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7.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8.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0.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1.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12.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13.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14.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15.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16.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17.xml" ContentType="application/vnd.openxmlformats-officedocument.drawing+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18.xml" ContentType="application/vnd.openxmlformats-officedocument.drawing+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19.xml" ContentType="application/vnd.openxmlformats-officedocument.drawing+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20.xml" ContentType="application/vnd.openxmlformats-officedocument.drawing+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filterPrivacy="1" codeName="ThisWorkbook"/>
  <xr:revisionPtr revIDLastSave="0" documentId="13_ncr:1_{35DD1ED0-886D-4A02-BB74-C0268380DDB5}" xr6:coauthVersionLast="36" xr6:coauthVersionMax="36" xr10:uidLastSave="{00000000-0000-0000-0000-000000000000}"/>
  <bookViews>
    <workbookView xWindow="0" yWindow="0" windowWidth="28800" windowHeight="12300" tabRatio="841" xr2:uid="{00000000-000D-0000-FFFF-FFFF00000000}"/>
  </bookViews>
  <sheets>
    <sheet name="Contents" sheetId="187" r:id="rId1"/>
    <sheet name="Agriculture, forestry and f..." sheetId="1252" r:id="rId2"/>
    <sheet name="Mining" sheetId="1253" r:id="rId3"/>
    <sheet name="Manufacturing" sheetId="1254" r:id="rId4"/>
    <sheet name="Electricity, gas, water and..." sheetId="1255" r:id="rId5"/>
    <sheet name="Construction" sheetId="1256" r:id="rId6"/>
    <sheet name="Wholesale trade" sheetId="1257" r:id="rId7"/>
    <sheet name="Retail trade" sheetId="1258" r:id="rId8"/>
    <sheet name="Accommodation and food serv..." sheetId="1259" r:id="rId9"/>
    <sheet name="Transport, postal and wareh..." sheetId="1260" r:id="rId10"/>
    <sheet name="Information media and telec..." sheetId="1261" r:id="rId11"/>
    <sheet name="Financial and insurance ser..." sheetId="1262" r:id="rId12"/>
    <sheet name="Rental, hiring and real est..." sheetId="1263" r:id="rId13"/>
    <sheet name="Professional, scientific an..." sheetId="1264" r:id="rId14"/>
    <sheet name="Administrative and support ..." sheetId="1265" r:id="rId15"/>
    <sheet name="Public administration and s..." sheetId="1266" r:id="rId16"/>
    <sheet name="Education and training" sheetId="1267" r:id="rId17"/>
    <sheet name="Health care and social assi..." sheetId="1268" r:id="rId18"/>
    <sheet name="Arts and recreation services" sheetId="1269" r:id="rId19"/>
    <sheet name="Other services" sheetId="1270" r:id="rId20"/>
  </sheets>
  <definedNames>
    <definedName name="_AMO_UniqueIdentifier" hidden="1">"'2995e12c-7f92-4103-a2d1-a1d598d57c6f'"</definedName>
    <definedName name="_xlnm.Print_Area" localSheetId="8">'Accommodation and food serv...'!$A$1:$I$89</definedName>
    <definedName name="_xlnm.Print_Area" localSheetId="14">'Administrative and support ...'!$A$1:$I$89</definedName>
    <definedName name="_xlnm.Print_Area" localSheetId="1">'Agriculture, forestry and f...'!$A$1:$I$89</definedName>
    <definedName name="_xlnm.Print_Area" localSheetId="18">'Arts and recreation services'!$A$1:$I$89</definedName>
    <definedName name="_xlnm.Print_Area" localSheetId="5">Construction!$A$1:$I$89</definedName>
    <definedName name="_xlnm.Print_Area" localSheetId="16">'Education and training'!$A$1:$I$89</definedName>
    <definedName name="_xlnm.Print_Area" localSheetId="4">'Electricity, gas, water and...'!$A$1:$I$89</definedName>
    <definedName name="_xlnm.Print_Area" localSheetId="11">'Financial and insurance ser...'!$A$1:$I$89</definedName>
    <definedName name="_xlnm.Print_Area" localSheetId="17">'Health care and social assi...'!$A$1:$I$89</definedName>
    <definedName name="_xlnm.Print_Area" localSheetId="10">'Information media and telec...'!$A$1:$I$89</definedName>
    <definedName name="_xlnm.Print_Area" localSheetId="3">Manufacturing!$A$1:$I$89</definedName>
    <definedName name="_xlnm.Print_Area" localSheetId="2">Mining!$A$1:$I$89</definedName>
    <definedName name="_xlnm.Print_Area" localSheetId="19">'Other services'!$A$1:$I$89</definedName>
    <definedName name="_xlnm.Print_Area" localSheetId="13">'Professional, scientific an...'!$A$1:$I$89</definedName>
    <definedName name="_xlnm.Print_Area" localSheetId="15">'Public administration and s...'!$A$1:$I$89</definedName>
    <definedName name="_xlnm.Print_Area" localSheetId="12">'Rental, hiring and real est...'!$A$1:$I$89</definedName>
    <definedName name="_xlnm.Print_Area" localSheetId="7">'Retail trade'!$A$1:$I$89</definedName>
    <definedName name="_xlnm.Print_Area" localSheetId="9">'Transport, postal and wareh...'!$A$1:$I$89</definedName>
    <definedName name="_xlnm.Print_Area" localSheetId="6">'Wholesale trade'!$A$1:$I$89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9" i="1254" l="1"/>
  <c r="A29" i="1253"/>
  <c r="A29" i="1270"/>
  <c r="A29" i="1269"/>
  <c r="A29" i="1268"/>
  <c r="A29" i="1267"/>
  <c r="A29" i="1266"/>
  <c r="A29" i="1265"/>
  <c r="A29" i="1264"/>
  <c r="A29" i="1263"/>
  <c r="A29" i="1262"/>
  <c r="A29" i="1261"/>
  <c r="A29" i="1260"/>
  <c r="A29" i="1259"/>
  <c r="A29" i="1258"/>
  <c r="A29" i="1257"/>
  <c r="A29" i="1256"/>
  <c r="A29" i="1255"/>
  <c r="A29" i="1252"/>
  <c r="A74" i="1270" l="1"/>
  <c r="A59" i="1270"/>
  <c r="A44" i="1270"/>
  <c r="A31" i="1270"/>
  <c r="I7" i="1270"/>
  <c r="H7" i="1270"/>
  <c r="G7" i="1270"/>
  <c r="F7" i="1270"/>
  <c r="E7" i="1270"/>
  <c r="D7" i="1270"/>
  <c r="C7" i="1270"/>
  <c r="B7" i="1270"/>
  <c r="A5" i="1270"/>
  <c r="A3" i="1270"/>
  <c r="A2" i="1270"/>
  <c r="A74" i="1269"/>
  <c r="A59" i="1269"/>
  <c r="A44" i="1269"/>
  <c r="A31" i="1269"/>
  <c r="I7" i="1269"/>
  <c r="H7" i="1269"/>
  <c r="G7" i="1269"/>
  <c r="F7" i="1269"/>
  <c r="E7" i="1269"/>
  <c r="D7" i="1269"/>
  <c r="C7" i="1269"/>
  <c r="B7" i="1269"/>
  <c r="A5" i="1269"/>
  <c r="A3" i="1269"/>
  <c r="A2" i="1269"/>
  <c r="A74" i="1268"/>
  <c r="A59" i="1268"/>
  <c r="A44" i="1268"/>
  <c r="A31" i="1268"/>
  <c r="I7" i="1268"/>
  <c r="H7" i="1268"/>
  <c r="G7" i="1268"/>
  <c r="F7" i="1268"/>
  <c r="E7" i="1268"/>
  <c r="D7" i="1268"/>
  <c r="C7" i="1268"/>
  <c r="B7" i="1268"/>
  <c r="A5" i="1268"/>
  <c r="A3" i="1268"/>
  <c r="A2" i="1268"/>
  <c r="A74" i="1267"/>
  <c r="A59" i="1267"/>
  <c r="A44" i="1267"/>
  <c r="A31" i="1267"/>
  <c r="I7" i="1267"/>
  <c r="H7" i="1267"/>
  <c r="G7" i="1267"/>
  <c r="F7" i="1267"/>
  <c r="E7" i="1267"/>
  <c r="D7" i="1267"/>
  <c r="C7" i="1267"/>
  <c r="B7" i="1267"/>
  <c r="A5" i="1267"/>
  <c r="A3" i="1267"/>
  <c r="A2" i="1267"/>
  <c r="A74" i="1266"/>
  <c r="A59" i="1266"/>
  <c r="A44" i="1266"/>
  <c r="A31" i="1266"/>
  <c r="I7" i="1266"/>
  <c r="H7" i="1266"/>
  <c r="G7" i="1266"/>
  <c r="F7" i="1266"/>
  <c r="E7" i="1266"/>
  <c r="D7" i="1266"/>
  <c r="C7" i="1266"/>
  <c r="B7" i="1266"/>
  <c r="A5" i="1266"/>
  <c r="A3" i="1266"/>
  <c r="A2" i="1266"/>
  <c r="A74" i="1265"/>
  <c r="A59" i="1265"/>
  <c r="A44" i="1265"/>
  <c r="A31" i="1265"/>
  <c r="I7" i="1265"/>
  <c r="H7" i="1265"/>
  <c r="G7" i="1265"/>
  <c r="F7" i="1265"/>
  <c r="E7" i="1265"/>
  <c r="D7" i="1265"/>
  <c r="C7" i="1265"/>
  <c r="B7" i="1265"/>
  <c r="A5" i="1265"/>
  <c r="A3" i="1265"/>
  <c r="A2" i="1265"/>
  <c r="A74" i="1264"/>
  <c r="A59" i="1264"/>
  <c r="A44" i="1264"/>
  <c r="A31" i="1264"/>
  <c r="I7" i="1264"/>
  <c r="H7" i="1264"/>
  <c r="G7" i="1264"/>
  <c r="F7" i="1264"/>
  <c r="E7" i="1264"/>
  <c r="D7" i="1264"/>
  <c r="C7" i="1264"/>
  <c r="B7" i="1264"/>
  <c r="A5" i="1264"/>
  <c r="A3" i="1264"/>
  <c r="A2" i="1264"/>
  <c r="A74" i="1263"/>
  <c r="A59" i="1263"/>
  <c r="A44" i="1263"/>
  <c r="A31" i="1263"/>
  <c r="I7" i="1263"/>
  <c r="H7" i="1263"/>
  <c r="G7" i="1263"/>
  <c r="F7" i="1263"/>
  <c r="E7" i="1263"/>
  <c r="D7" i="1263"/>
  <c r="C7" i="1263"/>
  <c r="B7" i="1263"/>
  <c r="A5" i="1263"/>
  <c r="A3" i="1263"/>
  <c r="A2" i="1263"/>
  <c r="A74" i="1262"/>
  <c r="A59" i="1262"/>
  <c r="A44" i="1262"/>
  <c r="A31" i="1262"/>
  <c r="I7" i="1262"/>
  <c r="H7" i="1262"/>
  <c r="G7" i="1262"/>
  <c r="F7" i="1262"/>
  <c r="E7" i="1262"/>
  <c r="D7" i="1262"/>
  <c r="C7" i="1262"/>
  <c r="B7" i="1262"/>
  <c r="A5" i="1262"/>
  <c r="A3" i="1262"/>
  <c r="A2" i="1262"/>
  <c r="A74" i="1261"/>
  <c r="A59" i="1261"/>
  <c r="A44" i="1261"/>
  <c r="A31" i="1261"/>
  <c r="I7" i="1261"/>
  <c r="H7" i="1261"/>
  <c r="G7" i="1261"/>
  <c r="F7" i="1261"/>
  <c r="E7" i="1261"/>
  <c r="D7" i="1261"/>
  <c r="C7" i="1261"/>
  <c r="B7" i="1261"/>
  <c r="A5" i="1261"/>
  <c r="A3" i="1261"/>
  <c r="A2" i="1261"/>
  <c r="A74" i="1260"/>
  <c r="A59" i="1260"/>
  <c r="A44" i="1260"/>
  <c r="A31" i="1260"/>
  <c r="I7" i="1260"/>
  <c r="H7" i="1260"/>
  <c r="G7" i="1260"/>
  <c r="F7" i="1260"/>
  <c r="E7" i="1260"/>
  <c r="D7" i="1260"/>
  <c r="C7" i="1260"/>
  <c r="B7" i="1260"/>
  <c r="A5" i="1260"/>
  <c r="A3" i="1260"/>
  <c r="A2" i="1260"/>
  <c r="A74" i="1259"/>
  <c r="A59" i="1259"/>
  <c r="A44" i="1259"/>
  <c r="A31" i="1259"/>
  <c r="I7" i="1259"/>
  <c r="H7" i="1259"/>
  <c r="G7" i="1259"/>
  <c r="F7" i="1259"/>
  <c r="E7" i="1259"/>
  <c r="D7" i="1259"/>
  <c r="C7" i="1259"/>
  <c r="B7" i="1259"/>
  <c r="A5" i="1259"/>
  <c r="A3" i="1259"/>
  <c r="A2" i="1259"/>
  <c r="A74" i="1258"/>
  <c r="A59" i="1258"/>
  <c r="A44" i="1258"/>
  <c r="A31" i="1258"/>
  <c r="I7" i="1258"/>
  <c r="H7" i="1258"/>
  <c r="G7" i="1258"/>
  <c r="F7" i="1258"/>
  <c r="E7" i="1258"/>
  <c r="D7" i="1258"/>
  <c r="C7" i="1258"/>
  <c r="B7" i="1258"/>
  <c r="A5" i="1258"/>
  <c r="A3" i="1258"/>
  <c r="A2" i="1258"/>
  <c r="A74" i="1257"/>
  <c r="A59" i="1257"/>
  <c r="A44" i="1257"/>
  <c r="A31" i="1257"/>
  <c r="I7" i="1257"/>
  <c r="H7" i="1257"/>
  <c r="G7" i="1257"/>
  <c r="F7" i="1257"/>
  <c r="E7" i="1257"/>
  <c r="D7" i="1257"/>
  <c r="C7" i="1257"/>
  <c r="B7" i="1257"/>
  <c r="A5" i="1257"/>
  <c r="A3" i="1257"/>
  <c r="A2" i="1257"/>
  <c r="A74" i="1256"/>
  <c r="A59" i="1256"/>
  <c r="A44" i="1256"/>
  <c r="A31" i="1256"/>
  <c r="I7" i="1256"/>
  <c r="H7" i="1256"/>
  <c r="G7" i="1256"/>
  <c r="F7" i="1256"/>
  <c r="E7" i="1256"/>
  <c r="D7" i="1256"/>
  <c r="C7" i="1256"/>
  <c r="B7" i="1256"/>
  <c r="A5" i="1256"/>
  <c r="A3" i="1256"/>
  <c r="A2" i="1256"/>
  <c r="A74" i="1255"/>
  <c r="A59" i="1255"/>
  <c r="A44" i="1255"/>
  <c r="A31" i="1255"/>
  <c r="I7" i="1255"/>
  <c r="H7" i="1255"/>
  <c r="G7" i="1255"/>
  <c r="F7" i="1255"/>
  <c r="E7" i="1255"/>
  <c r="D7" i="1255"/>
  <c r="C7" i="1255"/>
  <c r="B7" i="1255"/>
  <c r="A5" i="1255"/>
  <c r="A3" i="1255"/>
  <c r="A2" i="1255"/>
  <c r="A74" i="1254"/>
  <c r="A59" i="1254"/>
  <c r="A44" i="1254"/>
  <c r="A31" i="1254"/>
  <c r="I7" i="1254"/>
  <c r="H7" i="1254"/>
  <c r="G7" i="1254"/>
  <c r="F7" i="1254"/>
  <c r="E7" i="1254"/>
  <c r="D7" i="1254"/>
  <c r="C7" i="1254"/>
  <c r="B7" i="1254"/>
  <c r="A5" i="1254"/>
  <c r="A3" i="1254"/>
  <c r="A2" i="1254"/>
  <c r="A74" i="1253"/>
  <c r="A59" i="1253"/>
  <c r="A44" i="1253"/>
  <c r="A31" i="1253"/>
  <c r="I7" i="1253"/>
  <c r="H7" i="1253"/>
  <c r="G7" i="1253"/>
  <c r="F7" i="1253"/>
  <c r="E7" i="1253"/>
  <c r="D7" i="1253"/>
  <c r="C7" i="1253"/>
  <c r="B7" i="1253"/>
  <c r="A5" i="1253"/>
  <c r="A3" i="1253"/>
  <c r="A2" i="1253"/>
  <c r="F7" i="1252"/>
  <c r="A74" i="1252" l="1"/>
  <c r="A59" i="1252"/>
  <c r="A44" i="1252"/>
  <c r="A31" i="1252"/>
  <c r="A2" i="1252"/>
  <c r="A3" i="1252"/>
  <c r="A5" i="1252"/>
  <c r="B7" i="1252"/>
  <c r="H7" i="1252" l="1"/>
  <c r="D7" i="1252"/>
  <c r="G7" i="1252"/>
  <c r="C7" i="1252"/>
  <c r="I7" i="1252"/>
  <c r="E7" i="1252"/>
</calcChain>
</file>

<file path=xl/sharedStrings.xml><?xml version="1.0" encoding="utf-8"?>
<sst xmlns="http://schemas.openxmlformats.org/spreadsheetml/2006/main" count="10250" uniqueCount="70">
  <si>
    <t>Mining</t>
  </si>
  <si>
    <t>ACT</t>
  </si>
  <si>
    <t>NT</t>
  </si>
  <si>
    <t>WA</t>
  </si>
  <si>
    <t>SA</t>
  </si>
  <si>
    <t>Vic.</t>
  </si>
  <si>
    <t>NSW</t>
  </si>
  <si>
    <t>This wk</t>
  </si>
  <si>
    <t>Prev wk</t>
  </si>
  <si>
    <t>Prev mth</t>
  </si>
  <si>
    <t>Graph 4</t>
  </si>
  <si>
    <t>Graph 3</t>
  </si>
  <si>
    <t>Graph 2</t>
  </si>
  <si>
    <t>Females</t>
  </si>
  <si>
    <t>Males</t>
  </si>
  <si>
    <t>Jobholder Demographics</t>
  </si>
  <si>
    <t>Australia</t>
  </si>
  <si>
    <t>Jobholder Location</t>
  </si>
  <si>
    <t>For businesses that are Single Touch Payroll enabled</t>
  </si>
  <si>
    <t xml:space="preserve">            Australian Bureau of Statistics</t>
  </si>
  <si>
    <t>Agriculture, forestry and fishing</t>
  </si>
  <si>
    <t>Manufacturing</t>
  </si>
  <si>
    <t>Electricity, gas, water and waste services</t>
  </si>
  <si>
    <t>Construction</t>
  </si>
  <si>
    <t>Wholesale trade</t>
  </si>
  <si>
    <t>Retail trade</t>
  </si>
  <si>
    <t>Accommodation and food services</t>
  </si>
  <si>
    <t>Transport, postal and warehousing</t>
  </si>
  <si>
    <t>Information media and telecommunications</t>
  </si>
  <si>
    <t>Financial and insurance services</t>
  </si>
  <si>
    <t>Rental, hiring and real estate services</t>
  </si>
  <si>
    <t>Professional, scientific and technical services</t>
  </si>
  <si>
    <t>Administrative and support services</t>
  </si>
  <si>
    <t>Public administration and safety</t>
  </si>
  <si>
    <t>Education and training</t>
  </si>
  <si>
    <t>Health care and social assistance</t>
  </si>
  <si>
    <t>Arts and recreation services</t>
  </si>
  <si>
    <t>Other services</t>
  </si>
  <si>
    <t>Contents</t>
  </si>
  <si>
    <t>Tables</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</si>
  <si>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</si>
  <si>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</si>
  <si>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</si>
  <si>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Tas.</t>
  </si>
  <si>
    <t>Qld.</t>
  </si>
  <si>
    <t>Aged 20-29</t>
  </si>
  <si>
    <t>Aged 30-39</t>
  </si>
  <si>
    <t>Aged 40-49</t>
  </si>
  <si>
    <t>Aged 50-59</t>
  </si>
  <si>
    <t>Aged 60-69</t>
  </si>
  <si>
    <t>Aged 70+</t>
  </si>
  <si>
    <t>Graph 1 jobs</t>
  </si>
  <si>
    <t/>
  </si>
  <si>
    <t>graph 1 wages</t>
  </si>
  <si>
    <t>Payroll jobs</t>
  </si>
  <si>
    <t>Total wages</t>
  </si>
  <si>
    <t>Weekly Payroll Jobs and Wages in Australia - Industry</t>
  </si>
  <si>
    <t>Current week</t>
  </si>
  <si>
    <t>Base week</t>
  </si>
  <si>
    <t>Indexed jobs</t>
  </si>
  <si>
    <t>Male by state</t>
  </si>
  <si>
    <t>Female by state</t>
  </si>
  <si>
    <t>Released at 11.30am (Canberra time) 19 January 2021</t>
  </si>
  <si>
    <t>Previous month (week ending 05 Dec 2020)</t>
  </si>
  <si>
    <t>Previous week (ending 26 Dec 2020)</t>
  </si>
  <si>
    <t>This week (ending 02 Jan 2021)</t>
  </si>
  <si>
    <t>Week ending 14 Mar 2020</t>
  </si>
  <si>
    <t>NA</t>
  </si>
  <si>
    <t>© Commonwealth of Australia 2021</t>
  </si>
  <si>
    <t>Aged under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</si>
</sst>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C09]d\ mmmm\ yyyy;@"/>
  </numFmts>
  <fonts count="33" x14ac:knownFonts="1">
    <font>
      <sz val="11"/>
      <color theme="1"/>
      <name val="Calibri"/>
      <family val="2"/>
      <scheme val="minor"/>
    </font>
    <font>
      <sz val="8"/>
      <name val="Arial"/>
      <family val="2"/>
    </font>
    <font>
      <sz val="10"/>
      <name val="Arial"/>
      <family val="2"/>
    </font>
    <font>
      <sz val="11"/>
      <color theme="1"/>
      <name val="Calibri"/>
      <family val="2"/>
      <scheme val="minor"/>
    </font>
    <font>
      <b/>
      <sz val="13"/>
      <color theme="3"/>
      <name val="Calibri"/>
      <family val="2"/>
      <scheme val="minor"/>
    </font>
    <font>
      <sz val="11"/>
      <color rgb="FF3F3F76"/>
      <name val="Calibri"/>
      <family val="2"/>
      <scheme val="minor"/>
    </font>
    <font>
      <sz val="10"/>
      <color theme="1"/>
      <name val="Calibri"/>
      <family val="2"/>
      <scheme val="minor"/>
    </font>
    <font>
      <sz val="9"/>
      <color theme="1"/>
      <name val="Calibri"/>
      <family val="2"/>
      <scheme val="minor"/>
    </font>
    <font>
      <b/>
      <sz val="12"/>
      <color theme="1"/>
      <name val="Calibri"/>
      <family val="2"/>
      <scheme val="minor"/>
    </font>
    <font>
      <b/>
      <sz val="14"/>
      <name val="Calibri"/>
      <family val="2"/>
      <scheme val="minor"/>
    </font>
    <font>
      <sz val="28"/>
      <color theme="1"/>
      <name val="Calibri"/>
      <family val="2"/>
      <scheme val="minor"/>
    </font>
    <font>
      <b/>
      <sz val="12"/>
      <name val="Arial"/>
      <family val="2"/>
    </font>
    <font>
      <b/>
      <sz val="8"/>
      <name val="Arial"/>
      <family val="2"/>
    </font>
    <font>
      <sz val="8"/>
      <color theme="1"/>
      <name val="Calibri"/>
      <family val="2"/>
      <scheme val="minor"/>
    </font>
    <font>
      <u/>
      <sz val="10"/>
      <color indexed="12"/>
      <name val="Arial"/>
      <family val="2"/>
    </font>
    <font>
      <sz val="9"/>
      <name val="Arial"/>
      <family val="2"/>
    </font>
    <font>
      <u/>
      <sz val="8"/>
      <color indexed="12"/>
      <name val="Arial"/>
      <family val="2"/>
    </font>
    <font>
      <b/>
      <u/>
      <sz val="12"/>
      <color indexed="12"/>
      <name val="Arial"/>
      <family val="2"/>
    </font>
    <font>
      <b/>
      <sz val="9"/>
      <color theme="1"/>
      <name val="Calibri"/>
      <family val="2"/>
      <scheme val="minor"/>
    </font>
    <font>
      <i/>
      <sz val="9"/>
      <color theme="1"/>
      <name val="Calibri"/>
      <family val="2"/>
      <scheme val="minor"/>
    </font>
    <font>
      <i/>
      <sz val="10"/>
      <color theme="1"/>
      <name val="Calibri"/>
      <family val="2"/>
      <scheme val="minor"/>
    </font>
    <font>
      <b/>
      <sz val="10"/>
      <color theme="1"/>
      <name val="Calibri"/>
      <family val="2"/>
      <scheme val="minor"/>
    </font>
    <font>
      <sz val="10"/>
      <name val="Calibri"/>
      <family val="2"/>
      <scheme val="minor"/>
    </font>
    <font>
      <sz val="11"/>
      <color theme="0"/>
      <name val="Calibri"/>
      <family val="2"/>
      <scheme val="minor"/>
    </font>
    <font>
      <sz val="28"/>
      <color theme="0"/>
      <name val="Calibri"/>
      <family val="2"/>
      <scheme val="minor"/>
    </font>
    <font>
      <b/>
      <sz val="10"/>
      <color theme="0"/>
      <name val="Calibri"/>
      <family val="2"/>
      <scheme val="minor"/>
    </font>
    <font>
      <sz val="9"/>
      <color theme="0"/>
      <name val="Calibri"/>
      <family val="2"/>
      <scheme val="minor"/>
    </font>
    <font>
      <i/>
      <sz val="9"/>
      <color theme="0"/>
      <name val="Calibri"/>
      <family val="2"/>
      <scheme val="minor"/>
    </font>
    <font>
      <b/>
      <sz val="9"/>
      <color theme="0"/>
      <name val="Calibri"/>
      <family val="2"/>
      <scheme val="minor"/>
    </font>
    <font>
      <b/>
      <sz val="11"/>
      <color theme="0"/>
      <name val="Calibri"/>
      <family val="2"/>
      <scheme val="minor"/>
    </font>
    <font>
      <b/>
      <sz val="8"/>
      <color theme="0"/>
      <name val="Calibri"/>
      <family val="2"/>
      <scheme val="minor"/>
    </font>
    <font>
      <i/>
      <sz val="11"/>
      <color theme="0"/>
      <name val="Calibri"/>
      <family val="2"/>
      <scheme val="minor"/>
    </font>
    <font>
      <sz val="10"/>
      <color theme="0"/>
      <name val="Calibri"/>
      <family val="2"/>
      <scheme val="minor"/>
    </font>
  </fonts>
  <fills count="5">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E6E6E6"/>
        <bgColor indexed="64"/>
      </patternFill>
    </fill>
  </fills>
  <borders count="26">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thin">
        <color indexed="55"/>
      </bottom>
      <diagonal/>
    </border>
    <border>
      <left style="thin">
        <color indexed="64"/>
      </left>
      <right/>
      <top style="thin">
        <color indexed="64"/>
      </top>
      <bottom/>
      <diagonal/>
    </border>
    <border>
      <left/>
      <right/>
      <top style="thin">
        <color indexed="64"/>
      </top>
      <bottom/>
      <diagonal/>
    </border>
    <border>
      <left/>
      <right style="dashed">
        <color indexed="64"/>
      </right>
      <top style="thin">
        <color indexed="64"/>
      </top>
      <bottom/>
      <diagonal/>
    </border>
    <border>
      <left style="dashed">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dashed">
        <color indexed="64"/>
      </right>
      <top/>
      <bottom style="medium">
        <color indexed="64"/>
      </bottom>
      <diagonal/>
    </border>
    <border>
      <left style="dashed">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7">
    <xf numFmtId="0" fontId="0" fillId="0" borderId="0"/>
    <xf numFmtId="0" fontId="1" fillId="0" borderId="0"/>
    <xf numFmtId="0" fontId="2" fillId="0" borderId="0"/>
    <xf numFmtId="9" fontId="3" fillId="0" borderId="0" applyFont="0" applyFill="0" applyBorder="0" applyAlignment="0" applyProtection="0"/>
    <xf numFmtId="0" fontId="4" fillId="0" borderId="1" applyNumberFormat="0" applyFill="0" applyAlignment="0" applyProtection="0"/>
    <xf numFmtId="0" fontId="5" fillId="2" borderId="2" applyNumberFormat="0" applyAlignment="0" applyProtection="0"/>
    <xf numFmtId="0" fontId="14" fillId="0" borderId="0" applyNumberFormat="0" applyFill="0" applyBorder="0" applyAlignment="0" applyProtection="0">
      <alignment vertical="top"/>
      <protection locked="0"/>
    </xf>
  </cellStyleXfs>
  <cellXfs count="101">
    <xf numFmtId="0" fontId="0" fillId="0" borderId="0" xfId="0"/>
    <xf numFmtId="0" fontId="0" fillId="0" borderId="0" xfId="0"/>
    <xf numFmtId="165" fontId="6" fillId="0" borderId="0" xfId="3" applyNumberFormat="1" applyFont="1" applyFill="1" applyAlignment="1" applyProtection="1">
      <alignment horizontal="center"/>
      <protection hidden="1"/>
    </xf>
    <xf numFmtId="3" fontId="6" fillId="0" borderId="0" xfId="0" applyNumberFormat="1" applyFont="1" applyFill="1" applyAlignment="1" applyProtection="1">
      <alignment horizontal="right"/>
      <protection hidden="1"/>
    </xf>
    <xf numFmtId="0" fontId="6" fillId="0" borderId="0" xfId="0" applyFont="1" applyFill="1" applyProtection="1">
      <protection hidden="1"/>
    </xf>
    <xf numFmtId="0" fontId="6" fillId="0" borderId="0" xfId="0" applyFont="1" applyFill="1" applyAlignment="1" applyProtection="1">
      <alignment horizontal="right"/>
      <protection hidden="1"/>
    </xf>
    <xf numFmtId="0" fontId="8" fillId="0" borderId="0" xfId="0" applyFont="1" applyProtection="1">
      <protection hidden="1"/>
    </xf>
    <xf numFmtId="0" fontId="9" fillId="0" borderId="0" xfId="1" applyFont="1" applyFill="1" applyProtection="1">
      <protection hidden="1"/>
    </xf>
    <xf numFmtId="0" fontId="2" fillId="0" borderId="0" xfId="1" applyFont="1" applyBorder="1" applyAlignment="1">
      <alignment vertical="center"/>
    </xf>
    <xf numFmtId="0" fontId="11" fillId="0" borderId="0" xfId="1" applyFont="1" applyBorder="1" applyAlignment="1">
      <alignment horizontal="left"/>
    </xf>
    <xf numFmtId="0" fontId="12" fillId="0" borderId="0" xfId="1" applyFont="1"/>
    <xf numFmtId="0" fontId="13" fillId="0" borderId="0" xfId="0" applyFont="1"/>
    <xf numFmtId="0" fontId="14" fillId="0" borderId="0" xfId="6" applyAlignment="1" applyProtection="1">
      <alignment horizontal="center"/>
    </xf>
    <xf numFmtId="0" fontId="15" fillId="0" borderId="0" xfId="6" applyFont="1" applyFill="1" applyAlignment="1" applyProtection="1">
      <alignment horizontal="left" wrapText="1"/>
    </xf>
    <xf numFmtId="0" fontId="1" fillId="0" borderId="3" xfId="1" applyBorder="1" applyAlignment="1" applyProtection="1">
      <alignment wrapText="1"/>
      <protection locked="0"/>
    </xf>
    <xf numFmtId="0" fontId="1" fillId="0" borderId="3" xfId="1" applyBorder="1" applyAlignment="1">
      <alignment wrapText="1"/>
    </xf>
    <xf numFmtId="0" fontId="16" fillId="0" borderId="0" xfId="6" applyFont="1" applyAlignment="1" applyProtection="1"/>
    <xf numFmtId="0" fontId="11" fillId="0" borderId="0" xfId="6" applyFont="1" applyAlignment="1" applyProtection="1"/>
    <xf numFmtId="0" fontId="14" fillId="0" borderId="0" xfId="6" applyAlignment="1" applyProtection="1"/>
    <xf numFmtId="0" fontId="1" fillId="0" borderId="0" xfId="1" applyFont="1" applyBorder="1" applyAlignment="1">
      <alignment horizontal="left"/>
    </xf>
    <xf numFmtId="0" fontId="11" fillId="0" borderId="0" xfId="1" applyFont="1"/>
    <xf numFmtId="0" fontId="1" fillId="0" borderId="0" xfId="1"/>
    <xf numFmtId="0" fontId="3" fillId="0" borderId="0" xfId="0" applyFont="1"/>
    <xf numFmtId="0" fontId="3" fillId="0" borderId="0" xfId="0" applyFont="1" applyFill="1"/>
    <xf numFmtId="0" fontId="13" fillId="0" borderId="0" xfId="0" applyFont="1" applyFill="1" applyAlignment="1" applyProtection="1">
      <alignment horizontal="right"/>
      <protection locked="0" hidden="1"/>
    </xf>
    <xf numFmtId="0" fontId="13" fillId="0" borderId="0" xfId="0" applyFont="1" applyFill="1" applyAlignment="1" applyProtection="1">
      <protection locked="0" hidden="1"/>
    </xf>
    <xf numFmtId="0" fontId="18" fillId="0" borderId="0" xfId="0" applyFont="1" applyFill="1" applyAlignment="1" applyProtection="1">
      <protection hidden="1"/>
    </xf>
    <xf numFmtId="0" fontId="18" fillId="0" borderId="0" xfId="0" applyFont="1" applyAlignment="1" applyProtection="1">
      <protection hidden="1"/>
    </xf>
    <xf numFmtId="0" fontId="3" fillId="0" borderId="0" xfId="0" applyFont="1" applyProtection="1">
      <protection hidden="1"/>
    </xf>
    <xf numFmtId="0" fontId="3" fillId="0" borderId="0" xfId="0" applyFont="1" applyFill="1" applyProtection="1">
      <protection hidden="1"/>
    </xf>
    <xf numFmtId="0" fontId="18" fillId="0" borderId="0" xfId="0" applyFont="1" applyFill="1" applyAlignment="1"/>
    <xf numFmtId="165" fontId="7" fillId="0" borderId="0" xfId="3" applyNumberFormat="1" applyFont="1" applyFill="1" applyBorder="1" applyAlignment="1" applyProtection="1">
      <alignment horizontal="center"/>
      <protection hidden="1"/>
    </xf>
    <xf numFmtId="0" fontId="3" fillId="0" borderId="0" xfId="0" applyFont="1" applyFill="1" applyAlignment="1" applyProtection="1">
      <alignment horizontal="left" vertical="center" indent="1"/>
      <protection hidden="1"/>
    </xf>
    <xf numFmtId="165" fontId="3" fillId="0" borderId="0" xfId="3" applyNumberFormat="1" applyFont="1" applyFill="1" applyProtection="1">
      <protection hidden="1"/>
    </xf>
    <xf numFmtId="14" fontId="3" fillId="0" borderId="0" xfId="0" applyNumberFormat="1" applyFont="1" applyFill="1" applyProtection="1">
      <protection hidden="1"/>
    </xf>
    <xf numFmtId="0" fontId="18" fillId="0" borderId="0" xfId="0" applyFont="1" applyFill="1" applyProtection="1">
      <protection hidden="1"/>
    </xf>
    <xf numFmtId="2" fontId="3" fillId="0" borderId="0" xfId="0" applyNumberFormat="1" applyFont="1" applyFill="1" applyProtection="1">
      <protection hidden="1"/>
    </xf>
    <xf numFmtId="0" fontId="22" fillId="0" borderId="0" xfId="1" applyFont="1" applyBorder="1" applyAlignment="1" applyProtection="1">
      <alignment vertical="center"/>
      <protection hidden="1"/>
    </xf>
    <xf numFmtId="0" fontId="24" fillId="0" borderId="0" xfId="1" applyFont="1" applyFill="1" applyBorder="1" applyAlignment="1">
      <alignment vertical="center"/>
    </xf>
    <xf numFmtId="0" fontId="25" fillId="0" borderId="0" xfId="4" applyFont="1" applyFill="1" applyBorder="1" applyProtection="1">
      <protection hidden="1"/>
    </xf>
    <xf numFmtId="0" fontId="26" fillId="0" borderId="0" xfId="0" applyFont="1" applyFill="1" applyBorder="1" applyAlignment="1" applyProtection="1">
      <alignment horizontal="center"/>
      <protection hidden="1"/>
    </xf>
    <xf numFmtId="0" fontId="23" fillId="0" borderId="0" xfId="0" applyFont="1" applyFill="1" applyBorder="1"/>
    <xf numFmtId="0" fontId="26" fillId="0" borderId="0" xfId="0" applyFont="1" applyFill="1" applyBorder="1" applyProtection="1">
      <protection hidden="1"/>
    </xf>
    <xf numFmtId="166" fontId="26" fillId="0" borderId="0" xfId="3" applyNumberFormat="1" applyFont="1" applyFill="1" applyBorder="1" applyAlignment="1" applyProtection="1">
      <alignment horizontal="center"/>
      <protection hidden="1"/>
    </xf>
    <xf numFmtId="0" fontId="26" fillId="0" borderId="0" xfId="0" applyFont="1" applyFill="1" applyBorder="1" applyAlignment="1" applyProtection="1">
      <protection hidden="1"/>
    </xf>
    <xf numFmtId="165" fontId="26" fillId="0" borderId="0" xfId="3" applyNumberFormat="1" applyFont="1" applyFill="1" applyBorder="1" applyAlignment="1" applyProtection="1">
      <alignment horizontal="center"/>
      <protection hidden="1"/>
    </xf>
    <xf numFmtId="164" fontId="26" fillId="0" borderId="0" xfId="3" applyNumberFormat="1" applyFont="1" applyFill="1" applyBorder="1" applyAlignment="1" applyProtection="1">
      <alignment horizontal="center"/>
      <protection hidden="1"/>
    </xf>
    <xf numFmtId="0" fontId="27" fillId="0" borderId="0" xfId="0" applyFont="1" applyFill="1" applyBorder="1" applyAlignment="1" applyProtection="1">
      <alignment horizontal="center"/>
      <protection hidden="1"/>
    </xf>
    <xf numFmtId="0" fontId="26" fillId="0" borderId="0" xfId="0" applyFont="1" applyFill="1" applyBorder="1"/>
    <xf numFmtId="0" fontId="26" fillId="0" borderId="0" xfId="0" applyFont="1" applyFill="1" applyBorder="1" applyAlignment="1" applyProtection="1">
      <alignment horizontal="center" vertical="center" wrapText="1"/>
      <protection hidden="1"/>
    </xf>
    <xf numFmtId="0" fontId="28" fillId="0" borderId="0" xfId="0" applyFont="1" applyFill="1" applyBorder="1" applyAlignment="1" applyProtection="1">
      <protection hidden="1"/>
    </xf>
    <xf numFmtId="0" fontId="26" fillId="0" borderId="0" xfId="0" applyFont="1" applyFill="1" applyBorder="1" applyAlignment="1">
      <alignment horizontal="center"/>
    </xf>
    <xf numFmtId="0" fontId="23" fillId="0" borderId="0" xfId="0" applyFont="1" applyFill="1" applyProtection="1">
      <protection hidden="1"/>
    </xf>
    <xf numFmtId="0" fontId="23" fillId="0" borderId="0" xfId="0" applyFont="1" applyFill="1"/>
    <xf numFmtId="0" fontId="29" fillId="0" borderId="0" xfId="0" applyFont="1" applyFill="1" applyBorder="1" applyAlignment="1">
      <alignment horizontal="center"/>
    </xf>
    <xf numFmtId="0" fontId="30" fillId="0" borderId="0" xfId="0" applyFont="1" applyFill="1" applyBorder="1" applyAlignment="1" applyProtection="1">
      <alignment horizontal="center" vertical="center" wrapText="1"/>
      <protection hidden="1"/>
    </xf>
    <xf numFmtId="0" fontId="31" fillId="0" borderId="0" xfId="0" applyFont="1" applyFill="1" applyBorder="1" applyAlignment="1" applyProtection="1">
      <alignment horizontal="center"/>
      <protection hidden="1"/>
    </xf>
    <xf numFmtId="0" fontId="32" fillId="0" borderId="0" xfId="0" applyFont="1" applyFill="1" applyBorder="1" applyAlignment="1" applyProtection="1">
      <alignment vertical="center" wrapText="1"/>
      <protection hidden="1"/>
    </xf>
    <xf numFmtId="14" fontId="26" fillId="0" borderId="0" xfId="5" applyNumberFormat="1" applyFont="1" applyFill="1" applyBorder="1" applyAlignment="1" applyProtection="1">
      <alignment horizontal="center"/>
      <protection hidden="1"/>
    </xf>
    <xf numFmtId="0" fontId="24" fillId="0" borderId="0" xfId="1" applyFont="1" applyFill="1" applyAlignment="1">
      <alignment horizontal="left" vertical="center"/>
    </xf>
    <xf numFmtId="0" fontId="28" fillId="0" borderId="0" xfId="0" applyFont="1" applyFill="1" applyAlignment="1"/>
    <xf numFmtId="0" fontId="28" fillId="0" borderId="0" xfId="0" applyFont="1" applyFill="1" applyAlignment="1" applyProtection="1">
      <protection hidden="1"/>
    </xf>
    <xf numFmtId="165" fontId="26" fillId="0" borderId="0" xfId="3" applyNumberFormat="1" applyFont="1" applyFill="1" applyBorder="1" applyAlignment="1" applyProtection="1">
      <alignment horizontal="right"/>
      <protection hidden="1"/>
    </xf>
    <xf numFmtId="0" fontId="3" fillId="0" borderId="16" xfId="0" applyFont="1" applyBorder="1"/>
    <xf numFmtId="0" fontId="3" fillId="0" borderId="21" xfId="0" applyFont="1" applyBorder="1"/>
    <xf numFmtId="0" fontId="18" fillId="0" borderId="21" xfId="0" applyFont="1" applyBorder="1" applyProtection="1">
      <protection hidden="1"/>
    </xf>
    <xf numFmtId="165" fontId="7" fillId="0" borderId="24" xfId="3" applyNumberFormat="1" applyFont="1" applyFill="1" applyBorder="1" applyAlignment="1" applyProtection="1">
      <alignment horizontal="center"/>
      <protection hidden="1"/>
    </xf>
    <xf numFmtId="0" fontId="7" fillId="0" borderId="21" xfId="0" applyFont="1" applyBorder="1" applyAlignment="1" applyProtection="1">
      <alignment horizontal="left" indent="1"/>
      <protection hidden="1"/>
    </xf>
    <xf numFmtId="0" fontId="7" fillId="0" borderId="21" xfId="0" applyFont="1" applyFill="1" applyBorder="1" applyAlignment="1" applyProtection="1">
      <alignment horizontal="left" indent="1"/>
      <protection hidden="1"/>
    </xf>
    <xf numFmtId="0" fontId="7" fillId="0" borderId="22" xfId="0" applyFont="1" applyBorder="1" applyAlignment="1" applyProtection="1">
      <alignment horizontal="left" indent="1"/>
      <protection hidden="1"/>
    </xf>
    <xf numFmtId="165" fontId="7" fillId="0" borderId="10" xfId="3" applyNumberFormat="1" applyFont="1" applyFill="1" applyBorder="1" applyAlignment="1" applyProtection="1">
      <alignment horizontal="center"/>
      <protection hidden="1"/>
    </xf>
    <xf numFmtId="165" fontId="7" fillId="0" borderId="25" xfId="3" applyNumberFormat="1" applyFont="1" applyFill="1" applyBorder="1" applyAlignment="1" applyProtection="1">
      <alignment horizontal="center"/>
      <protection hidden="1"/>
    </xf>
    <xf numFmtId="14" fontId="26" fillId="0" borderId="0" xfId="3" applyNumberFormat="1" applyFont="1" applyFill="1" applyBorder="1" applyAlignment="1" applyProtection="1">
      <alignment horizontal="center"/>
      <protection hidden="1"/>
    </xf>
    <xf numFmtId="0" fontId="10" fillId="4" borderId="0" xfId="1" applyFont="1" applyFill="1" applyAlignment="1">
      <alignment horizontal="left" vertical="center"/>
    </xf>
    <xf numFmtId="0" fontId="15" fillId="0" borderId="0" xfId="1" applyFont="1" applyAlignment="1">
      <alignment vertical="center" wrapText="1"/>
    </xf>
    <xf numFmtId="0" fontId="16" fillId="0" borderId="0" xfId="6" applyFont="1" applyAlignment="1" applyProtection="1"/>
    <xf numFmtId="0" fontId="19" fillId="0" borderId="15" xfId="0" applyFont="1" applyFill="1" applyBorder="1" applyAlignment="1" applyProtection="1">
      <alignment horizontal="left" wrapText="1"/>
      <protection hidden="1"/>
    </xf>
    <xf numFmtId="0" fontId="13" fillId="3" borderId="6" xfId="0" applyFont="1" applyFill="1" applyBorder="1" applyAlignment="1" applyProtection="1">
      <alignment horizontal="center" vertical="center" wrapText="1"/>
      <protection hidden="1"/>
    </xf>
    <xf numFmtId="0" fontId="13" fillId="3" borderId="11" xfId="0" applyFont="1" applyFill="1" applyBorder="1" applyAlignment="1" applyProtection="1">
      <alignment horizontal="center" vertical="center" wrapText="1"/>
      <protection hidden="1"/>
    </xf>
    <xf numFmtId="0" fontId="13" fillId="3" borderId="7" xfId="0" applyFont="1" applyFill="1" applyBorder="1" applyAlignment="1" applyProtection="1">
      <alignment horizontal="center" vertical="center" wrapText="1"/>
      <protection hidden="1"/>
    </xf>
    <xf numFmtId="0" fontId="13" fillId="3" borderId="12" xfId="0" applyFont="1" applyFill="1" applyBorder="1" applyAlignment="1" applyProtection="1">
      <alignment horizontal="center" vertical="center" wrapText="1"/>
      <protection hidden="1"/>
    </xf>
    <xf numFmtId="0" fontId="20" fillId="0" borderId="14" xfId="0" applyFont="1" applyFill="1" applyBorder="1" applyAlignment="1" applyProtection="1">
      <alignment horizontal="center"/>
      <protection hidden="1"/>
    </xf>
    <xf numFmtId="0" fontId="20" fillId="0" borderId="15" xfId="0" applyFont="1" applyFill="1" applyBorder="1" applyAlignment="1" applyProtection="1">
      <alignment horizontal="center"/>
      <protection hidden="1"/>
    </xf>
    <xf numFmtId="0" fontId="20" fillId="0" borderId="23" xfId="0" applyFont="1" applyFill="1" applyBorder="1" applyAlignment="1" applyProtection="1">
      <alignment horizontal="center"/>
      <protection hidden="1"/>
    </xf>
    <xf numFmtId="0" fontId="20" fillId="0" borderId="0" xfId="0" applyFont="1" applyFill="1" applyBorder="1" applyAlignment="1" applyProtection="1">
      <alignment horizontal="center"/>
      <protection hidden="1"/>
    </xf>
    <xf numFmtId="0" fontId="20" fillId="0" borderId="24" xfId="0" applyFont="1" applyFill="1" applyBorder="1" applyAlignment="1" applyProtection="1">
      <alignment horizontal="center"/>
      <protection hidden="1"/>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19" fillId="0" borderId="21" xfId="0" applyFont="1" applyBorder="1" applyAlignment="1">
      <alignment horizontal="center"/>
    </xf>
    <xf numFmtId="0" fontId="19" fillId="0" borderId="22" xfId="0" applyFont="1" applyBorder="1" applyAlignment="1">
      <alignment horizontal="center"/>
    </xf>
    <xf numFmtId="0" fontId="13" fillId="3" borderId="4" xfId="0" applyFont="1" applyFill="1" applyBorder="1" applyAlignment="1" applyProtection="1">
      <alignment horizontal="center" vertical="center" wrapText="1"/>
      <protection hidden="1"/>
    </xf>
    <xf numFmtId="0" fontId="13" fillId="3" borderId="9" xfId="0" applyFont="1" applyFill="1" applyBorder="1" applyAlignment="1" applyProtection="1">
      <alignment horizontal="center" vertical="center" wrapText="1"/>
      <protection hidden="1"/>
    </xf>
    <xf numFmtId="0" fontId="13" fillId="3" borderId="5" xfId="0" applyFont="1" applyFill="1" applyBorder="1" applyAlignment="1" applyProtection="1">
      <alignment horizontal="center" vertical="center" wrapText="1"/>
      <protection hidden="1"/>
    </xf>
    <xf numFmtId="0" fontId="13" fillId="3" borderId="10" xfId="0" applyFont="1" applyFill="1" applyBorder="1" applyAlignment="1" applyProtection="1">
      <alignment horizontal="center" vertical="center" wrapText="1"/>
      <protection hidden="1"/>
    </xf>
    <xf numFmtId="0" fontId="13" fillId="3" borderId="8" xfId="0" applyFont="1" applyFill="1" applyBorder="1" applyAlignment="1" applyProtection="1">
      <alignment horizontal="center" vertical="center" wrapText="1"/>
      <protection hidden="1"/>
    </xf>
    <xf numFmtId="0" fontId="13" fillId="3" borderId="13" xfId="0" applyFont="1" applyFill="1" applyBorder="1" applyAlignment="1" applyProtection="1">
      <alignment horizontal="center" vertical="center" wrapText="1"/>
      <protection hidden="1"/>
    </xf>
    <xf numFmtId="0" fontId="21" fillId="0" borderId="20" xfId="0" applyFont="1" applyBorder="1" applyAlignment="1">
      <alignment horizontal="center"/>
    </xf>
    <xf numFmtId="0" fontId="21" fillId="0" borderId="18" xfId="0" applyFont="1" applyBorder="1" applyAlignment="1">
      <alignment horizontal="center"/>
    </xf>
    <xf numFmtId="0" fontId="21" fillId="0" borderId="19" xfId="0" applyFont="1" applyBorder="1" applyAlignment="1">
      <alignment horizontal="center"/>
    </xf>
  </cellXfs>
  <cellStyles count="7">
    <cellStyle name="Heading 2" xfId="4" builtinId="17"/>
    <cellStyle name="Hyperlink" xfId="6" builtinId="8"/>
    <cellStyle name="Input" xfId="5" builtinId="20"/>
    <cellStyle name="Normal" xfId="0" builtinId="0"/>
    <cellStyle name="Normal 2" xfId="1" xr:uid="{00000000-0005-0000-0000-000004000000}"/>
    <cellStyle name="Normal 4" xfId="2" xr:uid="{00000000-0005-0000-0000-000005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'Agriculture, forestry and f...'!$K$4</c:f>
              <c:strCache>
                <c:ptCount val="1"/>
                <c:pt idx="0">
                  <c:v>Previous month (week ending 05 Dec 2020)</c:v>
                </c:pt>
              </c:strCache>
            </c:strRef>
          </c:tx>
          <c:spPr>
            <a:solidFill>
              <a:schemeClr val="accent1"/>
            </a:solidFill>
            <a:ln>
              <a:noFill/>
            </a:ln>
            <a:effectLst/>
          </c:spPr>
          <c:invertIfNegative val="0"/>
          <c:cat>
            <c:strRef>
              <c:f>'Agriculture, forestry and f...'!$K$52:$K$59</c:f>
              <c:strCache>
                <c:ptCount val="8"/>
                <c:pt idx="0">
                  <c:v>NSW</c:v>
                </c:pt>
                <c:pt idx="1">
                  <c:v>Vic.</c:v>
                </c:pt>
                <c:pt idx="2">
                  <c:v>Qld.</c:v>
                </c:pt>
                <c:pt idx="3">
                  <c:v>SA</c:v>
                </c:pt>
                <c:pt idx="4">
                  <c:v>WA</c:v>
                </c:pt>
                <c:pt idx="5">
                  <c:v>Tas.</c:v>
                </c:pt>
                <c:pt idx="6">
                  <c:v>NT</c:v>
                </c:pt>
                <c:pt idx="7">
                  <c:v>ACT</c:v>
                </c:pt>
              </c:strCache>
            </c:strRef>
          </c:cat>
          <c:val>
            <c:numRef>
              <c:f>'Agriculture, forestry and f...'!$L$52:$L$59</c:f>
              <c:numCache>
                <c:formatCode>0.0</c:formatCode>
                <c:ptCount val="8"/>
                <c:pt idx="0">
                  <c:v>98.94</c:v>
                </c:pt>
                <c:pt idx="1">
                  <c:v>95.44</c:v>
                </c:pt>
                <c:pt idx="2">
                  <c:v>104.12</c:v>
                </c:pt>
                <c:pt idx="3">
                  <c:v>94.71</c:v>
                </c:pt>
                <c:pt idx="4">
                  <c:v>102.55</c:v>
                </c:pt>
                <c:pt idx="5">
                  <c:v>97.57</c:v>
                </c:pt>
                <c:pt idx="6">
                  <c:v>100.33</c:v>
                </c:pt>
                <c:pt idx="7">
                  <c:v>100</c:v>
                </c:pt>
              </c:numCache>
            </c:numRef>
          </c:val>
          <c:extLst>
            <c:ext xmlns:c16="http://schemas.microsoft.com/office/drawing/2014/chart" uri="{C3380CC4-5D6E-409C-BE32-E72D297353CC}">
              <c16:uniqueId val="{00000000-3E51-4E55-B3F8-F4842A136B2B}"/>
            </c:ext>
          </c:extLst>
        </c:ser>
        <c:ser>
          <c:idx val="1"/>
          <c:order val="1"/>
          <c:tx>
            <c:strRef>
              <c:f>'Agriculture, forestry and f...'!$K$6</c:f>
              <c:strCache>
                <c:ptCount val="1"/>
                <c:pt idx="0">
                  <c:v>Previous week (ending 26 Dec 2020)</c:v>
                </c:pt>
              </c:strCache>
            </c:strRef>
          </c:tx>
          <c:spPr>
            <a:solidFill>
              <a:schemeClr val="accent2"/>
            </a:solidFill>
            <a:ln>
              <a:noFill/>
            </a:ln>
            <a:effectLst/>
          </c:spPr>
          <c:invertIfNegative val="0"/>
          <c:cat>
            <c:strRef>
              <c:f>'Agriculture, forestry and f...'!$K$52:$K$59</c:f>
              <c:strCache>
                <c:ptCount val="8"/>
                <c:pt idx="0">
                  <c:v>NSW</c:v>
                </c:pt>
                <c:pt idx="1">
                  <c:v>Vic.</c:v>
                </c:pt>
                <c:pt idx="2">
                  <c:v>Qld.</c:v>
                </c:pt>
                <c:pt idx="3">
                  <c:v>SA</c:v>
                </c:pt>
                <c:pt idx="4">
                  <c:v>WA</c:v>
                </c:pt>
                <c:pt idx="5">
                  <c:v>Tas.</c:v>
                </c:pt>
                <c:pt idx="6">
                  <c:v>NT</c:v>
                </c:pt>
                <c:pt idx="7">
                  <c:v>ACT</c:v>
                </c:pt>
              </c:strCache>
            </c:strRef>
          </c:cat>
          <c:val>
            <c:numRef>
              <c:f>'Agriculture, forestry and f...'!$L$61:$L$68</c:f>
              <c:numCache>
                <c:formatCode>0.0</c:formatCode>
                <c:ptCount val="8"/>
                <c:pt idx="0">
                  <c:v>90.22</c:v>
                </c:pt>
                <c:pt idx="1">
                  <c:v>87.56</c:v>
                </c:pt>
                <c:pt idx="2">
                  <c:v>93.51</c:v>
                </c:pt>
                <c:pt idx="3">
                  <c:v>86.54</c:v>
                </c:pt>
                <c:pt idx="4">
                  <c:v>92.32</c:v>
                </c:pt>
                <c:pt idx="5">
                  <c:v>94.95</c:v>
                </c:pt>
                <c:pt idx="6">
                  <c:v>91.61</c:v>
                </c:pt>
                <c:pt idx="7">
                  <c:v>91.94</c:v>
                </c:pt>
              </c:numCache>
            </c:numRef>
          </c:val>
          <c:extLst>
            <c:ext xmlns:c16="http://schemas.microsoft.com/office/drawing/2014/chart" uri="{C3380CC4-5D6E-409C-BE32-E72D297353CC}">
              <c16:uniqueId val="{00000001-3E51-4E55-B3F8-F4842A136B2B}"/>
            </c:ext>
          </c:extLst>
        </c:ser>
        <c:ser>
          <c:idx val="2"/>
          <c:order val="2"/>
          <c:tx>
            <c:strRef>
              <c:f>'Agriculture, forestry and f...'!$K$7</c:f>
              <c:strCache>
                <c:ptCount val="1"/>
                <c:pt idx="0">
                  <c:v>This week (ending 02 Jan 2021)</c:v>
                </c:pt>
              </c:strCache>
            </c:strRef>
          </c:tx>
          <c:spPr>
            <a:solidFill>
              <a:srgbClr val="993366"/>
            </a:solidFill>
            <a:ln>
              <a:noFill/>
            </a:ln>
            <a:effectLst/>
          </c:spPr>
          <c:invertIfNegative val="0"/>
          <c:cat>
            <c:strRef>
              <c:f>'Agriculture, forestry and f...'!$K$52:$K$59</c:f>
              <c:strCache>
                <c:ptCount val="8"/>
                <c:pt idx="0">
                  <c:v>NSW</c:v>
                </c:pt>
                <c:pt idx="1">
                  <c:v>Vic.</c:v>
                </c:pt>
                <c:pt idx="2">
                  <c:v>Qld.</c:v>
                </c:pt>
                <c:pt idx="3">
                  <c:v>SA</c:v>
                </c:pt>
                <c:pt idx="4">
                  <c:v>WA</c:v>
                </c:pt>
                <c:pt idx="5">
                  <c:v>Tas.</c:v>
                </c:pt>
                <c:pt idx="6">
                  <c:v>NT</c:v>
                </c:pt>
                <c:pt idx="7">
                  <c:v>ACT</c:v>
                </c:pt>
              </c:strCache>
            </c:strRef>
          </c:cat>
          <c:val>
            <c:numRef>
              <c:f>'Agriculture, forestry and f...'!$L$70:$L$77</c:f>
              <c:numCache>
                <c:formatCode>0.0</c:formatCode>
                <c:ptCount val="8"/>
                <c:pt idx="0">
                  <c:v>84.31</c:v>
                </c:pt>
                <c:pt idx="1">
                  <c:v>84.02</c:v>
                </c:pt>
                <c:pt idx="2">
                  <c:v>86.63</c:v>
                </c:pt>
                <c:pt idx="3">
                  <c:v>82.64</c:v>
                </c:pt>
                <c:pt idx="4">
                  <c:v>87.13</c:v>
                </c:pt>
                <c:pt idx="5">
                  <c:v>94.82</c:v>
                </c:pt>
                <c:pt idx="6">
                  <c:v>86.58</c:v>
                </c:pt>
                <c:pt idx="7">
                  <c:v>83.63</c:v>
                </c:pt>
              </c:numCache>
            </c:numRef>
          </c:val>
          <c:extLst>
            <c:ext xmlns:c16="http://schemas.microsoft.com/office/drawing/2014/chart" uri="{C3380CC4-5D6E-409C-BE32-E72D297353CC}">
              <c16:uniqueId val="{00000002-3E51-4E55-B3F8-F4842A136B2B}"/>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Manufacturing!$K$4</c:f>
              <c:strCache>
                <c:ptCount val="1"/>
                <c:pt idx="0">
                  <c:v>Previous month (week ending 05 Dec 2020)</c:v>
                </c:pt>
              </c:strCache>
            </c:strRef>
          </c:tx>
          <c:spPr>
            <a:solidFill>
              <a:schemeClr val="accent1"/>
            </a:solidFill>
            <a:ln>
              <a:noFill/>
            </a:ln>
            <a:effectLst/>
          </c:spPr>
          <c:invertIfNegative val="0"/>
          <c:cat>
            <c:strRef>
              <c:f>Manufacturing!$K$81:$K$88</c:f>
              <c:strCache>
                <c:ptCount val="8"/>
                <c:pt idx="0">
                  <c:v>NSW</c:v>
                </c:pt>
                <c:pt idx="1">
                  <c:v>Vic.</c:v>
                </c:pt>
                <c:pt idx="2">
                  <c:v>Qld.</c:v>
                </c:pt>
                <c:pt idx="3">
                  <c:v>SA</c:v>
                </c:pt>
                <c:pt idx="4">
                  <c:v>WA</c:v>
                </c:pt>
                <c:pt idx="5">
                  <c:v>Tas.</c:v>
                </c:pt>
                <c:pt idx="6">
                  <c:v>NT</c:v>
                </c:pt>
                <c:pt idx="7">
                  <c:v>ACT</c:v>
                </c:pt>
              </c:strCache>
            </c:strRef>
          </c:cat>
          <c:val>
            <c:numRef>
              <c:f>Manufacturing!$L$81:$L$88</c:f>
              <c:numCache>
                <c:formatCode>0.0</c:formatCode>
                <c:ptCount val="8"/>
                <c:pt idx="0">
                  <c:v>96.87</c:v>
                </c:pt>
                <c:pt idx="1">
                  <c:v>97.69</c:v>
                </c:pt>
                <c:pt idx="2">
                  <c:v>97</c:v>
                </c:pt>
                <c:pt idx="3">
                  <c:v>92.91</c:v>
                </c:pt>
                <c:pt idx="4">
                  <c:v>98.92</c:v>
                </c:pt>
                <c:pt idx="5">
                  <c:v>98.53</c:v>
                </c:pt>
                <c:pt idx="6">
                  <c:v>105.17</c:v>
                </c:pt>
                <c:pt idx="7">
                  <c:v>97.57</c:v>
                </c:pt>
              </c:numCache>
            </c:numRef>
          </c:val>
          <c:extLst>
            <c:ext xmlns:c16="http://schemas.microsoft.com/office/drawing/2014/chart" uri="{C3380CC4-5D6E-409C-BE32-E72D297353CC}">
              <c16:uniqueId val="{00000000-CCE8-4CB3-AA65-31C290CB5862}"/>
            </c:ext>
          </c:extLst>
        </c:ser>
        <c:ser>
          <c:idx val="1"/>
          <c:order val="1"/>
          <c:tx>
            <c:strRef>
              <c:f>Manufacturing!$K$6</c:f>
              <c:strCache>
                <c:ptCount val="1"/>
                <c:pt idx="0">
                  <c:v>Previous week (ending 26 Dec 2020)</c:v>
                </c:pt>
              </c:strCache>
            </c:strRef>
          </c:tx>
          <c:spPr>
            <a:solidFill>
              <a:schemeClr val="accent2"/>
            </a:solidFill>
            <a:ln>
              <a:noFill/>
            </a:ln>
            <a:effectLst/>
          </c:spPr>
          <c:invertIfNegative val="0"/>
          <c:cat>
            <c:strRef>
              <c:f>Manufacturing!$K$81:$K$88</c:f>
              <c:strCache>
                <c:ptCount val="8"/>
                <c:pt idx="0">
                  <c:v>NSW</c:v>
                </c:pt>
                <c:pt idx="1">
                  <c:v>Vic.</c:v>
                </c:pt>
                <c:pt idx="2">
                  <c:v>Qld.</c:v>
                </c:pt>
                <c:pt idx="3">
                  <c:v>SA</c:v>
                </c:pt>
                <c:pt idx="4">
                  <c:v>WA</c:v>
                </c:pt>
                <c:pt idx="5">
                  <c:v>Tas.</c:v>
                </c:pt>
                <c:pt idx="6">
                  <c:v>NT</c:v>
                </c:pt>
                <c:pt idx="7">
                  <c:v>ACT</c:v>
                </c:pt>
              </c:strCache>
            </c:strRef>
          </c:cat>
          <c:val>
            <c:numRef>
              <c:f>Manufacturing!$L$90:$L$97</c:f>
              <c:numCache>
                <c:formatCode>0.0</c:formatCode>
                <c:ptCount val="8"/>
                <c:pt idx="0">
                  <c:v>91.69</c:v>
                </c:pt>
                <c:pt idx="1">
                  <c:v>91.84</c:v>
                </c:pt>
                <c:pt idx="2">
                  <c:v>90.4</c:v>
                </c:pt>
                <c:pt idx="3">
                  <c:v>88.71</c:v>
                </c:pt>
                <c:pt idx="4">
                  <c:v>95.33</c:v>
                </c:pt>
                <c:pt idx="5">
                  <c:v>90.28</c:v>
                </c:pt>
                <c:pt idx="6">
                  <c:v>97.35</c:v>
                </c:pt>
                <c:pt idx="7">
                  <c:v>90.36</c:v>
                </c:pt>
              </c:numCache>
            </c:numRef>
          </c:val>
          <c:extLst>
            <c:ext xmlns:c16="http://schemas.microsoft.com/office/drawing/2014/chart" uri="{C3380CC4-5D6E-409C-BE32-E72D297353CC}">
              <c16:uniqueId val="{00000001-CCE8-4CB3-AA65-31C290CB5862}"/>
            </c:ext>
          </c:extLst>
        </c:ser>
        <c:ser>
          <c:idx val="2"/>
          <c:order val="2"/>
          <c:tx>
            <c:strRef>
              <c:f>Manufacturing!$K$7</c:f>
              <c:strCache>
                <c:ptCount val="1"/>
                <c:pt idx="0">
                  <c:v>This week (ending 02 Jan 2021)</c:v>
                </c:pt>
              </c:strCache>
            </c:strRef>
          </c:tx>
          <c:spPr>
            <a:solidFill>
              <a:srgbClr val="993366"/>
            </a:solidFill>
            <a:ln>
              <a:noFill/>
            </a:ln>
            <a:effectLst/>
          </c:spPr>
          <c:invertIfNegative val="0"/>
          <c:cat>
            <c:strRef>
              <c:f>Manufacturing!$K$81:$K$88</c:f>
              <c:strCache>
                <c:ptCount val="8"/>
                <c:pt idx="0">
                  <c:v>NSW</c:v>
                </c:pt>
                <c:pt idx="1">
                  <c:v>Vic.</c:v>
                </c:pt>
                <c:pt idx="2">
                  <c:v>Qld.</c:v>
                </c:pt>
                <c:pt idx="3">
                  <c:v>SA</c:v>
                </c:pt>
                <c:pt idx="4">
                  <c:v>WA</c:v>
                </c:pt>
                <c:pt idx="5">
                  <c:v>Tas.</c:v>
                </c:pt>
                <c:pt idx="6">
                  <c:v>NT</c:v>
                </c:pt>
                <c:pt idx="7">
                  <c:v>ACT</c:v>
                </c:pt>
              </c:strCache>
            </c:strRef>
          </c:cat>
          <c:val>
            <c:numRef>
              <c:f>Manufacturing!$L$99:$L$106</c:f>
              <c:numCache>
                <c:formatCode>0.0</c:formatCode>
                <c:ptCount val="8"/>
                <c:pt idx="0">
                  <c:v>88.42</c:v>
                </c:pt>
                <c:pt idx="1">
                  <c:v>89.57</c:v>
                </c:pt>
                <c:pt idx="2">
                  <c:v>87.11</c:v>
                </c:pt>
                <c:pt idx="3">
                  <c:v>87.67</c:v>
                </c:pt>
                <c:pt idx="4">
                  <c:v>92.47</c:v>
                </c:pt>
                <c:pt idx="5">
                  <c:v>87.93</c:v>
                </c:pt>
                <c:pt idx="6">
                  <c:v>95.45</c:v>
                </c:pt>
                <c:pt idx="7">
                  <c:v>85.19</c:v>
                </c:pt>
              </c:numCache>
            </c:numRef>
          </c:val>
          <c:extLst>
            <c:ext xmlns:c16="http://schemas.microsoft.com/office/drawing/2014/chart" uri="{C3380CC4-5D6E-409C-BE32-E72D297353CC}">
              <c16:uniqueId val="{00000002-CCE8-4CB3-AA65-31C290CB5862}"/>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Manufacturing!$K$4</c:f>
              <c:strCache>
                <c:ptCount val="1"/>
                <c:pt idx="0">
                  <c:v>Previous month (week ending 05 Dec 2020)</c:v>
                </c:pt>
              </c:strCache>
            </c:strRef>
          </c:tx>
          <c:spPr>
            <a:solidFill>
              <a:schemeClr val="accent1"/>
            </a:solidFill>
            <a:ln>
              <a:noFill/>
            </a:ln>
            <a:effectLst/>
          </c:spPr>
          <c:invertIfNegative val="0"/>
          <c:cat>
            <c:strRef>
              <c:f>Manufacturing!$K$24:$K$29</c:f>
              <c:strCache>
                <c:ptCount val="6"/>
                <c:pt idx="0">
                  <c:v>Aged 20-29</c:v>
                </c:pt>
                <c:pt idx="1">
                  <c:v>Aged 30-39</c:v>
                </c:pt>
                <c:pt idx="2">
                  <c:v>Aged 40-49</c:v>
                </c:pt>
                <c:pt idx="3">
                  <c:v>Aged 50-59</c:v>
                </c:pt>
                <c:pt idx="4">
                  <c:v>Aged 60-69</c:v>
                </c:pt>
                <c:pt idx="5">
                  <c:v>Aged 70+</c:v>
                </c:pt>
              </c:strCache>
            </c:strRef>
          </c:cat>
          <c:val>
            <c:numRef>
              <c:f>Manufacturing!$L$24:$L$29</c:f>
              <c:numCache>
                <c:formatCode>0.0</c:formatCode>
                <c:ptCount val="6"/>
                <c:pt idx="0">
                  <c:v>99.29</c:v>
                </c:pt>
                <c:pt idx="1">
                  <c:v>97.35</c:v>
                </c:pt>
                <c:pt idx="2">
                  <c:v>97.08</c:v>
                </c:pt>
                <c:pt idx="3">
                  <c:v>96.69</c:v>
                </c:pt>
                <c:pt idx="4">
                  <c:v>91.6</c:v>
                </c:pt>
                <c:pt idx="5">
                  <c:v>86.81</c:v>
                </c:pt>
              </c:numCache>
            </c:numRef>
          </c:val>
          <c:extLst>
            <c:ext xmlns:c16="http://schemas.microsoft.com/office/drawing/2014/chart" uri="{C3380CC4-5D6E-409C-BE32-E72D297353CC}">
              <c16:uniqueId val="{00000000-776C-4AB8-8BFC-9DEE89A3AFB2}"/>
            </c:ext>
          </c:extLst>
        </c:ser>
        <c:ser>
          <c:idx val="1"/>
          <c:order val="1"/>
          <c:tx>
            <c:strRef>
              <c:f>Manufacturing!$K$6</c:f>
              <c:strCache>
                <c:ptCount val="1"/>
                <c:pt idx="0">
                  <c:v>Previous week (ending 26 Dec 2020)</c:v>
                </c:pt>
              </c:strCache>
            </c:strRef>
          </c:tx>
          <c:spPr>
            <a:solidFill>
              <a:schemeClr val="accent2"/>
            </a:solidFill>
            <a:ln>
              <a:noFill/>
            </a:ln>
            <a:effectLst/>
          </c:spPr>
          <c:invertIfNegative val="0"/>
          <c:cat>
            <c:strRef>
              <c:f>Manufacturing!$K$24:$K$29</c:f>
              <c:strCache>
                <c:ptCount val="6"/>
                <c:pt idx="0">
                  <c:v>Aged 20-29</c:v>
                </c:pt>
                <c:pt idx="1">
                  <c:v>Aged 30-39</c:v>
                </c:pt>
                <c:pt idx="2">
                  <c:v>Aged 40-49</c:v>
                </c:pt>
                <c:pt idx="3">
                  <c:v>Aged 50-59</c:v>
                </c:pt>
                <c:pt idx="4">
                  <c:v>Aged 60-69</c:v>
                </c:pt>
                <c:pt idx="5">
                  <c:v>Aged 70+</c:v>
                </c:pt>
              </c:strCache>
            </c:strRef>
          </c:cat>
          <c:val>
            <c:numRef>
              <c:f>Manufacturing!$L$33:$L$38</c:f>
              <c:numCache>
                <c:formatCode>0.0</c:formatCode>
                <c:ptCount val="6"/>
                <c:pt idx="0">
                  <c:v>92.51</c:v>
                </c:pt>
                <c:pt idx="1">
                  <c:v>92.6</c:v>
                </c:pt>
                <c:pt idx="2">
                  <c:v>92.4</c:v>
                </c:pt>
                <c:pt idx="3">
                  <c:v>91.54</c:v>
                </c:pt>
                <c:pt idx="4">
                  <c:v>85.61</c:v>
                </c:pt>
                <c:pt idx="5">
                  <c:v>78.8</c:v>
                </c:pt>
              </c:numCache>
            </c:numRef>
          </c:val>
          <c:extLst>
            <c:ext xmlns:c16="http://schemas.microsoft.com/office/drawing/2014/chart" uri="{C3380CC4-5D6E-409C-BE32-E72D297353CC}">
              <c16:uniqueId val="{00000001-776C-4AB8-8BFC-9DEE89A3AFB2}"/>
            </c:ext>
          </c:extLst>
        </c:ser>
        <c:ser>
          <c:idx val="2"/>
          <c:order val="2"/>
          <c:tx>
            <c:strRef>
              <c:f>Manufacturing!$K$7</c:f>
              <c:strCache>
                <c:ptCount val="1"/>
                <c:pt idx="0">
                  <c:v>This week (ending 02 Jan 2021)</c:v>
                </c:pt>
              </c:strCache>
            </c:strRef>
          </c:tx>
          <c:spPr>
            <a:solidFill>
              <a:srgbClr val="993366"/>
            </a:solidFill>
            <a:ln>
              <a:noFill/>
            </a:ln>
            <a:effectLst/>
          </c:spPr>
          <c:invertIfNegative val="0"/>
          <c:cat>
            <c:strRef>
              <c:f>Manufacturing!$K$24:$K$29</c:f>
              <c:strCache>
                <c:ptCount val="6"/>
                <c:pt idx="0">
                  <c:v>Aged 20-29</c:v>
                </c:pt>
                <c:pt idx="1">
                  <c:v>Aged 30-39</c:v>
                </c:pt>
                <c:pt idx="2">
                  <c:v>Aged 40-49</c:v>
                </c:pt>
                <c:pt idx="3">
                  <c:v>Aged 50-59</c:v>
                </c:pt>
                <c:pt idx="4">
                  <c:v>Aged 60-69</c:v>
                </c:pt>
                <c:pt idx="5">
                  <c:v>Aged 70+</c:v>
                </c:pt>
              </c:strCache>
            </c:strRef>
          </c:cat>
          <c:val>
            <c:numRef>
              <c:f>Manufacturing!$L$42:$L$47</c:f>
              <c:numCache>
                <c:formatCode>0.0</c:formatCode>
                <c:ptCount val="6"/>
                <c:pt idx="0">
                  <c:v>88.33</c:v>
                </c:pt>
                <c:pt idx="1">
                  <c:v>90.29</c:v>
                </c:pt>
                <c:pt idx="2">
                  <c:v>90.53</c:v>
                </c:pt>
                <c:pt idx="3">
                  <c:v>89.62</c:v>
                </c:pt>
                <c:pt idx="4">
                  <c:v>83.06</c:v>
                </c:pt>
                <c:pt idx="5">
                  <c:v>73.680000000000007</c:v>
                </c:pt>
              </c:numCache>
            </c:numRef>
          </c:val>
          <c:extLst>
            <c:ext xmlns:c16="http://schemas.microsoft.com/office/drawing/2014/chart" uri="{C3380CC4-5D6E-409C-BE32-E72D297353CC}">
              <c16:uniqueId val="{00000002-776C-4AB8-8BFC-9DEE89A3AFB2}"/>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5"/>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Manufacturing!$K$109:$K$255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Manufacturing!$L$109:$L$255</c:f>
              <c:numCache>
                <c:formatCode>0.0</c:formatCode>
                <c:ptCount val="147"/>
                <c:pt idx="0">
                  <c:v>100</c:v>
                </c:pt>
                <c:pt idx="1">
                  <c:v>99.155699999999996</c:v>
                </c:pt>
                <c:pt idx="2">
                  <c:v>97.680899999999994</c:v>
                </c:pt>
                <c:pt idx="3">
                  <c:v>96.270300000000006</c:v>
                </c:pt>
                <c:pt idx="4">
                  <c:v>95.113</c:v>
                </c:pt>
                <c:pt idx="5">
                  <c:v>95.027699999999996</c:v>
                </c:pt>
                <c:pt idx="6">
                  <c:v>94.997799999999998</c:v>
                </c:pt>
                <c:pt idx="7">
                  <c:v>95.227599999999995</c:v>
                </c:pt>
                <c:pt idx="8">
                  <c:v>95.390199999999993</c:v>
                </c:pt>
                <c:pt idx="9">
                  <c:v>95.537899999999993</c:v>
                </c:pt>
                <c:pt idx="10">
                  <c:v>95.849599999999995</c:v>
                </c:pt>
                <c:pt idx="11">
                  <c:v>96.086399999999998</c:v>
                </c:pt>
                <c:pt idx="12">
                  <c:v>96.241</c:v>
                </c:pt>
                <c:pt idx="13">
                  <c:v>96.736900000000006</c:v>
                </c:pt>
                <c:pt idx="14">
                  <c:v>95.817800000000005</c:v>
                </c:pt>
                <c:pt idx="15">
                  <c:v>93.6</c:v>
                </c:pt>
                <c:pt idx="16">
                  <c:v>94.851900000000001</c:v>
                </c:pt>
                <c:pt idx="17">
                  <c:v>97.099900000000005</c:v>
                </c:pt>
                <c:pt idx="18">
                  <c:v>97.701300000000003</c:v>
                </c:pt>
                <c:pt idx="19">
                  <c:v>97.677499999999995</c:v>
                </c:pt>
                <c:pt idx="20">
                  <c:v>97.573400000000007</c:v>
                </c:pt>
                <c:pt idx="21">
                  <c:v>97.585599999999999</c:v>
                </c:pt>
                <c:pt idx="22">
                  <c:v>97.773300000000006</c:v>
                </c:pt>
                <c:pt idx="23">
                  <c:v>97.748400000000004</c:v>
                </c:pt>
                <c:pt idx="24">
                  <c:v>97.661799999999999</c:v>
                </c:pt>
                <c:pt idx="25">
                  <c:v>97.240499999999997</c:v>
                </c:pt>
                <c:pt idx="26">
                  <c:v>97.824600000000004</c:v>
                </c:pt>
                <c:pt idx="27">
                  <c:v>97.837900000000005</c:v>
                </c:pt>
                <c:pt idx="28">
                  <c:v>97.3934</c:v>
                </c:pt>
                <c:pt idx="29">
                  <c:v>97.048500000000004</c:v>
                </c:pt>
                <c:pt idx="30">
                  <c:v>96.848200000000006</c:v>
                </c:pt>
                <c:pt idx="31">
                  <c:v>97.072900000000004</c:v>
                </c:pt>
                <c:pt idx="32">
                  <c:v>96.931100000000001</c:v>
                </c:pt>
                <c:pt idx="33">
                  <c:v>96.704099999999997</c:v>
                </c:pt>
                <c:pt idx="34">
                  <c:v>97.193399999999997</c:v>
                </c:pt>
                <c:pt idx="35">
                  <c:v>97.480199999999996</c:v>
                </c:pt>
                <c:pt idx="36">
                  <c:v>97.509500000000003</c:v>
                </c:pt>
                <c:pt idx="37">
                  <c:v>97.537199999999999</c:v>
                </c:pt>
                <c:pt idx="38">
                  <c:v>97.254199999999997</c:v>
                </c:pt>
                <c:pt idx="39">
                  <c:v>97.073599999999999</c:v>
                </c:pt>
                <c:pt idx="40">
                  <c:v>95.524799999999999</c:v>
                </c:pt>
                <c:pt idx="41">
                  <c:v>91.610399999999998</c:v>
                </c:pt>
                <c:pt idx="42">
                  <c:v>88.7316</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E54B-4CDB-8ED3-73C0464E68D8}"/>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Manufacturing!$K$109:$K$255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Manufacturing!$L$257:$L$403</c:f>
              <c:numCache>
                <c:formatCode>0.0</c:formatCode>
                <c:ptCount val="147"/>
                <c:pt idx="0">
                  <c:v>100</c:v>
                </c:pt>
                <c:pt idx="1">
                  <c:v>98.86</c:v>
                </c:pt>
                <c:pt idx="2">
                  <c:v>97.3399</c:v>
                </c:pt>
                <c:pt idx="3">
                  <c:v>95.084000000000003</c:v>
                </c:pt>
                <c:pt idx="4">
                  <c:v>91.250799999999998</c:v>
                </c:pt>
                <c:pt idx="5">
                  <c:v>92.351600000000005</c:v>
                </c:pt>
                <c:pt idx="6">
                  <c:v>91.551500000000004</c:v>
                </c:pt>
                <c:pt idx="7">
                  <c:v>91.801299999999998</c:v>
                </c:pt>
                <c:pt idx="8">
                  <c:v>90.291499999999999</c:v>
                </c:pt>
                <c:pt idx="9">
                  <c:v>89.097099999999998</c:v>
                </c:pt>
                <c:pt idx="10">
                  <c:v>88.777699999999996</c:v>
                </c:pt>
                <c:pt idx="11">
                  <c:v>89.617800000000003</c:v>
                </c:pt>
                <c:pt idx="12">
                  <c:v>92.990300000000005</c:v>
                </c:pt>
                <c:pt idx="13">
                  <c:v>93.252099999999999</c:v>
                </c:pt>
                <c:pt idx="14">
                  <c:v>93.885099999999994</c:v>
                </c:pt>
                <c:pt idx="15">
                  <c:v>94.012299999999996</c:v>
                </c:pt>
                <c:pt idx="16">
                  <c:v>96.021900000000002</c:v>
                </c:pt>
                <c:pt idx="17">
                  <c:v>91.921499999999995</c:v>
                </c:pt>
                <c:pt idx="18">
                  <c:v>92.128200000000007</c:v>
                </c:pt>
                <c:pt idx="19">
                  <c:v>91.499899999999997</c:v>
                </c:pt>
                <c:pt idx="20">
                  <c:v>91.959500000000006</c:v>
                </c:pt>
                <c:pt idx="21">
                  <c:v>91.863299999999995</c:v>
                </c:pt>
                <c:pt idx="22">
                  <c:v>91.898399999999995</c:v>
                </c:pt>
                <c:pt idx="23">
                  <c:v>91.986500000000007</c:v>
                </c:pt>
                <c:pt idx="24">
                  <c:v>92.328000000000003</c:v>
                </c:pt>
                <c:pt idx="25">
                  <c:v>94.284899999999993</c:v>
                </c:pt>
                <c:pt idx="26">
                  <c:v>94.941999999999993</c:v>
                </c:pt>
                <c:pt idx="27">
                  <c:v>94.992599999999996</c:v>
                </c:pt>
                <c:pt idx="28">
                  <c:v>95.200900000000004</c:v>
                </c:pt>
                <c:pt idx="29">
                  <c:v>93.648399999999995</c:v>
                </c:pt>
                <c:pt idx="30">
                  <c:v>92.109200000000001</c:v>
                </c:pt>
                <c:pt idx="31">
                  <c:v>92.626199999999997</c:v>
                </c:pt>
                <c:pt idx="32">
                  <c:v>92.009500000000003</c:v>
                </c:pt>
                <c:pt idx="33">
                  <c:v>91.453100000000006</c:v>
                </c:pt>
                <c:pt idx="34">
                  <c:v>94.992999999999995</c:v>
                </c:pt>
                <c:pt idx="35">
                  <c:v>95.225899999999996</c:v>
                </c:pt>
                <c:pt idx="36">
                  <c:v>95.145200000000003</c:v>
                </c:pt>
                <c:pt idx="37">
                  <c:v>95.891000000000005</c:v>
                </c:pt>
                <c:pt idx="38">
                  <c:v>97.479699999999994</c:v>
                </c:pt>
                <c:pt idx="39">
                  <c:v>98.093500000000006</c:v>
                </c:pt>
                <c:pt idx="40">
                  <c:v>99.886099999999999</c:v>
                </c:pt>
                <c:pt idx="41">
                  <c:v>95.224999999999994</c:v>
                </c:pt>
                <c:pt idx="42">
                  <c:v>88.548500000000004</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E54B-4CDB-8ED3-73C0464E68D8}"/>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757714044868479"/>
              <c:y val="0.815866659946353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4"/>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'Electricity, gas, water and...'!$K$4</c:f>
              <c:strCache>
                <c:ptCount val="1"/>
                <c:pt idx="0">
                  <c:v>Previous month (week ending 05 Dec 2020)</c:v>
                </c:pt>
              </c:strCache>
            </c:strRef>
          </c:tx>
          <c:spPr>
            <a:solidFill>
              <a:schemeClr val="accent1"/>
            </a:solidFill>
            <a:ln>
              <a:noFill/>
            </a:ln>
            <a:effectLst/>
          </c:spPr>
          <c:invertIfNegative val="0"/>
          <c:cat>
            <c:strRef>
              <c:f>'Electricity, gas, water and...'!$K$52:$K$59</c:f>
              <c:strCache>
                <c:ptCount val="8"/>
                <c:pt idx="0">
                  <c:v>NSW</c:v>
                </c:pt>
                <c:pt idx="1">
                  <c:v>Vic.</c:v>
                </c:pt>
                <c:pt idx="2">
                  <c:v>Qld.</c:v>
                </c:pt>
                <c:pt idx="3">
                  <c:v>SA</c:v>
                </c:pt>
                <c:pt idx="4">
                  <c:v>WA</c:v>
                </c:pt>
                <c:pt idx="5">
                  <c:v>Tas.</c:v>
                </c:pt>
                <c:pt idx="6">
                  <c:v>NT</c:v>
                </c:pt>
                <c:pt idx="7">
                  <c:v>ACT</c:v>
                </c:pt>
              </c:strCache>
            </c:strRef>
          </c:cat>
          <c:val>
            <c:numRef>
              <c:f>'Electricity, gas, water and...'!$L$52:$L$59</c:f>
              <c:numCache>
                <c:formatCode>0.0</c:formatCode>
                <c:ptCount val="8"/>
                <c:pt idx="0">
                  <c:v>104.36</c:v>
                </c:pt>
                <c:pt idx="1">
                  <c:v>97.12</c:v>
                </c:pt>
                <c:pt idx="2">
                  <c:v>97.79</c:v>
                </c:pt>
                <c:pt idx="3">
                  <c:v>96.09</c:v>
                </c:pt>
                <c:pt idx="4">
                  <c:v>99.14</c:v>
                </c:pt>
                <c:pt idx="5">
                  <c:v>94.28</c:v>
                </c:pt>
                <c:pt idx="6">
                  <c:v>97.03</c:v>
                </c:pt>
                <c:pt idx="7">
                  <c:v>95.66</c:v>
                </c:pt>
              </c:numCache>
            </c:numRef>
          </c:val>
          <c:extLst>
            <c:ext xmlns:c16="http://schemas.microsoft.com/office/drawing/2014/chart" uri="{C3380CC4-5D6E-409C-BE32-E72D297353CC}">
              <c16:uniqueId val="{00000000-3C2E-4432-86AC-E3ADD5B09CAE}"/>
            </c:ext>
          </c:extLst>
        </c:ser>
        <c:ser>
          <c:idx val="1"/>
          <c:order val="1"/>
          <c:tx>
            <c:strRef>
              <c:f>'Electricity, gas, water and...'!$K$6</c:f>
              <c:strCache>
                <c:ptCount val="1"/>
                <c:pt idx="0">
                  <c:v>Previous week (ending 26 Dec 2020)</c:v>
                </c:pt>
              </c:strCache>
            </c:strRef>
          </c:tx>
          <c:spPr>
            <a:solidFill>
              <a:schemeClr val="accent2"/>
            </a:solidFill>
            <a:ln>
              <a:noFill/>
            </a:ln>
            <a:effectLst/>
          </c:spPr>
          <c:invertIfNegative val="0"/>
          <c:cat>
            <c:strRef>
              <c:f>'Electricity, gas, water and...'!$K$52:$K$59</c:f>
              <c:strCache>
                <c:ptCount val="8"/>
                <c:pt idx="0">
                  <c:v>NSW</c:v>
                </c:pt>
                <c:pt idx="1">
                  <c:v>Vic.</c:v>
                </c:pt>
                <c:pt idx="2">
                  <c:v>Qld.</c:v>
                </c:pt>
                <c:pt idx="3">
                  <c:v>SA</c:v>
                </c:pt>
                <c:pt idx="4">
                  <c:v>WA</c:v>
                </c:pt>
                <c:pt idx="5">
                  <c:v>Tas.</c:v>
                </c:pt>
                <c:pt idx="6">
                  <c:v>NT</c:v>
                </c:pt>
                <c:pt idx="7">
                  <c:v>ACT</c:v>
                </c:pt>
              </c:strCache>
            </c:strRef>
          </c:cat>
          <c:val>
            <c:numRef>
              <c:f>'Electricity, gas, water and...'!$L$61:$L$68</c:f>
              <c:numCache>
                <c:formatCode>0.0</c:formatCode>
                <c:ptCount val="8"/>
                <c:pt idx="0">
                  <c:v>104.27</c:v>
                </c:pt>
                <c:pt idx="1">
                  <c:v>98.08</c:v>
                </c:pt>
                <c:pt idx="2">
                  <c:v>96.79</c:v>
                </c:pt>
                <c:pt idx="3">
                  <c:v>94.76</c:v>
                </c:pt>
                <c:pt idx="4">
                  <c:v>100.43</c:v>
                </c:pt>
                <c:pt idx="5">
                  <c:v>101.56</c:v>
                </c:pt>
                <c:pt idx="6">
                  <c:v>98.51</c:v>
                </c:pt>
                <c:pt idx="7">
                  <c:v>93.33</c:v>
                </c:pt>
              </c:numCache>
            </c:numRef>
          </c:val>
          <c:extLst>
            <c:ext xmlns:c16="http://schemas.microsoft.com/office/drawing/2014/chart" uri="{C3380CC4-5D6E-409C-BE32-E72D297353CC}">
              <c16:uniqueId val="{00000001-3C2E-4432-86AC-E3ADD5B09CAE}"/>
            </c:ext>
          </c:extLst>
        </c:ser>
        <c:ser>
          <c:idx val="2"/>
          <c:order val="2"/>
          <c:tx>
            <c:strRef>
              <c:f>'Electricity, gas, water and...'!$K$7</c:f>
              <c:strCache>
                <c:ptCount val="1"/>
                <c:pt idx="0">
                  <c:v>This week (ending 02 Jan 2021)</c:v>
                </c:pt>
              </c:strCache>
            </c:strRef>
          </c:tx>
          <c:spPr>
            <a:solidFill>
              <a:srgbClr val="993366"/>
            </a:solidFill>
            <a:ln>
              <a:noFill/>
            </a:ln>
            <a:effectLst/>
          </c:spPr>
          <c:invertIfNegative val="0"/>
          <c:cat>
            <c:strRef>
              <c:f>'Electricity, gas, water and...'!$K$52:$K$59</c:f>
              <c:strCache>
                <c:ptCount val="8"/>
                <c:pt idx="0">
                  <c:v>NSW</c:v>
                </c:pt>
                <c:pt idx="1">
                  <c:v>Vic.</c:v>
                </c:pt>
                <c:pt idx="2">
                  <c:v>Qld.</c:v>
                </c:pt>
                <c:pt idx="3">
                  <c:v>SA</c:v>
                </c:pt>
                <c:pt idx="4">
                  <c:v>WA</c:v>
                </c:pt>
                <c:pt idx="5">
                  <c:v>Tas.</c:v>
                </c:pt>
                <c:pt idx="6">
                  <c:v>NT</c:v>
                </c:pt>
                <c:pt idx="7">
                  <c:v>ACT</c:v>
                </c:pt>
              </c:strCache>
            </c:strRef>
          </c:cat>
          <c:val>
            <c:numRef>
              <c:f>'Electricity, gas, water and...'!$L$70:$L$77</c:f>
              <c:numCache>
                <c:formatCode>0.0</c:formatCode>
                <c:ptCount val="8"/>
                <c:pt idx="0">
                  <c:v>105.32</c:v>
                </c:pt>
                <c:pt idx="1">
                  <c:v>97.68</c:v>
                </c:pt>
                <c:pt idx="2">
                  <c:v>97.89</c:v>
                </c:pt>
                <c:pt idx="3">
                  <c:v>99.02</c:v>
                </c:pt>
                <c:pt idx="4">
                  <c:v>101.54</c:v>
                </c:pt>
                <c:pt idx="5">
                  <c:v>102.63</c:v>
                </c:pt>
                <c:pt idx="6">
                  <c:v>100.11</c:v>
                </c:pt>
                <c:pt idx="7">
                  <c:v>94.33</c:v>
                </c:pt>
              </c:numCache>
            </c:numRef>
          </c:val>
          <c:extLst>
            <c:ext xmlns:c16="http://schemas.microsoft.com/office/drawing/2014/chart" uri="{C3380CC4-5D6E-409C-BE32-E72D297353CC}">
              <c16:uniqueId val="{00000002-3C2E-4432-86AC-E3ADD5B09CAE}"/>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'Electricity, gas, water and...'!$K$4</c:f>
              <c:strCache>
                <c:ptCount val="1"/>
                <c:pt idx="0">
                  <c:v>Previous month (week ending 05 Dec 2020)</c:v>
                </c:pt>
              </c:strCache>
            </c:strRef>
          </c:tx>
          <c:spPr>
            <a:solidFill>
              <a:schemeClr val="accent1"/>
            </a:solidFill>
            <a:ln>
              <a:noFill/>
            </a:ln>
            <a:effectLst/>
          </c:spPr>
          <c:invertIfNegative val="0"/>
          <c:cat>
            <c:strRef>
              <c:f>'Electricity, gas, water and...'!$K$81:$K$88</c:f>
              <c:strCache>
                <c:ptCount val="8"/>
                <c:pt idx="0">
                  <c:v>NSW</c:v>
                </c:pt>
                <c:pt idx="1">
                  <c:v>Vic.</c:v>
                </c:pt>
                <c:pt idx="2">
                  <c:v>Qld.</c:v>
                </c:pt>
                <c:pt idx="3">
                  <c:v>SA</c:v>
                </c:pt>
                <c:pt idx="4">
                  <c:v>WA</c:v>
                </c:pt>
                <c:pt idx="5">
                  <c:v>Tas.</c:v>
                </c:pt>
                <c:pt idx="6">
                  <c:v>NT</c:v>
                </c:pt>
                <c:pt idx="7">
                  <c:v>ACT</c:v>
                </c:pt>
              </c:strCache>
            </c:strRef>
          </c:cat>
          <c:val>
            <c:numRef>
              <c:f>'Electricity, gas, water and...'!$L$81:$L$88</c:f>
              <c:numCache>
                <c:formatCode>0.0</c:formatCode>
                <c:ptCount val="8"/>
                <c:pt idx="0">
                  <c:v>105.55</c:v>
                </c:pt>
                <c:pt idx="1">
                  <c:v>99.63</c:v>
                </c:pt>
                <c:pt idx="2">
                  <c:v>98.83</c:v>
                </c:pt>
                <c:pt idx="3">
                  <c:v>98.61</c:v>
                </c:pt>
                <c:pt idx="4">
                  <c:v>105.14</c:v>
                </c:pt>
                <c:pt idx="5">
                  <c:v>100</c:v>
                </c:pt>
                <c:pt idx="6">
                  <c:v>98.07</c:v>
                </c:pt>
                <c:pt idx="7">
                  <c:v>104.21</c:v>
                </c:pt>
              </c:numCache>
            </c:numRef>
          </c:val>
          <c:extLst>
            <c:ext xmlns:c16="http://schemas.microsoft.com/office/drawing/2014/chart" uri="{C3380CC4-5D6E-409C-BE32-E72D297353CC}">
              <c16:uniqueId val="{00000000-F120-4FD4-95CB-6B6097027517}"/>
            </c:ext>
          </c:extLst>
        </c:ser>
        <c:ser>
          <c:idx val="1"/>
          <c:order val="1"/>
          <c:tx>
            <c:strRef>
              <c:f>'Electricity, gas, water and...'!$K$6</c:f>
              <c:strCache>
                <c:ptCount val="1"/>
                <c:pt idx="0">
                  <c:v>Previous week (ending 26 Dec 2020)</c:v>
                </c:pt>
              </c:strCache>
            </c:strRef>
          </c:tx>
          <c:spPr>
            <a:solidFill>
              <a:schemeClr val="accent2"/>
            </a:solidFill>
            <a:ln>
              <a:noFill/>
            </a:ln>
            <a:effectLst/>
          </c:spPr>
          <c:invertIfNegative val="0"/>
          <c:cat>
            <c:strRef>
              <c:f>'Electricity, gas, water and...'!$K$81:$K$88</c:f>
              <c:strCache>
                <c:ptCount val="8"/>
                <c:pt idx="0">
                  <c:v>NSW</c:v>
                </c:pt>
                <c:pt idx="1">
                  <c:v>Vic.</c:v>
                </c:pt>
                <c:pt idx="2">
                  <c:v>Qld.</c:v>
                </c:pt>
                <c:pt idx="3">
                  <c:v>SA</c:v>
                </c:pt>
                <c:pt idx="4">
                  <c:v>WA</c:v>
                </c:pt>
                <c:pt idx="5">
                  <c:v>Tas.</c:v>
                </c:pt>
                <c:pt idx="6">
                  <c:v>NT</c:v>
                </c:pt>
                <c:pt idx="7">
                  <c:v>ACT</c:v>
                </c:pt>
              </c:strCache>
            </c:strRef>
          </c:cat>
          <c:val>
            <c:numRef>
              <c:f>'Electricity, gas, water and...'!$L$90:$L$97</c:f>
              <c:numCache>
                <c:formatCode>0.0</c:formatCode>
                <c:ptCount val="8"/>
                <c:pt idx="0">
                  <c:v>103.89</c:v>
                </c:pt>
                <c:pt idx="1">
                  <c:v>99.18</c:v>
                </c:pt>
                <c:pt idx="2">
                  <c:v>97</c:v>
                </c:pt>
                <c:pt idx="3">
                  <c:v>96.76</c:v>
                </c:pt>
                <c:pt idx="4">
                  <c:v>104.06</c:v>
                </c:pt>
                <c:pt idx="5">
                  <c:v>101.92</c:v>
                </c:pt>
                <c:pt idx="6">
                  <c:v>96.86</c:v>
                </c:pt>
                <c:pt idx="7">
                  <c:v>103.51</c:v>
                </c:pt>
              </c:numCache>
            </c:numRef>
          </c:val>
          <c:extLst>
            <c:ext xmlns:c16="http://schemas.microsoft.com/office/drawing/2014/chart" uri="{C3380CC4-5D6E-409C-BE32-E72D297353CC}">
              <c16:uniqueId val="{00000001-F120-4FD4-95CB-6B6097027517}"/>
            </c:ext>
          </c:extLst>
        </c:ser>
        <c:ser>
          <c:idx val="2"/>
          <c:order val="2"/>
          <c:tx>
            <c:strRef>
              <c:f>'Electricity, gas, water and...'!$K$7</c:f>
              <c:strCache>
                <c:ptCount val="1"/>
                <c:pt idx="0">
                  <c:v>This week (ending 02 Jan 2021)</c:v>
                </c:pt>
              </c:strCache>
            </c:strRef>
          </c:tx>
          <c:spPr>
            <a:solidFill>
              <a:srgbClr val="993366"/>
            </a:solidFill>
            <a:ln>
              <a:noFill/>
            </a:ln>
            <a:effectLst/>
          </c:spPr>
          <c:invertIfNegative val="0"/>
          <c:cat>
            <c:strRef>
              <c:f>'Electricity, gas, water and...'!$K$81:$K$88</c:f>
              <c:strCache>
                <c:ptCount val="8"/>
                <c:pt idx="0">
                  <c:v>NSW</c:v>
                </c:pt>
                <c:pt idx="1">
                  <c:v>Vic.</c:v>
                </c:pt>
                <c:pt idx="2">
                  <c:v>Qld.</c:v>
                </c:pt>
                <c:pt idx="3">
                  <c:v>SA</c:v>
                </c:pt>
                <c:pt idx="4">
                  <c:v>WA</c:v>
                </c:pt>
                <c:pt idx="5">
                  <c:v>Tas.</c:v>
                </c:pt>
                <c:pt idx="6">
                  <c:v>NT</c:v>
                </c:pt>
                <c:pt idx="7">
                  <c:v>ACT</c:v>
                </c:pt>
              </c:strCache>
            </c:strRef>
          </c:cat>
          <c:val>
            <c:numRef>
              <c:f>'Electricity, gas, water and...'!$L$99:$L$106</c:f>
              <c:numCache>
                <c:formatCode>0.0</c:formatCode>
                <c:ptCount val="8"/>
                <c:pt idx="0">
                  <c:v>104.44</c:v>
                </c:pt>
                <c:pt idx="1">
                  <c:v>99.95</c:v>
                </c:pt>
                <c:pt idx="2">
                  <c:v>98.1</c:v>
                </c:pt>
                <c:pt idx="3">
                  <c:v>98.54</c:v>
                </c:pt>
                <c:pt idx="4">
                  <c:v>105.13</c:v>
                </c:pt>
                <c:pt idx="5">
                  <c:v>102.1</c:v>
                </c:pt>
                <c:pt idx="6">
                  <c:v>98.8</c:v>
                </c:pt>
                <c:pt idx="7">
                  <c:v>104.15</c:v>
                </c:pt>
              </c:numCache>
            </c:numRef>
          </c:val>
          <c:extLst>
            <c:ext xmlns:c16="http://schemas.microsoft.com/office/drawing/2014/chart" uri="{C3380CC4-5D6E-409C-BE32-E72D297353CC}">
              <c16:uniqueId val="{00000002-F120-4FD4-95CB-6B6097027517}"/>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'Electricity, gas, water and...'!$K$4</c:f>
              <c:strCache>
                <c:ptCount val="1"/>
                <c:pt idx="0">
                  <c:v>Previous month (week ending 05 Dec 2020)</c:v>
                </c:pt>
              </c:strCache>
            </c:strRef>
          </c:tx>
          <c:spPr>
            <a:solidFill>
              <a:schemeClr val="accent1"/>
            </a:solidFill>
            <a:ln>
              <a:noFill/>
            </a:ln>
            <a:effectLst/>
          </c:spPr>
          <c:invertIfNegative val="0"/>
          <c:cat>
            <c:strRef>
              <c:f>'Electricity, gas, water and...'!$K$24:$K$29</c:f>
              <c:strCache>
                <c:ptCount val="6"/>
                <c:pt idx="0">
                  <c:v>Aged 20-29</c:v>
                </c:pt>
                <c:pt idx="1">
                  <c:v>Aged 30-39</c:v>
                </c:pt>
                <c:pt idx="2">
                  <c:v>Aged 40-49</c:v>
                </c:pt>
                <c:pt idx="3">
                  <c:v>Aged 50-59</c:v>
                </c:pt>
                <c:pt idx="4">
                  <c:v>Aged 60-69</c:v>
                </c:pt>
                <c:pt idx="5">
                  <c:v>Aged 70+</c:v>
                </c:pt>
              </c:strCache>
            </c:strRef>
          </c:cat>
          <c:val>
            <c:numRef>
              <c:f>'Electricity, gas, water and...'!$L$24:$L$29</c:f>
              <c:numCache>
                <c:formatCode>0.0</c:formatCode>
                <c:ptCount val="6"/>
                <c:pt idx="0">
                  <c:v>103.13</c:v>
                </c:pt>
                <c:pt idx="1">
                  <c:v>101.99</c:v>
                </c:pt>
                <c:pt idx="2">
                  <c:v>101.14</c:v>
                </c:pt>
                <c:pt idx="3">
                  <c:v>99</c:v>
                </c:pt>
                <c:pt idx="4">
                  <c:v>91.51</c:v>
                </c:pt>
                <c:pt idx="5">
                  <c:v>89.89</c:v>
                </c:pt>
              </c:numCache>
            </c:numRef>
          </c:val>
          <c:extLst>
            <c:ext xmlns:c16="http://schemas.microsoft.com/office/drawing/2014/chart" uri="{C3380CC4-5D6E-409C-BE32-E72D297353CC}">
              <c16:uniqueId val="{00000000-8380-4E17-8098-AA0B2D9966B8}"/>
            </c:ext>
          </c:extLst>
        </c:ser>
        <c:ser>
          <c:idx val="1"/>
          <c:order val="1"/>
          <c:tx>
            <c:strRef>
              <c:f>'Electricity, gas, water and...'!$K$6</c:f>
              <c:strCache>
                <c:ptCount val="1"/>
                <c:pt idx="0">
                  <c:v>Previous week (ending 26 Dec 2020)</c:v>
                </c:pt>
              </c:strCache>
            </c:strRef>
          </c:tx>
          <c:spPr>
            <a:solidFill>
              <a:schemeClr val="accent2"/>
            </a:solidFill>
            <a:ln>
              <a:noFill/>
            </a:ln>
            <a:effectLst/>
          </c:spPr>
          <c:invertIfNegative val="0"/>
          <c:cat>
            <c:strRef>
              <c:f>'Electricity, gas, water and...'!$K$24:$K$29</c:f>
              <c:strCache>
                <c:ptCount val="6"/>
                <c:pt idx="0">
                  <c:v>Aged 20-29</c:v>
                </c:pt>
                <c:pt idx="1">
                  <c:v>Aged 30-39</c:v>
                </c:pt>
                <c:pt idx="2">
                  <c:v>Aged 40-49</c:v>
                </c:pt>
                <c:pt idx="3">
                  <c:v>Aged 50-59</c:v>
                </c:pt>
                <c:pt idx="4">
                  <c:v>Aged 60-69</c:v>
                </c:pt>
                <c:pt idx="5">
                  <c:v>Aged 70+</c:v>
                </c:pt>
              </c:strCache>
            </c:strRef>
          </c:cat>
          <c:val>
            <c:numRef>
              <c:f>'Electricity, gas, water and...'!$L$33:$L$38</c:f>
              <c:numCache>
                <c:formatCode>0.0</c:formatCode>
                <c:ptCount val="6"/>
                <c:pt idx="0">
                  <c:v>102.45</c:v>
                </c:pt>
                <c:pt idx="1">
                  <c:v>102.03</c:v>
                </c:pt>
                <c:pt idx="2">
                  <c:v>101.26</c:v>
                </c:pt>
                <c:pt idx="3">
                  <c:v>99.39</c:v>
                </c:pt>
                <c:pt idx="4">
                  <c:v>91.62</c:v>
                </c:pt>
                <c:pt idx="5">
                  <c:v>85.96</c:v>
                </c:pt>
              </c:numCache>
            </c:numRef>
          </c:val>
          <c:extLst>
            <c:ext xmlns:c16="http://schemas.microsoft.com/office/drawing/2014/chart" uri="{C3380CC4-5D6E-409C-BE32-E72D297353CC}">
              <c16:uniqueId val="{00000001-8380-4E17-8098-AA0B2D9966B8}"/>
            </c:ext>
          </c:extLst>
        </c:ser>
        <c:ser>
          <c:idx val="2"/>
          <c:order val="2"/>
          <c:tx>
            <c:strRef>
              <c:f>'Electricity, gas, water and...'!$K$7</c:f>
              <c:strCache>
                <c:ptCount val="1"/>
                <c:pt idx="0">
                  <c:v>This week (ending 02 Jan 2021)</c:v>
                </c:pt>
              </c:strCache>
            </c:strRef>
          </c:tx>
          <c:spPr>
            <a:solidFill>
              <a:srgbClr val="993366"/>
            </a:solidFill>
            <a:ln>
              <a:noFill/>
            </a:ln>
            <a:effectLst/>
          </c:spPr>
          <c:invertIfNegative val="0"/>
          <c:cat>
            <c:strRef>
              <c:f>'Electricity, gas, water and...'!$K$24:$K$29</c:f>
              <c:strCache>
                <c:ptCount val="6"/>
                <c:pt idx="0">
                  <c:v>Aged 20-29</c:v>
                </c:pt>
                <c:pt idx="1">
                  <c:v>Aged 30-39</c:v>
                </c:pt>
                <c:pt idx="2">
                  <c:v>Aged 40-49</c:v>
                </c:pt>
                <c:pt idx="3">
                  <c:v>Aged 50-59</c:v>
                </c:pt>
                <c:pt idx="4">
                  <c:v>Aged 60-69</c:v>
                </c:pt>
                <c:pt idx="5">
                  <c:v>Aged 70+</c:v>
                </c:pt>
              </c:strCache>
            </c:strRef>
          </c:cat>
          <c:val>
            <c:numRef>
              <c:f>'Electricity, gas, water and...'!$L$42:$L$47</c:f>
              <c:numCache>
                <c:formatCode>0.0</c:formatCode>
                <c:ptCount val="6"/>
                <c:pt idx="0">
                  <c:v>102.78</c:v>
                </c:pt>
                <c:pt idx="1">
                  <c:v>103.1</c:v>
                </c:pt>
                <c:pt idx="2">
                  <c:v>102.54</c:v>
                </c:pt>
                <c:pt idx="3">
                  <c:v>100.6</c:v>
                </c:pt>
                <c:pt idx="4">
                  <c:v>92.48</c:v>
                </c:pt>
                <c:pt idx="5">
                  <c:v>85.38</c:v>
                </c:pt>
              </c:numCache>
            </c:numRef>
          </c:val>
          <c:extLst>
            <c:ext xmlns:c16="http://schemas.microsoft.com/office/drawing/2014/chart" uri="{C3380CC4-5D6E-409C-BE32-E72D297353CC}">
              <c16:uniqueId val="{00000002-8380-4E17-8098-AA0B2D9966B8}"/>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5"/>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'Electricity, gas, water and...'!$K$109:$K$255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'Electricity, gas, water and...'!$L$109:$L$255</c:f>
              <c:numCache>
                <c:formatCode>0.0</c:formatCode>
                <c:ptCount val="147"/>
                <c:pt idx="0">
                  <c:v>100</c:v>
                </c:pt>
                <c:pt idx="1">
                  <c:v>100.0561</c:v>
                </c:pt>
                <c:pt idx="2">
                  <c:v>99.527500000000003</c:v>
                </c:pt>
                <c:pt idx="3">
                  <c:v>97.519000000000005</c:v>
                </c:pt>
                <c:pt idx="4">
                  <c:v>98.861099999999993</c:v>
                </c:pt>
                <c:pt idx="5">
                  <c:v>99.1203</c:v>
                </c:pt>
                <c:pt idx="6">
                  <c:v>98.976900000000001</c:v>
                </c:pt>
                <c:pt idx="7">
                  <c:v>99.397900000000007</c:v>
                </c:pt>
                <c:pt idx="8">
                  <c:v>99.581800000000001</c:v>
                </c:pt>
                <c:pt idx="9">
                  <c:v>99.772000000000006</c:v>
                </c:pt>
                <c:pt idx="10">
                  <c:v>99.844700000000003</c:v>
                </c:pt>
                <c:pt idx="11">
                  <c:v>99.886899999999997</c:v>
                </c:pt>
                <c:pt idx="12">
                  <c:v>100.05970000000001</c:v>
                </c:pt>
                <c:pt idx="13">
                  <c:v>100.75190000000001</c:v>
                </c:pt>
                <c:pt idx="14">
                  <c:v>100.7317</c:v>
                </c:pt>
                <c:pt idx="15">
                  <c:v>99.596500000000006</c:v>
                </c:pt>
                <c:pt idx="16">
                  <c:v>101.2989</c:v>
                </c:pt>
                <c:pt idx="17">
                  <c:v>102.6143</c:v>
                </c:pt>
                <c:pt idx="18">
                  <c:v>102.5352</c:v>
                </c:pt>
                <c:pt idx="19">
                  <c:v>102.8901</c:v>
                </c:pt>
                <c:pt idx="20">
                  <c:v>102.7807</c:v>
                </c:pt>
                <c:pt idx="21">
                  <c:v>102.4782</c:v>
                </c:pt>
                <c:pt idx="22">
                  <c:v>102.3532</c:v>
                </c:pt>
                <c:pt idx="23">
                  <c:v>101.4037</c:v>
                </c:pt>
                <c:pt idx="24">
                  <c:v>101.51300000000001</c:v>
                </c:pt>
                <c:pt idx="25">
                  <c:v>101.548</c:v>
                </c:pt>
                <c:pt idx="26">
                  <c:v>101.0654</c:v>
                </c:pt>
                <c:pt idx="27">
                  <c:v>100.9036</c:v>
                </c:pt>
                <c:pt idx="28">
                  <c:v>100.717</c:v>
                </c:pt>
                <c:pt idx="29">
                  <c:v>101.3053</c:v>
                </c:pt>
                <c:pt idx="30">
                  <c:v>100.7244</c:v>
                </c:pt>
                <c:pt idx="31">
                  <c:v>98.662499999999994</c:v>
                </c:pt>
                <c:pt idx="32">
                  <c:v>96.999600000000001</c:v>
                </c:pt>
                <c:pt idx="33">
                  <c:v>97.165999999999997</c:v>
                </c:pt>
                <c:pt idx="34">
                  <c:v>97.438100000000006</c:v>
                </c:pt>
                <c:pt idx="35">
                  <c:v>99.002600000000001</c:v>
                </c:pt>
                <c:pt idx="36">
                  <c:v>100.7152</c:v>
                </c:pt>
                <c:pt idx="37">
                  <c:v>99.833600000000004</c:v>
                </c:pt>
                <c:pt idx="38">
                  <c:v>100.14709999999999</c:v>
                </c:pt>
                <c:pt idx="39">
                  <c:v>101.5048</c:v>
                </c:pt>
                <c:pt idx="40">
                  <c:v>101.25839999999999</c:v>
                </c:pt>
                <c:pt idx="41">
                  <c:v>100.0248</c:v>
                </c:pt>
                <c:pt idx="42">
                  <c:v>100.94710000000001</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51F8-49F9-8263-89DC20497A6B}"/>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'Electricity, gas, water and...'!$K$109:$K$255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'Electricity, gas, water and...'!$L$257:$L$403</c:f>
              <c:numCache>
                <c:formatCode>0.0</c:formatCode>
                <c:ptCount val="147"/>
                <c:pt idx="0">
                  <c:v>100</c:v>
                </c:pt>
                <c:pt idx="1">
                  <c:v>98.829099999999997</c:v>
                </c:pt>
                <c:pt idx="2">
                  <c:v>98.382300000000001</c:v>
                </c:pt>
                <c:pt idx="3">
                  <c:v>96.875299999999996</c:v>
                </c:pt>
                <c:pt idx="4">
                  <c:v>97.311199999999999</c:v>
                </c:pt>
                <c:pt idx="5">
                  <c:v>99.000600000000006</c:v>
                </c:pt>
                <c:pt idx="6">
                  <c:v>98.565100000000001</c:v>
                </c:pt>
                <c:pt idx="7">
                  <c:v>98.322500000000005</c:v>
                </c:pt>
                <c:pt idx="8">
                  <c:v>96.311999999999998</c:v>
                </c:pt>
                <c:pt idx="9">
                  <c:v>96.667900000000003</c:v>
                </c:pt>
                <c:pt idx="10">
                  <c:v>96.947199999999995</c:v>
                </c:pt>
                <c:pt idx="11">
                  <c:v>97.986999999999995</c:v>
                </c:pt>
                <c:pt idx="12">
                  <c:v>98.764300000000006</c:v>
                </c:pt>
                <c:pt idx="13">
                  <c:v>99.622900000000001</c:v>
                </c:pt>
                <c:pt idx="14">
                  <c:v>99.650499999999994</c:v>
                </c:pt>
                <c:pt idx="15">
                  <c:v>98.158900000000003</c:v>
                </c:pt>
                <c:pt idx="16">
                  <c:v>100.5624</c:v>
                </c:pt>
                <c:pt idx="17">
                  <c:v>103.24850000000001</c:v>
                </c:pt>
                <c:pt idx="18">
                  <c:v>102.8433</c:v>
                </c:pt>
                <c:pt idx="19">
                  <c:v>101.8531</c:v>
                </c:pt>
                <c:pt idx="20">
                  <c:v>101.4674</c:v>
                </c:pt>
                <c:pt idx="21">
                  <c:v>100.8886</c:v>
                </c:pt>
                <c:pt idx="22">
                  <c:v>100.8342</c:v>
                </c:pt>
                <c:pt idx="23">
                  <c:v>99.933400000000006</c:v>
                </c:pt>
                <c:pt idx="24">
                  <c:v>101.19459999999999</c:v>
                </c:pt>
                <c:pt idx="25">
                  <c:v>107.62520000000001</c:v>
                </c:pt>
                <c:pt idx="26">
                  <c:v>109.97110000000001</c:v>
                </c:pt>
                <c:pt idx="27">
                  <c:v>112.6452</c:v>
                </c:pt>
                <c:pt idx="28">
                  <c:v>111.1267</c:v>
                </c:pt>
                <c:pt idx="29">
                  <c:v>106.16719999999999</c:v>
                </c:pt>
                <c:pt idx="30">
                  <c:v>100.5321</c:v>
                </c:pt>
                <c:pt idx="31">
                  <c:v>100.7033</c:v>
                </c:pt>
                <c:pt idx="32">
                  <c:v>96.3643</c:v>
                </c:pt>
                <c:pt idx="33">
                  <c:v>97.282799999999995</c:v>
                </c:pt>
                <c:pt idx="34">
                  <c:v>97.800299999999993</c:v>
                </c:pt>
                <c:pt idx="35">
                  <c:v>98.894300000000001</c:v>
                </c:pt>
                <c:pt idx="36">
                  <c:v>102.1114</c:v>
                </c:pt>
                <c:pt idx="37">
                  <c:v>100.7839</c:v>
                </c:pt>
                <c:pt idx="38">
                  <c:v>102.29259999999999</c:v>
                </c:pt>
                <c:pt idx="39">
                  <c:v>106.2688</c:v>
                </c:pt>
                <c:pt idx="40">
                  <c:v>103.9688</c:v>
                </c:pt>
                <c:pt idx="41">
                  <c:v>99.462400000000002</c:v>
                </c:pt>
                <c:pt idx="42">
                  <c:v>101.1267</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51F8-49F9-8263-89DC20497A6B}"/>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757714044868479"/>
              <c:y val="0.815866659946353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9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Construction!$K$4</c:f>
              <c:strCache>
                <c:ptCount val="1"/>
                <c:pt idx="0">
                  <c:v>Previous month (week ending 05 Dec 2020)</c:v>
                </c:pt>
              </c:strCache>
            </c:strRef>
          </c:tx>
          <c:spPr>
            <a:solidFill>
              <a:schemeClr val="accent1"/>
            </a:solidFill>
            <a:ln>
              <a:noFill/>
            </a:ln>
            <a:effectLst/>
          </c:spPr>
          <c:invertIfNegative val="0"/>
          <c:cat>
            <c:strRef>
              <c:f>Construction!$K$52:$K$59</c:f>
              <c:strCache>
                <c:ptCount val="8"/>
                <c:pt idx="0">
                  <c:v>NSW</c:v>
                </c:pt>
                <c:pt idx="1">
                  <c:v>Vic.</c:v>
                </c:pt>
                <c:pt idx="2">
                  <c:v>Qld.</c:v>
                </c:pt>
                <c:pt idx="3">
                  <c:v>SA</c:v>
                </c:pt>
                <c:pt idx="4">
                  <c:v>WA</c:v>
                </c:pt>
                <c:pt idx="5">
                  <c:v>Tas.</c:v>
                </c:pt>
                <c:pt idx="6">
                  <c:v>NT</c:v>
                </c:pt>
                <c:pt idx="7">
                  <c:v>ACT</c:v>
                </c:pt>
              </c:strCache>
            </c:strRef>
          </c:cat>
          <c:val>
            <c:numRef>
              <c:f>Construction!$L$52:$L$59</c:f>
              <c:numCache>
                <c:formatCode>0.0</c:formatCode>
                <c:ptCount val="8"/>
                <c:pt idx="0">
                  <c:v>94.12</c:v>
                </c:pt>
                <c:pt idx="1">
                  <c:v>94.91</c:v>
                </c:pt>
                <c:pt idx="2">
                  <c:v>97.68</c:v>
                </c:pt>
                <c:pt idx="3">
                  <c:v>99.9</c:v>
                </c:pt>
                <c:pt idx="4">
                  <c:v>98.05</c:v>
                </c:pt>
                <c:pt idx="5">
                  <c:v>93.95</c:v>
                </c:pt>
                <c:pt idx="6">
                  <c:v>95.48</c:v>
                </c:pt>
                <c:pt idx="7">
                  <c:v>97.54</c:v>
                </c:pt>
              </c:numCache>
            </c:numRef>
          </c:val>
          <c:extLst>
            <c:ext xmlns:c16="http://schemas.microsoft.com/office/drawing/2014/chart" uri="{C3380CC4-5D6E-409C-BE32-E72D297353CC}">
              <c16:uniqueId val="{00000000-C86F-40AA-9739-6DBAD3E26488}"/>
            </c:ext>
          </c:extLst>
        </c:ser>
        <c:ser>
          <c:idx val="1"/>
          <c:order val="1"/>
          <c:tx>
            <c:strRef>
              <c:f>Construction!$K$6</c:f>
              <c:strCache>
                <c:ptCount val="1"/>
                <c:pt idx="0">
                  <c:v>Previous week (ending 26 Dec 2020)</c:v>
                </c:pt>
              </c:strCache>
            </c:strRef>
          </c:tx>
          <c:spPr>
            <a:solidFill>
              <a:schemeClr val="accent2"/>
            </a:solidFill>
            <a:ln>
              <a:noFill/>
            </a:ln>
            <a:effectLst/>
          </c:spPr>
          <c:invertIfNegative val="0"/>
          <c:cat>
            <c:strRef>
              <c:f>Construction!$K$52:$K$59</c:f>
              <c:strCache>
                <c:ptCount val="8"/>
                <c:pt idx="0">
                  <c:v>NSW</c:v>
                </c:pt>
                <c:pt idx="1">
                  <c:v>Vic.</c:v>
                </c:pt>
                <c:pt idx="2">
                  <c:v>Qld.</c:v>
                </c:pt>
                <c:pt idx="3">
                  <c:v>SA</c:v>
                </c:pt>
                <c:pt idx="4">
                  <c:v>WA</c:v>
                </c:pt>
                <c:pt idx="5">
                  <c:v>Tas.</c:v>
                </c:pt>
                <c:pt idx="6">
                  <c:v>NT</c:v>
                </c:pt>
                <c:pt idx="7">
                  <c:v>ACT</c:v>
                </c:pt>
              </c:strCache>
            </c:strRef>
          </c:cat>
          <c:val>
            <c:numRef>
              <c:f>Construction!$L$61:$L$68</c:f>
              <c:numCache>
                <c:formatCode>0.0</c:formatCode>
                <c:ptCount val="8"/>
                <c:pt idx="0">
                  <c:v>84.11</c:v>
                </c:pt>
                <c:pt idx="1">
                  <c:v>83.72</c:v>
                </c:pt>
                <c:pt idx="2">
                  <c:v>85.95</c:v>
                </c:pt>
                <c:pt idx="3">
                  <c:v>91.95</c:v>
                </c:pt>
                <c:pt idx="4">
                  <c:v>90.06</c:v>
                </c:pt>
                <c:pt idx="5">
                  <c:v>85.93</c:v>
                </c:pt>
                <c:pt idx="6">
                  <c:v>87.36</c:v>
                </c:pt>
                <c:pt idx="7">
                  <c:v>82.81</c:v>
                </c:pt>
              </c:numCache>
            </c:numRef>
          </c:val>
          <c:extLst>
            <c:ext xmlns:c16="http://schemas.microsoft.com/office/drawing/2014/chart" uri="{C3380CC4-5D6E-409C-BE32-E72D297353CC}">
              <c16:uniqueId val="{00000001-C86F-40AA-9739-6DBAD3E26488}"/>
            </c:ext>
          </c:extLst>
        </c:ser>
        <c:ser>
          <c:idx val="2"/>
          <c:order val="2"/>
          <c:tx>
            <c:strRef>
              <c:f>Construction!$K$7</c:f>
              <c:strCache>
                <c:ptCount val="1"/>
                <c:pt idx="0">
                  <c:v>This week (ending 02 Jan 2021)</c:v>
                </c:pt>
              </c:strCache>
            </c:strRef>
          </c:tx>
          <c:spPr>
            <a:solidFill>
              <a:srgbClr val="993366"/>
            </a:solidFill>
            <a:ln>
              <a:noFill/>
            </a:ln>
            <a:effectLst/>
          </c:spPr>
          <c:invertIfNegative val="0"/>
          <c:cat>
            <c:strRef>
              <c:f>Construction!$K$52:$K$59</c:f>
              <c:strCache>
                <c:ptCount val="8"/>
                <c:pt idx="0">
                  <c:v>NSW</c:v>
                </c:pt>
                <c:pt idx="1">
                  <c:v>Vic.</c:v>
                </c:pt>
                <c:pt idx="2">
                  <c:v>Qld.</c:v>
                </c:pt>
                <c:pt idx="3">
                  <c:v>SA</c:v>
                </c:pt>
                <c:pt idx="4">
                  <c:v>WA</c:v>
                </c:pt>
                <c:pt idx="5">
                  <c:v>Tas.</c:v>
                </c:pt>
                <c:pt idx="6">
                  <c:v>NT</c:v>
                </c:pt>
                <c:pt idx="7">
                  <c:v>ACT</c:v>
                </c:pt>
              </c:strCache>
            </c:strRef>
          </c:cat>
          <c:val>
            <c:numRef>
              <c:f>Construction!$L$70:$L$77</c:f>
              <c:numCache>
                <c:formatCode>0.0</c:formatCode>
                <c:ptCount val="8"/>
                <c:pt idx="0">
                  <c:v>78.790000000000006</c:v>
                </c:pt>
                <c:pt idx="1">
                  <c:v>78.36</c:v>
                </c:pt>
                <c:pt idx="2">
                  <c:v>79.87</c:v>
                </c:pt>
                <c:pt idx="3">
                  <c:v>88.08</c:v>
                </c:pt>
                <c:pt idx="4">
                  <c:v>84.59</c:v>
                </c:pt>
                <c:pt idx="5">
                  <c:v>81.94</c:v>
                </c:pt>
                <c:pt idx="6">
                  <c:v>83</c:v>
                </c:pt>
                <c:pt idx="7">
                  <c:v>76.44</c:v>
                </c:pt>
              </c:numCache>
            </c:numRef>
          </c:val>
          <c:extLst>
            <c:ext xmlns:c16="http://schemas.microsoft.com/office/drawing/2014/chart" uri="{C3380CC4-5D6E-409C-BE32-E72D297353CC}">
              <c16:uniqueId val="{00000002-C86F-40AA-9739-6DBAD3E26488}"/>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Construction!$K$4</c:f>
              <c:strCache>
                <c:ptCount val="1"/>
                <c:pt idx="0">
                  <c:v>Previous month (week ending 05 Dec 2020)</c:v>
                </c:pt>
              </c:strCache>
            </c:strRef>
          </c:tx>
          <c:spPr>
            <a:solidFill>
              <a:schemeClr val="accent1"/>
            </a:solidFill>
            <a:ln>
              <a:noFill/>
            </a:ln>
            <a:effectLst/>
          </c:spPr>
          <c:invertIfNegative val="0"/>
          <c:cat>
            <c:strRef>
              <c:f>Construction!$K$81:$K$88</c:f>
              <c:strCache>
                <c:ptCount val="8"/>
                <c:pt idx="0">
                  <c:v>NSW</c:v>
                </c:pt>
                <c:pt idx="1">
                  <c:v>Vic.</c:v>
                </c:pt>
                <c:pt idx="2">
                  <c:v>Qld.</c:v>
                </c:pt>
                <c:pt idx="3">
                  <c:v>SA</c:v>
                </c:pt>
                <c:pt idx="4">
                  <c:v>WA</c:v>
                </c:pt>
                <c:pt idx="5">
                  <c:v>Tas.</c:v>
                </c:pt>
                <c:pt idx="6">
                  <c:v>NT</c:v>
                </c:pt>
                <c:pt idx="7">
                  <c:v>ACT</c:v>
                </c:pt>
              </c:strCache>
            </c:strRef>
          </c:cat>
          <c:val>
            <c:numRef>
              <c:f>Construction!$L$81:$L$88</c:f>
              <c:numCache>
                <c:formatCode>0.0</c:formatCode>
                <c:ptCount val="8"/>
                <c:pt idx="0">
                  <c:v>97.71</c:v>
                </c:pt>
                <c:pt idx="1">
                  <c:v>99.64</c:v>
                </c:pt>
                <c:pt idx="2">
                  <c:v>100.81</c:v>
                </c:pt>
                <c:pt idx="3">
                  <c:v>100.28</c:v>
                </c:pt>
                <c:pt idx="4">
                  <c:v>101.65</c:v>
                </c:pt>
                <c:pt idx="5">
                  <c:v>101.5</c:v>
                </c:pt>
                <c:pt idx="6">
                  <c:v>94.65</c:v>
                </c:pt>
                <c:pt idx="7">
                  <c:v>94.88</c:v>
                </c:pt>
              </c:numCache>
            </c:numRef>
          </c:val>
          <c:extLst>
            <c:ext xmlns:c16="http://schemas.microsoft.com/office/drawing/2014/chart" uri="{C3380CC4-5D6E-409C-BE32-E72D297353CC}">
              <c16:uniqueId val="{00000000-0E53-4BEE-98F6-BA55818962EF}"/>
            </c:ext>
          </c:extLst>
        </c:ser>
        <c:ser>
          <c:idx val="1"/>
          <c:order val="1"/>
          <c:tx>
            <c:strRef>
              <c:f>Construction!$K$6</c:f>
              <c:strCache>
                <c:ptCount val="1"/>
                <c:pt idx="0">
                  <c:v>Previous week (ending 26 Dec 2020)</c:v>
                </c:pt>
              </c:strCache>
            </c:strRef>
          </c:tx>
          <c:spPr>
            <a:solidFill>
              <a:schemeClr val="accent2"/>
            </a:solidFill>
            <a:ln>
              <a:noFill/>
            </a:ln>
            <a:effectLst/>
          </c:spPr>
          <c:invertIfNegative val="0"/>
          <c:cat>
            <c:strRef>
              <c:f>Construction!$K$81:$K$88</c:f>
              <c:strCache>
                <c:ptCount val="8"/>
                <c:pt idx="0">
                  <c:v>NSW</c:v>
                </c:pt>
                <c:pt idx="1">
                  <c:v>Vic.</c:v>
                </c:pt>
                <c:pt idx="2">
                  <c:v>Qld.</c:v>
                </c:pt>
                <c:pt idx="3">
                  <c:v>SA</c:v>
                </c:pt>
                <c:pt idx="4">
                  <c:v>WA</c:v>
                </c:pt>
                <c:pt idx="5">
                  <c:v>Tas.</c:v>
                </c:pt>
                <c:pt idx="6">
                  <c:v>NT</c:v>
                </c:pt>
                <c:pt idx="7">
                  <c:v>ACT</c:v>
                </c:pt>
              </c:strCache>
            </c:strRef>
          </c:cat>
          <c:val>
            <c:numRef>
              <c:f>Construction!$L$90:$L$97</c:f>
              <c:numCache>
                <c:formatCode>0.0</c:formatCode>
                <c:ptCount val="8"/>
                <c:pt idx="0">
                  <c:v>90.55</c:v>
                </c:pt>
                <c:pt idx="1">
                  <c:v>92.37</c:v>
                </c:pt>
                <c:pt idx="2">
                  <c:v>92.85</c:v>
                </c:pt>
                <c:pt idx="3">
                  <c:v>98.91</c:v>
                </c:pt>
                <c:pt idx="4">
                  <c:v>95.22</c:v>
                </c:pt>
                <c:pt idx="5">
                  <c:v>94.44</c:v>
                </c:pt>
                <c:pt idx="6">
                  <c:v>87.95</c:v>
                </c:pt>
                <c:pt idx="7">
                  <c:v>88.05</c:v>
                </c:pt>
              </c:numCache>
            </c:numRef>
          </c:val>
          <c:extLst>
            <c:ext xmlns:c16="http://schemas.microsoft.com/office/drawing/2014/chart" uri="{C3380CC4-5D6E-409C-BE32-E72D297353CC}">
              <c16:uniqueId val="{00000001-0E53-4BEE-98F6-BA55818962EF}"/>
            </c:ext>
          </c:extLst>
        </c:ser>
        <c:ser>
          <c:idx val="2"/>
          <c:order val="2"/>
          <c:tx>
            <c:strRef>
              <c:f>Construction!$K$7</c:f>
              <c:strCache>
                <c:ptCount val="1"/>
                <c:pt idx="0">
                  <c:v>This week (ending 02 Jan 2021)</c:v>
                </c:pt>
              </c:strCache>
            </c:strRef>
          </c:tx>
          <c:spPr>
            <a:solidFill>
              <a:srgbClr val="993366"/>
            </a:solidFill>
            <a:ln>
              <a:noFill/>
            </a:ln>
            <a:effectLst/>
          </c:spPr>
          <c:invertIfNegative val="0"/>
          <c:cat>
            <c:strRef>
              <c:f>Construction!$K$81:$K$88</c:f>
              <c:strCache>
                <c:ptCount val="8"/>
                <c:pt idx="0">
                  <c:v>NSW</c:v>
                </c:pt>
                <c:pt idx="1">
                  <c:v>Vic.</c:v>
                </c:pt>
                <c:pt idx="2">
                  <c:v>Qld.</c:v>
                </c:pt>
                <c:pt idx="3">
                  <c:v>SA</c:v>
                </c:pt>
                <c:pt idx="4">
                  <c:v>WA</c:v>
                </c:pt>
                <c:pt idx="5">
                  <c:v>Tas.</c:v>
                </c:pt>
                <c:pt idx="6">
                  <c:v>NT</c:v>
                </c:pt>
                <c:pt idx="7">
                  <c:v>ACT</c:v>
                </c:pt>
              </c:strCache>
            </c:strRef>
          </c:cat>
          <c:val>
            <c:numRef>
              <c:f>Construction!$L$99:$L$106</c:f>
              <c:numCache>
                <c:formatCode>0.0</c:formatCode>
                <c:ptCount val="8"/>
                <c:pt idx="0">
                  <c:v>85.82</c:v>
                </c:pt>
                <c:pt idx="1">
                  <c:v>87.09</c:v>
                </c:pt>
                <c:pt idx="2">
                  <c:v>88.16</c:v>
                </c:pt>
                <c:pt idx="3">
                  <c:v>94.9</c:v>
                </c:pt>
                <c:pt idx="4">
                  <c:v>91.25</c:v>
                </c:pt>
                <c:pt idx="5">
                  <c:v>91.34</c:v>
                </c:pt>
                <c:pt idx="6">
                  <c:v>83.24</c:v>
                </c:pt>
                <c:pt idx="7">
                  <c:v>83.14</c:v>
                </c:pt>
              </c:numCache>
            </c:numRef>
          </c:val>
          <c:extLst>
            <c:ext xmlns:c16="http://schemas.microsoft.com/office/drawing/2014/chart" uri="{C3380CC4-5D6E-409C-BE32-E72D297353CC}">
              <c16:uniqueId val="{00000002-0E53-4BEE-98F6-BA55818962EF}"/>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Construction!$K$4</c:f>
              <c:strCache>
                <c:ptCount val="1"/>
                <c:pt idx="0">
                  <c:v>Previous month (week ending 05 Dec 2020)</c:v>
                </c:pt>
              </c:strCache>
            </c:strRef>
          </c:tx>
          <c:spPr>
            <a:solidFill>
              <a:schemeClr val="accent1"/>
            </a:solidFill>
            <a:ln>
              <a:noFill/>
            </a:ln>
            <a:effectLst/>
          </c:spPr>
          <c:invertIfNegative val="0"/>
          <c:cat>
            <c:strRef>
              <c:f>Construction!$K$24:$K$29</c:f>
              <c:strCache>
                <c:ptCount val="6"/>
                <c:pt idx="0">
                  <c:v>Aged 20-29</c:v>
                </c:pt>
                <c:pt idx="1">
                  <c:v>Aged 30-39</c:v>
                </c:pt>
                <c:pt idx="2">
                  <c:v>Aged 40-49</c:v>
                </c:pt>
                <c:pt idx="3">
                  <c:v>Aged 50-59</c:v>
                </c:pt>
                <c:pt idx="4">
                  <c:v>Aged 60-69</c:v>
                </c:pt>
                <c:pt idx="5">
                  <c:v>Aged 70+</c:v>
                </c:pt>
              </c:strCache>
            </c:strRef>
          </c:cat>
          <c:val>
            <c:numRef>
              <c:f>Construction!$L$24:$L$29</c:f>
              <c:numCache>
                <c:formatCode>0.0</c:formatCode>
                <c:ptCount val="6"/>
                <c:pt idx="0">
                  <c:v>98.21</c:v>
                </c:pt>
                <c:pt idx="1">
                  <c:v>95.9</c:v>
                </c:pt>
                <c:pt idx="2">
                  <c:v>96.66</c:v>
                </c:pt>
                <c:pt idx="3">
                  <c:v>96.33</c:v>
                </c:pt>
                <c:pt idx="4">
                  <c:v>93.15</c:v>
                </c:pt>
                <c:pt idx="5">
                  <c:v>89.96</c:v>
                </c:pt>
              </c:numCache>
            </c:numRef>
          </c:val>
          <c:extLst>
            <c:ext xmlns:c16="http://schemas.microsoft.com/office/drawing/2014/chart" uri="{C3380CC4-5D6E-409C-BE32-E72D297353CC}">
              <c16:uniqueId val="{00000000-E5A3-4D38-A8AF-B3DC3126001A}"/>
            </c:ext>
          </c:extLst>
        </c:ser>
        <c:ser>
          <c:idx val="1"/>
          <c:order val="1"/>
          <c:tx>
            <c:strRef>
              <c:f>Construction!$K$6</c:f>
              <c:strCache>
                <c:ptCount val="1"/>
                <c:pt idx="0">
                  <c:v>Previous week (ending 26 Dec 2020)</c:v>
                </c:pt>
              </c:strCache>
            </c:strRef>
          </c:tx>
          <c:spPr>
            <a:solidFill>
              <a:schemeClr val="accent2"/>
            </a:solidFill>
            <a:ln>
              <a:noFill/>
            </a:ln>
            <a:effectLst/>
          </c:spPr>
          <c:invertIfNegative val="0"/>
          <c:cat>
            <c:strRef>
              <c:f>Construction!$K$24:$K$29</c:f>
              <c:strCache>
                <c:ptCount val="6"/>
                <c:pt idx="0">
                  <c:v>Aged 20-29</c:v>
                </c:pt>
                <c:pt idx="1">
                  <c:v>Aged 30-39</c:v>
                </c:pt>
                <c:pt idx="2">
                  <c:v>Aged 40-49</c:v>
                </c:pt>
                <c:pt idx="3">
                  <c:v>Aged 50-59</c:v>
                </c:pt>
                <c:pt idx="4">
                  <c:v>Aged 60-69</c:v>
                </c:pt>
                <c:pt idx="5">
                  <c:v>Aged 70+</c:v>
                </c:pt>
              </c:strCache>
            </c:strRef>
          </c:cat>
          <c:val>
            <c:numRef>
              <c:f>Construction!$L$33:$L$38</c:f>
              <c:numCache>
                <c:formatCode>0.0</c:formatCode>
                <c:ptCount val="6"/>
                <c:pt idx="0">
                  <c:v>87.64</c:v>
                </c:pt>
                <c:pt idx="1">
                  <c:v>86.64</c:v>
                </c:pt>
                <c:pt idx="2">
                  <c:v>87.62</c:v>
                </c:pt>
                <c:pt idx="3">
                  <c:v>87.71</c:v>
                </c:pt>
                <c:pt idx="4">
                  <c:v>84.11</c:v>
                </c:pt>
                <c:pt idx="5">
                  <c:v>81.540000000000006</c:v>
                </c:pt>
              </c:numCache>
            </c:numRef>
          </c:val>
          <c:extLst>
            <c:ext xmlns:c16="http://schemas.microsoft.com/office/drawing/2014/chart" uri="{C3380CC4-5D6E-409C-BE32-E72D297353CC}">
              <c16:uniqueId val="{00000001-E5A3-4D38-A8AF-B3DC3126001A}"/>
            </c:ext>
          </c:extLst>
        </c:ser>
        <c:ser>
          <c:idx val="2"/>
          <c:order val="2"/>
          <c:tx>
            <c:strRef>
              <c:f>Construction!$K$7</c:f>
              <c:strCache>
                <c:ptCount val="1"/>
                <c:pt idx="0">
                  <c:v>This week (ending 02 Jan 2021)</c:v>
                </c:pt>
              </c:strCache>
            </c:strRef>
          </c:tx>
          <c:spPr>
            <a:solidFill>
              <a:srgbClr val="993366"/>
            </a:solidFill>
            <a:ln>
              <a:noFill/>
            </a:ln>
            <a:effectLst/>
          </c:spPr>
          <c:invertIfNegative val="0"/>
          <c:cat>
            <c:strRef>
              <c:f>Construction!$K$24:$K$29</c:f>
              <c:strCache>
                <c:ptCount val="6"/>
                <c:pt idx="0">
                  <c:v>Aged 20-29</c:v>
                </c:pt>
                <c:pt idx="1">
                  <c:v>Aged 30-39</c:v>
                </c:pt>
                <c:pt idx="2">
                  <c:v>Aged 40-49</c:v>
                </c:pt>
                <c:pt idx="3">
                  <c:v>Aged 50-59</c:v>
                </c:pt>
                <c:pt idx="4">
                  <c:v>Aged 60-69</c:v>
                </c:pt>
                <c:pt idx="5">
                  <c:v>Aged 70+</c:v>
                </c:pt>
              </c:strCache>
            </c:strRef>
          </c:cat>
          <c:val>
            <c:numRef>
              <c:f>Construction!$L$42:$L$47</c:f>
              <c:numCache>
                <c:formatCode>0.0</c:formatCode>
                <c:ptCount val="6"/>
                <c:pt idx="0">
                  <c:v>81.540000000000006</c:v>
                </c:pt>
                <c:pt idx="1">
                  <c:v>82.07</c:v>
                </c:pt>
                <c:pt idx="2">
                  <c:v>83.29</c:v>
                </c:pt>
                <c:pt idx="3">
                  <c:v>83.13</c:v>
                </c:pt>
                <c:pt idx="4">
                  <c:v>79.37</c:v>
                </c:pt>
                <c:pt idx="5">
                  <c:v>75.38</c:v>
                </c:pt>
              </c:numCache>
            </c:numRef>
          </c:val>
          <c:extLst>
            <c:ext xmlns:c16="http://schemas.microsoft.com/office/drawing/2014/chart" uri="{C3380CC4-5D6E-409C-BE32-E72D297353CC}">
              <c16:uniqueId val="{00000002-E5A3-4D38-A8AF-B3DC3126001A}"/>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5"/>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'Agriculture, forestry and f...'!$K$4</c:f>
              <c:strCache>
                <c:ptCount val="1"/>
                <c:pt idx="0">
                  <c:v>Previous month (week ending 05 Dec 2020)</c:v>
                </c:pt>
              </c:strCache>
            </c:strRef>
          </c:tx>
          <c:spPr>
            <a:solidFill>
              <a:schemeClr val="accent1"/>
            </a:solidFill>
            <a:ln>
              <a:noFill/>
            </a:ln>
            <a:effectLst/>
          </c:spPr>
          <c:invertIfNegative val="0"/>
          <c:cat>
            <c:strRef>
              <c:f>'Agriculture, forestry and f...'!$K$81:$K$88</c:f>
              <c:strCache>
                <c:ptCount val="8"/>
                <c:pt idx="0">
                  <c:v>NSW</c:v>
                </c:pt>
                <c:pt idx="1">
                  <c:v>Vic.</c:v>
                </c:pt>
                <c:pt idx="2">
                  <c:v>Qld.</c:v>
                </c:pt>
                <c:pt idx="3">
                  <c:v>SA</c:v>
                </c:pt>
                <c:pt idx="4">
                  <c:v>WA</c:v>
                </c:pt>
                <c:pt idx="5">
                  <c:v>Tas.</c:v>
                </c:pt>
                <c:pt idx="6">
                  <c:v>NT</c:v>
                </c:pt>
                <c:pt idx="7">
                  <c:v>ACT</c:v>
                </c:pt>
              </c:strCache>
            </c:strRef>
          </c:cat>
          <c:val>
            <c:numRef>
              <c:f>'Agriculture, forestry and f...'!$L$81:$L$88</c:f>
              <c:numCache>
                <c:formatCode>0.0</c:formatCode>
                <c:ptCount val="8"/>
                <c:pt idx="0">
                  <c:v>102.43</c:v>
                </c:pt>
                <c:pt idx="1">
                  <c:v>95.68</c:v>
                </c:pt>
                <c:pt idx="2">
                  <c:v>101.53</c:v>
                </c:pt>
                <c:pt idx="3">
                  <c:v>103.58</c:v>
                </c:pt>
                <c:pt idx="4">
                  <c:v>102.65</c:v>
                </c:pt>
                <c:pt idx="5">
                  <c:v>101.24</c:v>
                </c:pt>
                <c:pt idx="6">
                  <c:v>108.12</c:v>
                </c:pt>
                <c:pt idx="7">
                  <c:v>95.41</c:v>
                </c:pt>
              </c:numCache>
            </c:numRef>
          </c:val>
          <c:extLst>
            <c:ext xmlns:c16="http://schemas.microsoft.com/office/drawing/2014/chart" uri="{C3380CC4-5D6E-409C-BE32-E72D297353CC}">
              <c16:uniqueId val="{00000000-4104-4FB1-A097-4989ACCD619C}"/>
            </c:ext>
          </c:extLst>
        </c:ser>
        <c:ser>
          <c:idx val="1"/>
          <c:order val="1"/>
          <c:tx>
            <c:strRef>
              <c:f>'Agriculture, forestry and f...'!$K$6</c:f>
              <c:strCache>
                <c:ptCount val="1"/>
                <c:pt idx="0">
                  <c:v>Previous week (ending 26 Dec 2020)</c:v>
                </c:pt>
              </c:strCache>
            </c:strRef>
          </c:tx>
          <c:spPr>
            <a:solidFill>
              <a:schemeClr val="accent2"/>
            </a:solidFill>
            <a:ln>
              <a:noFill/>
            </a:ln>
            <a:effectLst/>
          </c:spPr>
          <c:invertIfNegative val="0"/>
          <c:cat>
            <c:strRef>
              <c:f>'Agriculture, forestry and f...'!$K$81:$K$88</c:f>
              <c:strCache>
                <c:ptCount val="8"/>
                <c:pt idx="0">
                  <c:v>NSW</c:v>
                </c:pt>
                <c:pt idx="1">
                  <c:v>Vic.</c:v>
                </c:pt>
                <c:pt idx="2">
                  <c:v>Qld.</c:v>
                </c:pt>
                <c:pt idx="3">
                  <c:v>SA</c:v>
                </c:pt>
                <c:pt idx="4">
                  <c:v>WA</c:v>
                </c:pt>
                <c:pt idx="5">
                  <c:v>Tas.</c:v>
                </c:pt>
                <c:pt idx="6">
                  <c:v>NT</c:v>
                </c:pt>
                <c:pt idx="7">
                  <c:v>ACT</c:v>
                </c:pt>
              </c:strCache>
            </c:strRef>
          </c:cat>
          <c:val>
            <c:numRef>
              <c:f>'Agriculture, forestry and f...'!$L$90:$L$97</c:f>
              <c:numCache>
                <c:formatCode>0.0</c:formatCode>
                <c:ptCount val="8"/>
                <c:pt idx="0">
                  <c:v>94.63</c:v>
                </c:pt>
                <c:pt idx="1">
                  <c:v>88.13</c:v>
                </c:pt>
                <c:pt idx="2">
                  <c:v>92.84</c:v>
                </c:pt>
                <c:pt idx="3">
                  <c:v>96.45</c:v>
                </c:pt>
                <c:pt idx="4">
                  <c:v>95.01</c:v>
                </c:pt>
                <c:pt idx="5">
                  <c:v>103.05</c:v>
                </c:pt>
                <c:pt idx="6">
                  <c:v>104.31</c:v>
                </c:pt>
                <c:pt idx="7">
                  <c:v>88.99</c:v>
                </c:pt>
              </c:numCache>
            </c:numRef>
          </c:val>
          <c:extLst>
            <c:ext xmlns:c16="http://schemas.microsoft.com/office/drawing/2014/chart" uri="{C3380CC4-5D6E-409C-BE32-E72D297353CC}">
              <c16:uniqueId val="{00000001-4104-4FB1-A097-4989ACCD619C}"/>
            </c:ext>
          </c:extLst>
        </c:ser>
        <c:ser>
          <c:idx val="2"/>
          <c:order val="2"/>
          <c:tx>
            <c:strRef>
              <c:f>'Agriculture, forestry and f...'!$K$7</c:f>
              <c:strCache>
                <c:ptCount val="1"/>
                <c:pt idx="0">
                  <c:v>This week (ending 02 Jan 2021)</c:v>
                </c:pt>
              </c:strCache>
            </c:strRef>
          </c:tx>
          <c:spPr>
            <a:solidFill>
              <a:srgbClr val="993366"/>
            </a:solidFill>
            <a:ln>
              <a:noFill/>
            </a:ln>
            <a:effectLst/>
          </c:spPr>
          <c:invertIfNegative val="0"/>
          <c:cat>
            <c:strRef>
              <c:f>'Agriculture, forestry and f...'!$K$81:$K$88</c:f>
              <c:strCache>
                <c:ptCount val="8"/>
                <c:pt idx="0">
                  <c:v>NSW</c:v>
                </c:pt>
                <c:pt idx="1">
                  <c:v>Vic.</c:v>
                </c:pt>
                <c:pt idx="2">
                  <c:v>Qld.</c:v>
                </c:pt>
                <c:pt idx="3">
                  <c:v>SA</c:v>
                </c:pt>
                <c:pt idx="4">
                  <c:v>WA</c:v>
                </c:pt>
                <c:pt idx="5">
                  <c:v>Tas.</c:v>
                </c:pt>
                <c:pt idx="6">
                  <c:v>NT</c:v>
                </c:pt>
                <c:pt idx="7">
                  <c:v>ACT</c:v>
                </c:pt>
              </c:strCache>
            </c:strRef>
          </c:cat>
          <c:val>
            <c:numRef>
              <c:f>'Agriculture, forestry and f...'!$L$99:$L$106</c:f>
              <c:numCache>
                <c:formatCode>0.0</c:formatCode>
                <c:ptCount val="8"/>
                <c:pt idx="0">
                  <c:v>89.73</c:v>
                </c:pt>
                <c:pt idx="1">
                  <c:v>84.87</c:v>
                </c:pt>
                <c:pt idx="2">
                  <c:v>86.59</c:v>
                </c:pt>
                <c:pt idx="3">
                  <c:v>91.76</c:v>
                </c:pt>
                <c:pt idx="4">
                  <c:v>90.63</c:v>
                </c:pt>
                <c:pt idx="5">
                  <c:v>105.11</c:v>
                </c:pt>
                <c:pt idx="6">
                  <c:v>96.82</c:v>
                </c:pt>
                <c:pt idx="7">
                  <c:v>87.03</c:v>
                </c:pt>
              </c:numCache>
            </c:numRef>
          </c:val>
          <c:extLst>
            <c:ext xmlns:c16="http://schemas.microsoft.com/office/drawing/2014/chart" uri="{C3380CC4-5D6E-409C-BE32-E72D297353CC}">
              <c16:uniqueId val="{00000002-4104-4FB1-A097-4989ACCD619C}"/>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Construction!$K$109:$K$255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Construction!$L$109:$L$255</c:f>
              <c:numCache>
                <c:formatCode>0.0</c:formatCode>
                <c:ptCount val="147"/>
                <c:pt idx="0">
                  <c:v>100</c:v>
                </c:pt>
                <c:pt idx="1">
                  <c:v>99.431200000000004</c:v>
                </c:pt>
                <c:pt idx="2">
                  <c:v>98.328999999999994</c:v>
                </c:pt>
                <c:pt idx="3">
                  <c:v>96.906099999999995</c:v>
                </c:pt>
                <c:pt idx="4">
                  <c:v>95.703500000000005</c:v>
                </c:pt>
                <c:pt idx="5">
                  <c:v>95.640199999999993</c:v>
                </c:pt>
                <c:pt idx="6">
                  <c:v>95.734999999999999</c:v>
                </c:pt>
                <c:pt idx="7">
                  <c:v>95.919300000000007</c:v>
                </c:pt>
                <c:pt idx="8">
                  <c:v>96.608599999999996</c:v>
                </c:pt>
                <c:pt idx="9">
                  <c:v>96.979200000000006</c:v>
                </c:pt>
                <c:pt idx="10">
                  <c:v>96.911000000000001</c:v>
                </c:pt>
                <c:pt idx="11">
                  <c:v>97.084199999999996</c:v>
                </c:pt>
                <c:pt idx="12">
                  <c:v>97.308599999999998</c:v>
                </c:pt>
                <c:pt idx="13">
                  <c:v>97.627200000000002</c:v>
                </c:pt>
                <c:pt idx="14">
                  <c:v>97.374899999999997</c:v>
                </c:pt>
                <c:pt idx="15">
                  <c:v>97.0839</c:v>
                </c:pt>
                <c:pt idx="16">
                  <c:v>98.980999999999995</c:v>
                </c:pt>
                <c:pt idx="17">
                  <c:v>99.881799999999998</c:v>
                </c:pt>
                <c:pt idx="18">
                  <c:v>100.00620000000001</c:v>
                </c:pt>
                <c:pt idx="19">
                  <c:v>100.1524</c:v>
                </c:pt>
                <c:pt idx="20">
                  <c:v>99.840500000000006</c:v>
                </c:pt>
                <c:pt idx="21">
                  <c:v>99.563900000000004</c:v>
                </c:pt>
                <c:pt idx="22">
                  <c:v>99.325900000000004</c:v>
                </c:pt>
                <c:pt idx="23">
                  <c:v>99.682100000000005</c:v>
                </c:pt>
                <c:pt idx="24">
                  <c:v>99.674499999999995</c:v>
                </c:pt>
                <c:pt idx="25">
                  <c:v>99.539299999999997</c:v>
                </c:pt>
                <c:pt idx="26">
                  <c:v>99.841200000000001</c:v>
                </c:pt>
                <c:pt idx="27">
                  <c:v>99.796999999999997</c:v>
                </c:pt>
                <c:pt idx="28">
                  <c:v>99.582400000000007</c:v>
                </c:pt>
                <c:pt idx="29">
                  <c:v>98.974900000000005</c:v>
                </c:pt>
                <c:pt idx="30">
                  <c:v>98.391000000000005</c:v>
                </c:pt>
                <c:pt idx="31">
                  <c:v>98.278599999999997</c:v>
                </c:pt>
                <c:pt idx="32">
                  <c:v>97.979600000000005</c:v>
                </c:pt>
                <c:pt idx="33">
                  <c:v>97.611800000000002</c:v>
                </c:pt>
                <c:pt idx="34">
                  <c:v>97.609099999999998</c:v>
                </c:pt>
                <c:pt idx="35">
                  <c:v>98.113200000000006</c:v>
                </c:pt>
                <c:pt idx="36">
                  <c:v>97.937899999999999</c:v>
                </c:pt>
                <c:pt idx="37">
                  <c:v>98.039100000000005</c:v>
                </c:pt>
                <c:pt idx="38">
                  <c:v>97.356399999999994</c:v>
                </c:pt>
                <c:pt idx="39">
                  <c:v>96.583699999999993</c:v>
                </c:pt>
                <c:pt idx="40">
                  <c:v>93.801100000000005</c:v>
                </c:pt>
                <c:pt idx="41">
                  <c:v>87.598799999999997</c:v>
                </c:pt>
                <c:pt idx="42">
                  <c:v>82.166499999999999</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3205-45B0-ACBC-0CFFDC09FB5C}"/>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Construction!$K$109:$K$255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Construction!$L$257:$L$403</c:f>
              <c:numCache>
                <c:formatCode>0.0</c:formatCode>
                <c:ptCount val="147"/>
                <c:pt idx="0">
                  <c:v>100</c:v>
                </c:pt>
                <c:pt idx="1">
                  <c:v>99.547700000000006</c:v>
                </c:pt>
                <c:pt idx="2">
                  <c:v>99.712400000000002</c:v>
                </c:pt>
                <c:pt idx="3">
                  <c:v>100.0275</c:v>
                </c:pt>
                <c:pt idx="4">
                  <c:v>94.087400000000002</c:v>
                </c:pt>
                <c:pt idx="5">
                  <c:v>94.832400000000007</c:v>
                </c:pt>
                <c:pt idx="6">
                  <c:v>96.796199999999999</c:v>
                </c:pt>
                <c:pt idx="7">
                  <c:v>97.643000000000001</c:v>
                </c:pt>
                <c:pt idx="8">
                  <c:v>96.666799999999995</c:v>
                </c:pt>
                <c:pt idx="9">
                  <c:v>96.217200000000005</c:v>
                </c:pt>
                <c:pt idx="10">
                  <c:v>93.978399999999993</c:v>
                </c:pt>
                <c:pt idx="11">
                  <c:v>95.1648</c:v>
                </c:pt>
                <c:pt idx="12">
                  <c:v>95.570300000000003</c:v>
                </c:pt>
                <c:pt idx="13">
                  <c:v>96.778800000000004</c:v>
                </c:pt>
                <c:pt idx="14">
                  <c:v>101.0667</c:v>
                </c:pt>
                <c:pt idx="15">
                  <c:v>103.1527</c:v>
                </c:pt>
                <c:pt idx="16">
                  <c:v>103.3844</c:v>
                </c:pt>
                <c:pt idx="17">
                  <c:v>98.670599999999993</c:v>
                </c:pt>
                <c:pt idx="18">
                  <c:v>98.877399999999994</c:v>
                </c:pt>
                <c:pt idx="19">
                  <c:v>98.047399999999996</c:v>
                </c:pt>
                <c:pt idx="20">
                  <c:v>98.374700000000004</c:v>
                </c:pt>
                <c:pt idx="21">
                  <c:v>97.975999999999999</c:v>
                </c:pt>
                <c:pt idx="22">
                  <c:v>95.615499999999997</c:v>
                </c:pt>
                <c:pt idx="23">
                  <c:v>96.365899999999996</c:v>
                </c:pt>
                <c:pt idx="24">
                  <c:v>96.815700000000007</c:v>
                </c:pt>
                <c:pt idx="25">
                  <c:v>97.485100000000003</c:v>
                </c:pt>
                <c:pt idx="26">
                  <c:v>96.919700000000006</c:v>
                </c:pt>
                <c:pt idx="27">
                  <c:v>97.138300000000001</c:v>
                </c:pt>
                <c:pt idx="28">
                  <c:v>97.044600000000003</c:v>
                </c:pt>
                <c:pt idx="29">
                  <c:v>97.561199999999999</c:v>
                </c:pt>
                <c:pt idx="30">
                  <c:v>95.440799999999996</c:v>
                </c:pt>
                <c:pt idx="31">
                  <c:v>96.708500000000001</c:v>
                </c:pt>
                <c:pt idx="32">
                  <c:v>95.998000000000005</c:v>
                </c:pt>
                <c:pt idx="33">
                  <c:v>96.961799999999997</c:v>
                </c:pt>
                <c:pt idx="34">
                  <c:v>97.366399999999999</c:v>
                </c:pt>
                <c:pt idx="35">
                  <c:v>98.523600000000002</c:v>
                </c:pt>
                <c:pt idx="36">
                  <c:v>97.292599999999993</c:v>
                </c:pt>
                <c:pt idx="37">
                  <c:v>99.1417</c:v>
                </c:pt>
                <c:pt idx="38">
                  <c:v>98.981999999999999</c:v>
                </c:pt>
                <c:pt idx="39">
                  <c:v>100.2217</c:v>
                </c:pt>
                <c:pt idx="40">
                  <c:v>101.1875</c:v>
                </c:pt>
                <c:pt idx="41">
                  <c:v>89.920500000000004</c:v>
                </c:pt>
                <c:pt idx="42">
                  <c:v>79.993700000000004</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3205-45B0-ACBC-0CFFDC09FB5C}"/>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757714044868479"/>
              <c:y val="0.815866659946353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7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'Wholesale trade'!$K$4</c:f>
              <c:strCache>
                <c:ptCount val="1"/>
                <c:pt idx="0">
                  <c:v>Previous month (week ending 05 Dec 2020)</c:v>
                </c:pt>
              </c:strCache>
            </c:strRef>
          </c:tx>
          <c:spPr>
            <a:solidFill>
              <a:schemeClr val="accent1"/>
            </a:solidFill>
            <a:ln>
              <a:noFill/>
            </a:ln>
            <a:effectLst/>
          </c:spPr>
          <c:invertIfNegative val="0"/>
          <c:cat>
            <c:strRef>
              <c:f>'Wholesale trade'!$K$52:$K$59</c:f>
              <c:strCache>
                <c:ptCount val="8"/>
                <c:pt idx="0">
                  <c:v>NSW</c:v>
                </c:pt>
                <c:pt idx="1">
                  <c:v>Vic.</c:v>
                </c:pt>
                <c:pt idx="2">
                  <c:v>Qld.</c:v>
                </c:pt>
                <c:pt idx="3">
                  <c:v>SA</c:v>
                </c:pt>
                <c:pt idx="4">
                  <c:v>WA</c:v>
                </c:pt>
                <c:pt idx="5">
                  <c:v>Tas.</c:v>
                </c:pt>
                <c:pt idx="6">
                  <c:v>NT</c:v>
                </c:pt>
                <c:pt idx="7">
                  <c:v>ACT</c:v>
                </c:pt>
              </c:strCache>
            </c:strRef>
          </c:cat>
          <c:val>
            <c:numRef>
              <c:f>'Wholesale trade'!$L$52:$L$59</c:f>
              <c:numCache>
                <c:formatCode>0.0</c:formatCode>
                <c:ptCount val="8"/>
                <c:pt idx="0">
                  <c:v>96.69</c:v>
                </c:pt>
                <c:pt idx="1">
                  <c:v>97.44</c:v>
                </c:pt>
                <c:pt idx="2">
                  <c:v>97.7</c:v>
                </c:pt>
                <c:pt idx="3">
                  <c:v>96.15</c:v>
                </c:pt>
                <c:pt idx="4">
                  <c:v>100.08</c:v>
                </c:pt>
                <c:pt idx="5">
                  <c:v>96.3</c:v>
                </c:pt>
                <c:pt idx="6">
                  <c:v>94.15</c:v>
                </c:pt>
                <c:pt idx="7">
                  <c:v>107.4</c:v>
                </c:pt>
              </c:numCache>
            </c:numRef>
          </c:val>
          <c:extLst>
            <c:ext xmlns:c16="http://schemas.microsoft.com/office/drawing/2014/chart" uri="{C3380CC4-5D6E-409C-BE32-E72D297353CC}">
              <c16:uniqueId val="{00000000-D81E-4202-A673-22CE407599B7}"/>
            </c:ext>
          </c:extLst>
        </c:ser>
        <c:ser>
          <c:idx val="1"/>
          <c:order val="1"/>
          <c:tx>
            <c:strRef>
              <c:f>'Wholesale trade'!$K$6</c:f>
              <c:strCache>
                <c:ptCount val="1"/>
                <c:pt idx="0">
                  <c:v>Previous week (ending 26 Dec 2020)</c:v>
                </c:pt>
              </c:strCache>
            </c:strRef>
          </c:tx>
          <c:spPr>
            <a:solidFill>
              <a:schemeClr val="accent2"/>
            </a:solidFill>
            <a:ln>
              <a:noFill/>
            </a:ln>
            <a:effectLst/>
          </c:spPr>
          <c:invertIfNegative val="0"/>
          <c:cat>
            <c:strRef>
              <c:f>'Wholesale trade'!$K$52:$K$59</c:f>
              <c:strCache>
                <c:ptCount val="8"/>
                <c:pt idx="0">
                  <c:v>NSW</c:v>
                </c:pt>
                <c:pt idx="1">
                  <c:v>Vic.</c:v>
                </c:pt>
                <c:pt idx="2">
                  <c:v>Qld.</c:v>
                </c:pt>
                <c:pt idx="3">
                  <c:v>SA</c:v>
                </c:pt>
                <c:pt idx="4">
                  <c:v>WA</c:v>
                </c:pt>
                <c:pt idx="5">
                  <c:v>Tas.</c:v>
                </c:pt>
                <c:pt idx="6">
                  <c:v>NT</c:v>
                </c:pt>
                <c:pt idx="7">
                  <c:v>ACT</c:v>
                </c:pt>
              </c:strCache>
            </c:strRef>
          </c:cat>
          <c:val>
            <c:numRef>
              <c:f>'Wholesale trade'!$L$61:$L$68</c:f>
              <c:numCache>
                <c:formatCode>0.0</c:formatCode>
                <c:ptCount val="8"/>
                <c:pt idx="0">
                  <c:v>92.64</c:v>
                </c:pt>
                <c:pt idx="1">
                  <c:v>93.91</c:v>
                </c:pt>
                <c:pt idx="2">
                  <c:v>93.38</c:v>
                </c:pt>
                <c:pt idx="3">
                  <c:v>91.03</c:v>
                </c:pt>
                <c:pt idx="4">
                  <c:v>97.52</c:v>
                </c:pt>
                <c:pt idx="5">
                  <c:v>90.22</c:v>
                </c:pt>
                <c:pt idx="6">
                  <c:v>89.75</c:v>
                </c:pt>
                <c:pt idx="7">
                  <c:v>102.73</c:v>
                </c:pt>
              </c:numCache>
            </c:numRef>
          </c:val>
          <c:extLst>
            <c:ext xmlns:c16="http://schemas.microsoft.com/office/drawing/2014/chart" uri="{C3380CC4-5D6E-409C-BE32-E72D297353CC}">
              <c16:uniqueId val="{00000001-D81E-4202-A673-22CE407599B7}"/>
            </c:ext>
          </c:extLst>
        </c:ser>
        <c:ser>
          <c:idx val="2"/>
          <c:order val="2"/>
          <c:tx>
            <c:strRef>
              <c:f>'Wholesale trade'!$K$7</c:f>
              <c:strCache>
                <c:ptCount val="1"/>
                <c:pt idx="0">
                  <c:v>This week (ending 02 Jan 2021)</c:v>
                </c:pt>
              </c:strCache>
            </c:strRef>
          </c:tx>
          <c:spPr>
            <a:solidFill>
              <a:srgbClr val="993366"/>
            </a:solidFill>
            <a:ln>
              <a:noFill/>
            </a:ln>
            <a:effectLst/>
          </c:spPr>
          <c:invertIfNegative val="0"/>
          <c:cat>
            <c:strRef>
              <c:f>'Wholesale trade'!$K$52:$K$59</c:f>
              <c:strCache>
                <c:ptCount val="8"/>
                <c:pt idx="0">
                  <c:v>NSW</c:v>
                </c:pt>
                <c:pt idx="1">
                  <c:v>Vic.</c:v>
                </c:pt>
                <c:pt idx="2">
                  <c:v>Qld.</c:v>
                </c:pt>
                <c:pt idx="3">
                  <c:v>SA</c:v>
                </c:pt>
                <c:pt idx="4">
                  <c:v>WA</c:v>
                </c:pt>
                <c:pt idx="5">
                  <c:v>Tas.</c:v>
                </c:pt>
                <c:pt idx="6">
                  <c:v>NT</c:v>
                </c:pt>
                <c:pt idx="7">
                  <c:v>ACT</c:v>
                </c:pt>
              </c:strCache>
            </c:strRef>
          </c:cat>
          <c:val>
            <c:numRef>
              <c:f>'Wholesale trade'!$L$70:$L$77</c:f>
              <c:numCache>
                <c:formatCode>0.0</c:formatCode>
                <c:ptCount val="8"/>
                <c:pt idx="0">
                  <c:v>91.33</c:v>
                </c:pt>
                <c:pt idx="1">
                  <c:v>92.1</c:v>
                </c:pt>
                <c:pt idx="2">
                  <c:v>92.02</c:v>
                </c:pt>
                <c:pt idx="3">
                  <c:v>90.59</c:v>
                </c:pt>
                <c:pt idx="4">
                  <c:v>95.88</c:v>
                </c:pt>
                <c:pt idx="5">
                  <c:v>90.35</c:v>
                </c:pt>
                <c:pt idx="6">
                  <c:v>90.06</c:v>
                </c:pt>
                <c:pt idx="7">
                  <c:v>101.04</c:v>
                </c:pt>
              </c:numCache>
            </c:numRef>
          </c:val>
          <c:extLst>
            <c:ext xmlns:c16="http://schemas.microsoft.com/office/drawing/2014/chart" uri="{C3380CC4-5D6E-409C-BE32-E72D297353CC}">
              <c16:uniqueId val="{00000002-D81E-4202-A673-22CE407599B7}"/>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'Wholesale trade'!$K$4</c:f>
              <c:strCache>
                <c:ptCount val="1"/>
                <c:pt idx="0">
                  <c:v>Previous month (week ending 05 Dec 2020)</c:v>
                </c:pt>
              </c:strCache>
            </c:strRef>
          </c:tx>
          <c:spPr>
            <a:solidFill>
              <a:schemeClr val="accent1"/>
            </a:solidFill>
            <a:ln>
              <a:noFill/>
            </a:ln>
            <a:effectLst/>
          </c:spPr>
          <c:invertIfNegative val="0"/>
          <c:cat>
            <c:strRef>
              <c:f>'Wholesale trade'!$K$81:$K$88</c:f>
              <c:strCache>
                <c:ptCount val="8"/>
                <c:pt idx="0">
                  <c:v>NSW</c:v>
                </c:pt>
                <c:pt idx="1">
                  <c:v>Vic.</c:v>
                </c:pt>
                <c:pt idx="2">
                  <c:v>Qld.</c:v>
                </c:pt>
                <c:pt idx="3">
                  <c:v>SA</c:v>
                </c:pt>
                <c:pt idx="4">
                  <c:v>WA</c:v>
                </c:pt>
                <c:pt idx="5">
                  <c:v>Tas.</c:v>
                </c:pt>
                <c:pt idx="6">
                  <c:v>NT</c:v>
                </c:pt>
                <c:pt idx="7">
                  <c:v>ACT</c:v>
                </c:pt>
              </c:strCache>
            </c:strRef>
          </c:cat>
          <c:val>
            <c:numRef>
              <c:f>'Wholesale trade'!$L$81:$L$88</c:f>
              <c:numCache>
                <c:formatCode>0.0</c:formatCode>
                <c:ptCount val="8"/>
                <c:pt idx="0">
                  <c:v>97.89</c:v>
                </c:pt>
                <c:pt idx="1">
                  <c:v>97.77</c:v>
                </c:pt>
                <c:pt idx="2">
                  <c:v>99.07</c:v>
                </c:pt>
                <c:pt idx="3">
                  <c:v>98.31</c:v>
                </c:pt>
                <c:pt idx="4">
                  <c:v>102.3</c:v>
                </c:pt>
                <c:pt idx="5">
                  <c:v>98.66</c:v>
                </c:pt>
                <c:pt idx="6">
                  <c:v>91.16</c:v>
                </c:pt>
                <c:pt idx="7">
                  <c:v>107.15</c:v>
                </c:pt>
              </c:numCache>
            </c:numRef>
          </c:val>
          <c:extLst>
            <c:ext xmlns:c16="http://schemas.microsoft.com/office/drawing/2014/chart" uri="{C3380CC4-5D6E-409C-BE32-E72D297353CC}">
              <c16:uniqueId val="{00000000-7C5C-492F-B4AC-554D48FE13F2}"/>
            </c:ext>
          </c:extLst>
        </c:ser>
        <c:ser>
          <c:idx val="1"/>
          <c:order val="1"/>
          <c:tx>
            <c:strRef>
              <c:f>'Wholesale trade'!$K$6</c:f>
              <c:strCache>
                <c:ptCount val="1"/>
                <c:pt idx="0">
                  <c:v>Previous week (ending 26 Dec 2020)</c:v>
                </c:pt>
              </c:strCache>
            </c:strRef>
          </c:tx>
          <c:spPr>
            <a:solidFill>
              <a:schemeClr val="accent2"/>
            </a:solidFill>
            <a:ln>
              <a:noFill/>
            </a:ln>
            <a:effectLst/>
          </c:spPr>
          <c:invertIfNegative val="0"/>
          <c:cat>
            <c:strRef>
              <c:f>'Wholesale trade'!$K$81:$K$88</c:f>
              <c:strCache>
                <c:ptCount val="8"/>
                <c:pt idx="0">
                  <c:v>NSW</c:v>
                </c:pt>
                <c:pt idx="1">
                  <c:v>Vic.</c:v>
                </c:pt>
                <c:pt idx="2">
                  <c:v>Qld.</c:v>
                </c:pt>
                <c:pt idx="3">
                  <c:v>SA</c:v>
                </c:pt>
                <c:pt idx="4">
                  <c:v>WA</c:v>
                </c:pt>
                <c:pt idx="5">
                  <c:v>Tas.</c:v>
                </c:pt>
                <c:pt idx="6">
                  <c:v>NT</c:v>
                </c:pt>
                <c:pt idx="7">
                  <c:v>ACT</c:v>
                </c:pt>
              </c:strCache>
            </c:strRef>
          </c:cat>
          <c:val>
            <c:numRef>
              <c:f>'Wholesale trade'!$L$90:$L$97</c:f>
              <c:numCache>
                <c:formatCode>0.0</c:formatCode>
                <c:ptCount val="8"/>
                <c:pt idx="0">
                  <c:v>94.32</c:v>
                </c:pt>
                <c:pt idx="1">
                  <c:v>94.87</c:v>
                </c:pt>
                <c:pt idx="2">
                  <c:v>94.22</c:v>
                </c:pt>
                <c:pt idx="3">
                  <c:v>93.21</c:v>
                </c:pt>
                <c:pt idx="4">
                  <c:v>98.67</c:v>
                </c:pt>
                <c:pt idx="5">
                  <c:v>91.36</c:v>
                </c:pt>
                <c:pt idx="6">
                  <c:v>89.78</c:v>
                </c:pt>
                <c:pt idx="7">
                  <c:v>101.73</c:v>
                </c:pt>
              </c:numCache>
            </c:numRef>
          </c:val>
          <c:extLst>
            <c:ext xmlns:c16="http://schemas.microsoft.com/office/drawing/2014/chart" uri="{C3380CC4-5D6E-409C-BE32-E72D297353CC}">
              <c16:uniqueId val="{00000001-7C5C-492F-B4AC-554D48FE13F2}"/>
            </c:ext>
          </c:extLst>
        </c:ser>
        <c:ser>
          <c:idx val="2"/>
          <c:order val="2"/>
          <c:tx>
            <c:strRef>
              <c:f>'Wholesale trade'!$K$7</c:f>
              <c:strCache>
                <c:ptCount val="1"/>
                <c:pt idx="0">
                  <c:v>This week (ending 02 Jan 2021)</c:v>
                </c:pt>
              </c:strCache>
            </c:strRef>
          </c:tx>
          <c:spPr>
            <a:solidFill>
              <a:srgbClr val="993366"/>
            </a:solidFill>
            <a:ln>
              <a:noFill/>
            </a:ln>
            <a:effectLst/>
          </c:spPr>
          <c:invertIfNegative val="0"/>
          <c:cat>
            <c:strRef>
              <c:f>'Wholesale trade'!$K$81:$K$88</c:f>
              <c:strCache>
                <c:ptCount val="8"/>
                <c:pt idx="0">
                  <c:v>NSW</c:v>
                </c:pt>
                <c:pt idx="1">
                  <c:v>Vic.</c:v>
                </c:pt>
                <c:pt idx="2">
                  <c:v>Qld.</c:v>
                </c:pt>
                <c:pt idx="3">
                  <c:v>SA</c:v>
                </c:pt>
                <c:pt idx="4">
                  <c:v>WA</c:v>
                </c:pt>
                <c:pt idx="5">
                  <c:v>Tas.</c:v>
                </c:pt>
                <c:pt idx="6">
                  <c:v>NT</c:v>
                </c:pt>
                <c:pt idx="7">
                  <c:v>ACT</c:v>
                </c:pt>
              </c:strCache>
            </c:strRef>
          </c:cat>
          <c:val>
            <c:numRef>
              <c:f>'Wholesale trade'!$L$99:$L$106</c:f>
              <c:numCache>
                <c:formatCode>0.0</c:formatCode>
                <c:ptCount val="8"/>
                <c:pt idx="0">
                  <c:v>92.23</c:v>
                </c:pt>
                <c:pt idx="1">
                  <c:v>92.72</c:v>
                </c:pt>
                <c:pt idx="2">
                  <c:v>92.98</c:v>
                </c:pt>
                <c:pt idx="3">
                  <c:v>91.42</c:v>
                </c:pt>
                <c:pt idx="4">
                  <c:v>97.01</c:v>
                </c:pt>
                <c:pt idx="5">
                  <c:v>91.02</c:v>
                </c:pt>
                <c:pt idx="6">
                  <c:v>86.54</c:v>
                </c:pt>
                <c:pt idx="7">
                  <c:v>99.29</c:v>
                </c:pt>
              </c:numCache>
            </c:numRef>
          </c:val>
          <c:extLst>
            <c:ext xmlns:c16="http://schemas.microsoft.com/office/drawing/2014/chart" uri="{C3380CC4-5D6E-409C-BE32-E72D297353CC}">
              <c16:uniqueId val="{00000002-7C5C-492F-B4AC-554D48FE13F2}"/>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'Wholesale trade'!$K$4</c:f>
              <c:strCache>
                <c:ptCount val="1"/>
                <c:pt idx="0">
                  <c:v>Previous month (week ending 05 Dec 2020)</c:v>
                </c:pt>
              </c:strCache>
            </c:strRef>
          </c:tx>
          <c:spPr>
            <a:solidFill>
              <a:schemeClr val="accent1"/>
            </a:solidFill>
            <a:ln>
              <a:noFill/>
            </a:ln>
            <a:effectLst/>
          </c:spPr>
          <c:invertIfNegative val="0"/>
          <c:cat>
            <c:strRef>
              <c:f>'Wholesale trade'!$K$24:$K$29</c:f>
              <c:strCache>
                <c:ptCount val="6"/>
                <c:pt idx="0">
                  <c:v>Aged 20-29</c:v>
                </c:pt>
                <c:pt idx="1">
                  <c:v>Aged 30-39</c:v>
                </c:pt>
                <c:pt idx="2">
                  <c:v>Aged 40-49</c:v>
                </c:pt>
                <c:pt idx="3">
                  <c:v>Aged 50-59</c:v>
                </c:pt>
                <c:pt idx="4">
                  <c:v>Aged 60-69</c:v>
                </c:pt>
                <c:pt idx="5">
                  <c:v>Aged 70+</c:v>
                </c:pt>
              </c:strCache>
            </c:strRef>
          </c:cat>
          <c:val>
            <c:numRef>
              <c:f>'Wholesale trade'!$L$24:$L$29</c:f>
              <c:numCache>
                <c:formatCode>0.0</c:formatCode>
                <c:ptCount val="6"/>
                <c:pt idx="0">
                  <c:v>103.66</c:v>
                </c:pt>
                <c:pt idx="1">
                  <c:v>97.71</c:v>
                </c:pt>
                <c:pt idx="2">
                  <c:v>97.48</c:v>
                </c:pt>
                <c:pt idx="3">
                  <c:v>96.96</c:v>
                </c:pt>
                <c:pt idx="4">
                  <c:v>92.49</c:v>
                </c:pt>
                <c:pt idx="5">
                  <c:v>86.69</c:v>
                </c:pt>
              </c:numCache>
            </c:numRef>
          </c:val>
          <c:extLst>
            <c:ext xmlns:c16="http://schemas.microsoft.com/office/drawing/2014/chart" uri="{C3380CC4-5D6E-409C-BE32-E72D297353CC}">
              <c16:uniqueId val="{00000000-0C21-49BF-B5BD-9BCF2F260AB4}"/>
            </c:ext>
          </c:extLst>
        </c:ser>
        <c:ser>
          <c:idx val="1"/>
          <c:order val="1"/>
          <c:tx>
            <c:strRef>
              <c:f>'Wholesale trade'!$K$6</c:f>
              <c:strCache>
                <c:ptCount val="1"/>
                <c:pt idx="0">
                  <c:v>Previous week (ending 26 Dec 2020)</c:v>
                </c:pt>
              </c:strCache>
            </c:strRef>
          </c:tx>
          <c:spPr>
            <a:solidFill>
              <a:schemeClr val="accent2"/>
            </a:solidFill>
            <a:ln>
              <a:noFill/>
            </a:ln>
            <a:effectLst/>
          </c:spPr>
          <c:invertIfNegative val="0"/>
          <c:cat>
            <c:strRef>
              <c:f>'Wholesale trade'!$K$24:$K$29</c:f>
              <c:strCache>
                <c:ptCount val="6"/>
                <c:pt idx="0">
                  <c:v>Aged 20-29</c:v>
                </c:pt>
                <c:pt idx="1">
                  <c:v>Aged 30-39</c:v>
                </c:pt>
                <c:pt idx="2">
                  <c:v>Aged 40-49</c:v>
                </c:pt>
                <c:pt idx="3">
                  <c:v>Aged 50-59</c:v>
                </c:pt>
                <c:pt idx="4">
                  <c:v>Aged 60-69</c:v>
                </c:pt>
                <c:pt idx="5">
                  <c:v>Aged 70+</c:v>
                </c:pt>
              </c:strCache>
            </c:strRef>
          </c:cat>
          <c:val>
            <c:numRef>
              <c:f>'Wholesale trade'!$L$33:$L$38</c:f>
              <c:numCache>
                <c:formatCode>0.0</c:formatCode>
                <c:ptCount val="6"/>
                <c:pt idx="0">
                  <c:v>98.42</c:v>
                </c:pt>
                <c:pt idx="1">
                  <c:v>94.61</c:v>
                </c:pt>
                <c:pt idx="2">
                  <c:v>94.54</c:v>
                </c:pt>
                <c:pt idx="3">
                  <c:v>93.57</c:v>
                </c:pt>
                <c:pt idx="4">
                  <c:v>88.16</c:v>
                </c:pt>
                <c:pt idx="5">
                  <c:v>81.569999999999993</c:v>
                </c:pt>
              </c:numCache>
            </c:numRef>
          </c:val>
          <c:extLst>
            <c:ext xmlns:c16="http://schemas.microsoft.com/office/drawing/2014/chart" uri="{C3380CC4-5D6E-409C-BE32-E72D297353CC}">
              <c16:uniqueId val="{00000001-0C21-49BF-B5BD-9BCF2F260AB4}"/>
            </c:ext>
          </c:extLst>
        </c:ser>
        <c:ser>
          <c:idx val="2"/>
          <c:order val="2"/>
          <c:tx>
            <c:strRef>
              <c:f>'Wholesale trade'!$K$7</c:f>
              <c:strCache>
                <c:ptCount val="1"/>
                <c:pt idx="0">
                  <c:v>This week (ending 02 Jan 2021)</c:v>
                </c:pt>
              </c:strCache>
            </c:strRef>
          </c:tx>
          <c:spPr>
            <a:solidFill>
              <a:srgbClr val="993366"/>
            </a:solidFill>
            <a:ln>
              <a:noFill/>
            </a:ln>
            <a:effectLst/>
          </c:spPr>
          <c:invertIfNegative val="0"/>
          <c:cat>
            <c:strRef>
              <c:f>'Wholesale trade'!$K$24:$K$29</c:f>
              <c:strCache>
                <c:ptCount val="6"/>
                <c:pt idx="0">
                  <c:v>Aged 20-29</c:v>
                </c:pt>
                <c:pt idx="1">
                  <c:v>Aged 30-39</c:v>
                </c:pt>
                <c:pt idx="2">
                  <c:v>Aged 40-49</c:v>
                </c:pt>
                <c:pt idx="3">
                  <c:v>Aged 50-59</c:v>
                </c:pt>
                <c:pt idx="4">
                  <c:v>Aged 60-69</c:v>
                </c:pt>
                <c:pt idx="5">
                  <c:v>Aged 70+</c:v>
                </c:pt>
              </c:strCache>
            </c:strRef>
          </c:cat>
          <c:val>
            <c:numRef>
              <c:f>'Wholesale trade'!$L$42:$L$47</c:f>
              <c:numCache>
                <c:formatCode>0.0</c:formatCode>
                <c:ptCount val="6"/>
                <c:pt idx="0">
                  <c:v>96.23</c:v>
                </c:pt>
                <c:pt idx="1">
                  <c:v>93.31</c:v>
                </c:pt>
                <c:pt idx="2">
                  <c:v>93.53</c:v>
                </c:pt>
                <c:pt idx="3">
                  <c:v>92.45</c:v>
                </c:pt>
                <c:pt idx="4">
                  <c:v>86.53</c:v>
                </c:pt>
                <c:pt idx="5">
                  <c:v>78.650000000000006</c:v>
                </c:pt>
              </c:numCache>
            </c:numRef>
          </c:val>
          <c:extLst>
            <c:ext xmlns:c16="http://schemas.microsoft.com/office/drawing/2014/chart" uri="{C3380CC4-5D6E-409C-BE32-E72D297353CC}">
              <c16:uniqueId val="{00000002-0C21-49BF-B5BD-9BCF2F260AB4}"/>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5"/>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'Wholesale trade'!$K$109:$K$255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'Wholesale trade'!$L$109:$L$255</c:f>
              <c:numCache>
                <c:formatCode>0.0</c:formatCode>
                <c:ptCount val="147"/>
                <c:pt idx="0">
                  <c:v>100</c:v>
                </c:pt>
                <c:pt idx="1">
                  <c:v>99.955600000000004</c:v>
                </c:pt>
                <c:pt idx="2">
                  <c:v>97.891199999999998</c:v>
                </c:pt>
                <c:pt idx="3">
                  <c:v>96.011600000000001</c:v>
                </c:pt>
                <c:pt idx="4">
                  <c:v>95.108999999999995</c:v>
                </c:pt>
                <c:pt idx="5">
                  <c:v>95.055300000000003</c:v>
                </c:pt>
                <c:pt idx="6">
                  <c:v>94.850399999999993</c:v>
                </c:pt>
                <c:pt idx="7">
                  <c:v>94.689700000000002</c:v>
                </c:pt>
                <c:pt idx="8">
                  <c:v>95.083699999999993</c:v>
                </c:pt>
                <c:pt idx="9">
                  <c:v>96.029300000000006</c:v>
                </c:pt>
                <c:pt idx="10">
                  <c:v>95.917199999999994</c:v>
                </c:pt>
                <c:pt idx="11">
                  <c:v>96.045900000000003</c:v>
                </c:pt>
                <c:pt idx="12">
                  <c:v>96.274699999999996</c:v>
                </c:pt>
                <c:pt idx="13">
                  <c:v>96.409300000000002</c:v>
                </c:pt>
                <c:pt idx="14">
                  <c:v>95.581699999999998</c:v>
                </c:pt>
                <c:pt idx="15">
                  <c:v>94.198400000000007</c:v>
                </c:pt>
                <c:pt idx="16">
                  <c:v>95.7423</c:v>
                </c:pt>
                <c:pt idx="17">
                  <c:v>97.8249</c:v>
                </c:pt>
                <c:pt idx="18">
                  <c:v>97.830399999999997</c:v>
                </c:pt>
                <c:pt idx="19">
                  <c:v>97.889600000000002</c:v>
                </c:pt>
                <c:pt idx="20">
                  <c:v>97.662000000000006</c:v>
                </c:pt>
                <c:pt idx="21">
                  <c:v>97.199600000000004</c:v>
                </c:pt>
                <c:pt idx="22">
                  <c:v>97.537099999999995</c:v>
                </c:pt>
                <c:pt idx="23">
                  <c:v>97.446299999999994</c:v>
                </c:pt>
                <c:pt idx="24">
                  <c:v>97.272000000000006</c:v>
                </c:pt>
                <c:pt idx="25">
                  <c:v>97.330500000000001</c:v>
                </c:pt>
                <c:pt idx="26">
                  <c:v>97.634799999999998</c:v>
                </c:pt>
                <c:pt idx="27">
                  <c:v>97.510900000000007</c:v>
                </c:pt>
                <c:pt idx="28">
                  <c:v>97.240399999999994</c:v>
                </c:pt>
                <c:pt idx="29">
                  <c:v>97.171599999999998</c:v>
                </c:pt>
                <c:pt idx="30">
                  <c:v>96.679100000000005</c:v>
                </c:pt>
                <c:pt idx="31">
                  <c:v>96.758600000000001</c:v>
                </c:pt>
                <c:pt idx="32">
                  <c:v>96.827699999999993</c:v>
                </c:pt>
                <c:pt idx="33">
                  <c:v>96.865600000000001</c:v>
                </c:pt>
                <c:pt idx="34">
                  <c:v>96.912400000000005</c:v>
                </c:pt>
                <c:pt idx="35">
                  <c:v>97.686899999999994</c:v>
                </c:pt>
                <c:pt idx="36">
                  <c:v>98.052700000000002</c:v>
                </c:pt>
                <c:pt idx="37">
                  <c:v>98.366500000000002</c:v>
                </c:pt>
                <c:pt idx="38">
                  <c:v>98.746099999999998</c:v>
                </c:pt>
                <c:pt idx="39">
                  <c:v>98.769499999999994</c:v>
                </c:pt>
                <c:pt idx="40">
                  <c:v>97.749899999999997</c:v>
                </c:pt>
                <c:pt idx="41">
                  <c:v>94.928399999999996</c:v>
                </c:pt>
                <c:pt idx="42">
                  <c:v>93.273300000000006</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31DE-4390-B60A-19E48067F1DC}"/>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'Wholesale trade'!$K$109:$K$255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'Wholesale trade'!$L$257:$L$403</c:f>
              <c:numCache>
                <c:formatCode>0.0</c:formatCode>
                <c:ptCount val="147"/>
                <c:pt idx="0">
                  <c:v>100</c:v>
                </c:pt>
                <c:pt idx="1">
                  <c:v>99.823700000000002</c:v>
                </c:pt>
                <c:pt idx="2">
                  <c:v>97.229200000000006</c:v>
                </c:pt>
                <c:pt idx="3">
                  <c:v>97.514499999999998</c:v>
                </c:pt>
                <c:pt idx="4">
                  <c:v>91.810100000000006</c:v>
                </c:pt>
                <c:pt idx="5">
                  <c:v>89.671199999999999</c:v>
                </c:pt>
                <c:pt idx="6">
                  <c:v>89.882900000000006</c:v>
                </c:pt>
                <c:pt idx="7">
                  <c:v>91.104299999999995</c:v>
                </c:pt>
                <c:pt idx="8">
                  <c:v>87.201899999999995</c:v>
                </c:pt>
                <c:pt idx="9">
                  <c:v>87.000299999999996</c:v>
                </c:pt>
                <c:pt idx="10">
                  <c:v>86.350300000000004</c:v>
                </c:pt>
                <c:pt idx="11">
                  <c:v>87.744399999999999</c:v>
                </c:pt>
                <c:pt idx="12">
                  <c:v>89.937799999999996</c:v>
                </c:pt>
                <c:pt idx="13">
                  <c:v>90.022199999999998</c:v>
                </c:pt>
                <c:pt idx="14">
                  <c:v>90.493200000000002</c:v>
                </c:pt>
                <c:pt idx="15">
                  <c:v>90.924700000000001</c:v>
                </c:pt>
                <c:pt idx="16">
                  <c:v>97.1297</c:v>
                </c:pt>
                <c:pt idx="17">
                  <c:v>92.450900000000004</c:v>
                </c:pt>
                <c:pt idx="18">
                  <c:v>91.094399999999993</c:v>
                </c:pt>
                <c:pt idx="19">
                  <c:v>90.719099999999997</c:v>
                </c:pt>
                <c:pt idx="20">
                  <c:v>91.5501</c:v>
                </c:pt>
                <c:pt idx="21">
                  <c:v>91.011899999999997</c:v>
                </c:pt>
                <c:pt idx="22">
                  <c:v>90.963399999999993</c:v>
                </c:pt>
                <c:pt idx="23">
                  <c:v>89.981499999999997</c:v>
                </c:pt>
                <c:pt idx="24">
                  <c:v>90.499799999999993</c:v>
                </c:pt>
                <c:pt idx="25">
                  <c:v>92.510999999999996</c:v>
                </c:pt>
                <c:pt idx="26">
                  <c:v>91.902600000000007</c:v>
                </c:pt>
                <c:pt idx="27">
                  <c:v>92.599900000000005</c:v>
                </c:pt>
                <c:pt idx="28">
                  <c:v>92.487899999999996</c:v>
                </c:pt>
                <c:pt idx="29">
                  <c:v>92.029700000000005</c:v>
                </c:pt>
                <c:pt idx="30">
                  <c:v>89.699100000000001</c:v>
                </c:pt>
                <c:pt idx="31">
                  <c:v>89.802999999999997</c:v>
                </c:pt>
                <c:pt idx="32">
                  <c:v>89.210800000000006</c:v>
                </c:pt>
                <c:pt idx="33">
                  <c:v>89.908900000000003</c:v>
                </c:pt>
                <c:pt idx="34">
                  <c:v>92.405600000000007</c:v>
                </c:pt>
                <c:pt idx="35">
                  <c:v>91.722899999999996</c:v>
                </c:pt>
                <c:pt idx="36">
                  <c:v>92.050299999999993</c:v>
                </c:pt>
                <c:pt idx="37">
                  <c:v>92.482600000000005</c:v>
                </c:pt>
                <c:pt idx="38">
                  <c:v>94.239599999999996</c:v>
                </c:pt>
                <c:pt idx="39">
                  <c:v>93.981499999999997</c:v>
                </c:pt>
                <c:pt idx="40">
                  <c:v>94.882999999999996</c:v>
                </c:pt>
                <c:pt idx="41">
                  <c:v>91.809600000000003</c:v>
                </c:pt>
                <c:pt idx="42">
                  <c:v>88.616699999999994</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31DE-4390-B60A-19E48067F1DC}"/>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757714044868479"/>
              <c:y val="0.815866659946353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'Retail trade'!$K$4</c:f>
              <c:strCache>
                <c:ptCount val="1"/>
                <c:pt idx="0">
                  <c:v>Previous month (week ending 05 Dec 2020)</c:v>
                </c:pt>
              </c:strCache>
            </c:strRef>
          </c:tx>
          <c:spPr>
            <a:solidFill>
              <a:schemeClr val="accent1"/>
            </a:solidFill>
            <a:ln>
              <a:noFill/>
            </a:ln>
            <a:effectLst/>
          </c:spPr>
          <c:invertIfNegative val="0"/>
          <c:cat>
            <c:strRef>
              <c:f>'Retail trade'!$K$52:$K$59</c:f>
              <c:strCache>
                <c:ptCount val="8"/>
                <c:pt idx="0">
                  <c:v>NSW</c:v>
                </c:pt>
                <c:pt idx="1">
                  <c:v>Vic.</c:v>
                </c:pt>
                <c:pt idx="2">
                  <c:v>Qld.</c:v>
                </c:pt>
                <c:pt idx="3">
                  <c:v>SA</c:v>
                </c:pt>
                <c:pt idx="4">
                  <c:v>WA</c:v>
                </c:pt>
                <c:pt idx="5">
                  <c:v>Tas.</c:v>
                </c:pt>
                <c:pt idx="6">
                  <c:v>NT</c:v>
                </c:pt>
                <c:pt idx="7">
                  <c:v>ACT</c:v>
                </c:pt>
              </c:strCache>
            </c:strRef>
          </c:cat>
          <c:val>
            <c:numRef>
              <c:f>'Retail trade'!$L$52:$L$59</c:f>
              <c:numCache>
                <c:formatCode>0.0</c:formatCode>
                <c:ptCount val="8"/>
                <c:pt idx="0">
                  <c:v>99.24</c:v>
                </c:pt>
                <c:pt idx="1">
                  <c:v>99.64</c:v>
                </c:pt>
                <c:pt idx="2">
                  <c:v>102.69</c:v>
                </c:pt>
                <c:pt idx="3">
                  <c:v>97.93</c:v>
                </c:pt>
                <c:pt idx="4">
                  <c:v>99.88</c:v>
                </c:pt>
                <c:pt idx="5">
                  <c:v>97.57</c:v>
                </c:pt>
                <c:pt idx="6">
                  <c:v>102.72</c:v>
                </c:pt>
                <c:pt idx="7">
                  <c:v>97.83</c:v>
                </c:pt>
              </c:numCache>
            </c:numRef>
          </c:val>
          <c:extLst>
            <c:ext xmlns:c16="http://schemas.microsoft.com/office/drawing/2014/chart" uri="{C3380CC4-5D6E-409C-BE32-E72D297353CC}">
              <c16:uniqueId val="{00000000-94AE-42B2-A6CC-679A3DDA6759}"/>
            </c:ext>
          </c:extLst>
        </c:ser>
        <c:ser>
          <c:idx val="1"/>
          <c:order val="1"/>
          <c:tx>
            <c:strRef>
              <c:f>'Retail trade'!$K$6</c:f>
              <c:strCache>
                <c:ptCount val="1"/>
                <c:pt idx="0">
                  <c:v>Previous week (ending 26 Dec 2020)</c:v>
                </c:pt>
              </c:strCache>
            </c:strRef>
          </c:tx>
          <c:spPr>
            <a:solidFill>
              <a:schemeClr val="accent2"/>
            </a:solidFill>
            <a:ln>
              <a:noFill/>
            </a:ln>
            <a:effectLst/>
          </c:spPr>
          <c:invertIfNegative val="0"/>
          <c:cat>
            <c:strRef>
              <c:f>'Retail trade'!$K$52:$K$59</c:f>
              <c:strCache>
                <c:ptCount val="8"/>
                <c:pt idx="0">
                  <c:v>NSW</c:v>
                </c:pt>
                <c:pt idx="1">
                  <c:v>Vic.</c:v>
                </c:pt>
                <c:pt idx="2">
                  <c:v>Qld.</c:v>
                </c:pt>
                <c:pt idx="3">
                  <c:v>SA</c:v>
                </c:pt>
                <c:pt idx="4">
                  <c:v>WA</c:v>
                </c:pt>
                <c:pt idx="5">
                  <c:v>Tas.</c:v>
                </c:pt>
                <c:pt idx="6">
                  <c:v>NT</c:v>
                </c:pt>
                <c:pt idx="7">
                  <c:v>ACT</c:v>
                </c:pt>
              </c:strCache>
            </c:strRef>
          </c:cat>
          <c:val>
            <c:numRef>
              <c:f>'Retail trade'!$L$61:$L$68</c:f>
              <c:numCache>
                <c:formatCode>0.0</c:formatCode>
                <c:ptCount val="8"/>
                <c:pt idx="0">
                  <c:v>95.8</c:v>
                </c:pt>
                <c:pt idx="1">
                  <c:v>96.78</c:v>
                </c:pt>
                <c:pt idx="2">
                  <c:v>98.29</c:v>
                </c:pt>
                <c:pt idx="3">
                  <c:v>94.92</c:v>
                </c:pt>
                <c:pt idx="4">
                  <c:v>95.87</c:v>
                </c:pt>
                <c:pt idx="5">
                  <c:v>94.05</c:v>
                </c:pt>
                <c:pt idx="6">
                  <c:v>98.56</c:v>
                </c:pt>
                <c:pt idx="7">
                  <c:v>95.33</c:v>
                </c:pt>
              </c:numCache>
            </c:numRef>
          </c:val>
          <c:extLst>
            <c:ext xmlns:c16="http://schemas.microsoft.com/office/drawing/2014/chart" uri="{C3380CC4-5D6E-409C-BE32-E72D297353CC}">
              <c16:uniqueId val="{00000001-94AE-42B2-A6CC-679A3DDA6759}"/>
            </c:ext>
          </c:extLst>
        </c:ser>
        <c:ser>
          <c:idx val="2"/>
          <c:order val="2"/>
          <c:tx>
            <c:strRef>
              <c:f>'Retail trade'!$K$7</c:f>
              <c:strCache>
                <c:ptCount val="1"/>
                <c:pt idx="0">
                  <c:v>This week (ending 02 Jan 2021)</c:v>
                </c:pt>
              </c:strCache>
            </c:strRef>
          </c:tx>
          <c:spPr>
            <a:solidFill>
              <a:srgbClr val="993366"/>
            </a:solidFill>
            <a:ln>
              <a:noFill/>
            </a:ln>
            <a:effectLst/>
          </c:spPr>
          <c:invertIfNegative val="0"/>
          <c:cat>
            <c:strRef>
              <c:f>'Retail trade'!$K$52:$K$59</c:f>
              <c:strCache>
                <c:ptCount val="8"/>
                <c:pt idx="0">
                  <c:v>NSW</c:v>
                </c:pt>
                <c:pt idx="1">
                  <c:v>Vic.</c:v>
                </c:pt>
                <c:pt idx="2">
                  <c:v>Qld.</c:v>
                </c:pt>
                <c:pt idx="3">
                  <c:v>SA</c:v>
                </c:pt>
                <c:pt idx="4">
                  <c:v>WA</c:v>
                </c:pt>
                <c:pt idx="5">
                  <c:v>Tas.</c:v>
                </c:pt>
                <c:pt idx="6">
                  <c:v>NT</c:v>
                </c:pt>
                <c:pt idx="7">
                  <c:v>ACT</c:v>
                </c:pt>
              </c:strCache>
            </c:strRef>
          </c:cat>
          <c:val>
            <c:numRef>
              <c:f>'Retail trade'!$L$70:$L$77</c:f>
              <c:numCache>
                <c:formatCode>0.0</c:formatCode>
                <c:ptCount val="8"/>
                <c:pt idx="0">
                  <c:v>95.98</c:v>
                </c:pt>
                <c:pt idx="1">
                  <c:v>97.04</c:v>
                </c:pt>
                <c:pt idx="2">
                  <c:v>99.22</c:v>
                </c:pt>
                <c:pt idx="3">
                  <c:v>95.81</c:v>
                </c:pt>
                <c:pt idx="4">
                  <c:v>96.38</c:v>
                </c:pt>
                <c:pt idx="5">
                  <c:v>95.57</c:v>
                </c:pt>
                <c:pt idx="6">
                  <c:v>98.04</c:v>
                </c:pt>
                <c:pt idx="7">
                  <c:v>95.23</c:v>
                </c:pt>
              </c:numCache>
            </c:numRef>
          </c:val>
          <c:extLst>
            <c:ext xmlns:c16="http://schemas.microsoft.com/office/drawing/2014/chart" uri="{C3380CC4-5D6E-409C-BE32-E72D297353CC}">
              <c16:uniqueId val="{00000002-94AE-42B2-A6CC-679A3DDA6759}"/>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'Retail trade'!$K$4</c:f>
              <c:strCache>
                <c:ptCount val="1"/>
                <c:pt idx="0">
                  <c:v>Previous month (week ending 05 Dec 2020)</c:v>
                </c:pt>
              </c:strCache>
            </c:strRef>
          </c:tx>
          <c:spPr>
            <a:solidFill>
              <a:schemeClr val="accent1"/>
            </a:solidFill>
            <a:ln>
              <a:noFill/>
            </a:ln>
            <a:effectLst/>
          </c:spPr>
          <c:invertIfNegative val="0"/>
          <c:cat>
            <c:strRef>
              <c:f>'Retail trade'!$K$81:$K$88</c:f>
              <c:strCache>
                <c:ptCount val="8"/>
                <c:pt idx="0">
                  <c:v>NSW</c:v>
                </c:pt>
                <c:pt idx="1">
                  <c:v>Vic.</c:v>
                </c:pt>
                <c:pt idx="2">
                  <c:v>Qld.</c:v>
                </c:pt>
                <c:pt idx="3">
                  <c:v>SA</c:v>
                </c:pt>
                <c:pt idx="4">
                  <c:v>WA</c:v>
                </c:pt>
                <c:pt idx="5">
                  <c:v>Tas.</c:v>
                </c:pt>
                <c:pt idx="6">
                  <c:v>NT</c:v>
                </c:pt>
                <c:pt idx="7">
                  <c:v>ACT</c:v>
                </c:pt>
              </c:strCache>
            </c:strRef>
          </c:cat>
          <c:val>
            <c:numRef>
              <c:f>'Retail trade'!$L$81:$L$88</c:f>
              <c:numCache>
                <c:formatCode>0.0</c:formatCode>
                <c:ptCount val="8"/>
                <c:pt idx="0">
                  <c:v>99.44</c:v>
                </c:pt>
                <c:pt idx="1">
                  <c:v>100.65</c:v>
                </c:pt>
                <c:pt idx="2">
                  <c:v>101.4</c:v>
                </c:pt>
                <c:pt idx="3">
                  <c:v>98.58</c:v>
                </c:pt>
                <c:pt idx="4">
                  <c:v>100.83</c:v>
                </c:pt>
                <c:pt idx="5">
                  <c:v>97.44</c:v>
                </c:pt>
                <c:pt idx="6">
                  <c:v>101.24</c:v>
                </c:pt>
                <c:pt idx="7">
                  <c:v>99.14</c:v>
                </c:pt>
              </c:numCache>
            </c:numRef>
          </c:val>
          <c:extLst>
            <c:ext xmlns:c16="http://schemas.microsoft.com/office/drawing/2014/chart" uri="{C3380CC4-5D6E-409C-BE32-E72D297353CC}">
              <c16:uniqueId val="{00000000-2058-4D70-A633-2A85D9311358}"/>
            </c:ext>
          </c:extLst>
        </c:ser>
        <c:ser>
          <c:idx val="1"/>
          <c:order val="1"/>
          <c:tx>
            <c:strRef>
              <c:f>'Retail trade'!$K$6</c:f>
              <c:strCache>
                <c:ptCount val="1"/>
                <c:pt idx="0">
                  <c:v>Previous week (ending 26 Dec 2020)</c:v>
                </c:pt>
              </c:strCache>
            </c:strRef>
          </c:tx>
          <c:spPr>
            <a:solidFill>
              <a:schemeClr val="accent2"/>
            </a:solidFill>
            <a:ln>
              <a:noFill/>
            </a:ln>
            <a:effectLst/>
          </c:spPr>
          <c:invertIfNegative val="0"/>
          <c:cat>
            <c:strRef>
              <c:f>'Retail trade'!$K$81:$K$88</c:f>
              <c:strCache>
                <c:ptCount val="8"/>
                <c:pt idx="0">
                  <c:v>NSW</c:v>
                </c:pt>
                <c:pt idx="1">
                  <c:v>Vic.</c:v>
                </c:pt>
                <c:pt idx="2">
                  <c:v>Qld.</c:v>
                </c:pt>
                <c:pt idx="3">
                  <c:v>SA</c:v>
                </c:pt>
                <c:pt idx="4">
                  <c:v>WA</c:v>
                </c:pt>
                <c:pt idx="5">
                  <c:v>Tas.</c:v>
                </c:pt>
                <c:pt idx="6">
                  <c:v>NT</c:v>
                </c:pt>
                <c:pt idx="7">
                  <c:v>ACT</c:v>
                </c:pt>
              </c:strCache>
            </c:strRef>
          </c:cat>
          <c:val>
            <c:numRef>
              <c:f>'Retail trade'!$L$90:$L$97</c:f>
              <c:numCache>
                <c:formatCode>0.0</c:formatCode>
                <c:ptCount val="8"/>
                <c:pt idx="0">
                  <c:v>95.38</c:v>
                </c:pt>
                <c:pt idx="1">
                  <c:v>97.61</c:v>
                </c:pt>
                <c:pt idx="2">
                  <c:v>96.26</c:v>
                </c:pt>
                <c:pt idx="3">
                  <c:v>94.81</c:v>
                </c:pt>
                <c:pt idx="4">
                  <c:v>96.05</c:v>
                </c:pt>
                <c:pt idx="5">
                  <c:v>94.64</c:v>
                </c:pt>
                <c:pt idx="6">
                  <c:v>97.64</c:v>
                </c:pt>
                <c:pt idx="7">
                  <c:v>94.82</c:v>
                </c:pt>
              </c:numCache>
            </c:numRef>
          </c:val>
          <c:extLst>
            <c:ext xmlns:c16="http://schemas.microsoft.com/office/drawing/2014/chart" uri="{C3380CC4-5D6E-409C-BE32-E72D297353CC}">
              <c16:uniqueId val="{00000001-2058-4D70-A633-2A85D9311358}"/>
            </c:ext>
          </c:extLst>
        </c:ser>
        <c:ser>
          <c:idx val="2"/>
          <c:order val="2"/>
          <c:tx>
            <c:strRef>
              <c:f>'Retail trade'!$K$7</c:f>
              <c:strCache>
                <c:ptCount val="1"/>
                <c:pt idx="0">
                  <c:v>This week (ending 02 Jan 2021)</c:v>
                </c:pt>
              </c:strCache>
            </c:strRef>
          </c:tx>
          <c:spPr>
            <a:solidFill>
              <a:srgbClr val="993366"/>
            </a:solidFill>
            <a:ln>
              <a:noFill/>
            </a:ln>
            <a:effectLst/>
          </c:spPr>
          <c:invertIfNegative val="0"/>
          <c:cat>
            <c:strRef>
              <c:f>'Retail trade'!$K$81:$K$88</c:f>
              <c:strCache>
                <c:ptCount val="8"/>
                <c:pt idx="0">
                  <c:v>NSW</c:v>
                </c:pt>
                <c:pt idx="1">
                  <c:v>Vic.</c:v>
                </c:pt>
                <c:pt idx="2">
                  <c:v>Qld.</c:v>
                </c:pt>
                <c:pt idx="3">
                  <c:v>SA</c:v>
                </c:pt>
                <c:pt idx="4">
                  <c:v>WA</c:v>
                </c:pt>
                <c:pt idx="5">
                  <c:v>Tas.</c:v>
                </c:pt>
                <c:pt idx="6">
                  <c:v>NT</c:v>
                </c:pt>
                <c:pt idx="7">
                  <c:v>ACT</c:v>
                </c:pt>
              </c:strCache>
            </c:strRef>
          </c:cat>
          <c:val>
            <c:numRef>
              <c:f>'Retail trade'!$L$99:$L$106</c:f>
              <c:numCache>
                <c:formatCode>0.0</c:formatCode>
                <c:ptCount val="8"/>
                <c:pt idx="0">
                  <c:v>96.43</c:v>
                </c:pt>
                <c:pt idx="1">
                  <c:v>98.27</c:v>
                </c:pt>
                <c:pt idx="2">
                  <c:v>97.44</c:v>
                </c:pt>
                <c:pt idx="3">
                  <c:v>96.35</c:v>
                </c:pt>
                <c:pt idx="4">
                  <c:v>97.2</c:v>
                </c:pt>
                <c:pt idx="5">
                  <c:v>95.23</c:v>
                </c:pt>
                <c:pt idx="6">
                  <c:v>96.99</c:v>
                </c:pt>
                <c:pt idx="7">
                  <c:v>94.99</c:v>
                </c:pt>
              </c:numCache>
            </c:numRef>
          </c:val>
          <c:extLst>
            <c:ext xmlns:c16="http://schemas.microsoft.com/office/drawing/2014/chart" uri="{C3380CC4-5D6E-409C-BE32-E72D297353CC}">
              <c16:uniqueId val="{00000002-2058-4D70-A633-2A85D9311358}"/>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'Retail trade'!$K$4</c:f>
              <c:strCache>
                <c:ptCount val="1"/>
                <c:pt idx="0">
                  <c:v>Previous month (week ending 05 Dec 2020)</c:v>
                </c:pt>
              </c:strCache>
            </c:strRef>
          </c:tx>
          <c:spPr>
            <a:solidFill>
              <a:schemeClr val="accent1"/>
            </a:solidFill>
            <a:ln>
              <a:noFill/>
            </a:ln>
            <a:effectLst/>
          </c:spPr>
          <c:invertIfNegative val="0"/>
          <c:cat>
            <c:strRef>
              <c:f>'Retail trade'!$K$24:$K$29</c:f>
              <c:strCache>
                <c:ptCount val="6"/>
                <c:pt idx="0">
                  <c:v>Aged 20-29</c:v>
                </c:pt>
                <c:pt idx="1">
                  <c:v>Aged 30-39</c:v>
                </c:pt>
                <c:pt idx="2">
                  <c:v>Aged 40-49</c:v>
                </c:pt>
                <c:pt idx="3">
                  <c:v>Aged 50-59</c:v>
                </c:pt>
                <c:pt idx="4">
                  <c:v>Aged 60-69</c:v>
                </c:pt>
                <c:pt idx="5">
                  <c:v>Aged 70+</c:v>
                </c:pt>
              </c:strCache>
            </c:strRef>
          </c:cat>
          <c:val>
            <c:numRef>
              <c:f>'Retail trade'!$L$24:$L$29</c:f>
              <c:numCache>
                <c:formatCode>0.0</c:formatCode>
                <c:ptCount val="6"/>
                <c:pt idx="0">
                  <c:v>100.96</c:v>
                </c:pt>
                <c:pt idx="1">
                  <c:v>99.16</c:v>
                </c:pt>
                <c:pt idx="2">
                  <c:v>100.17</c:v>
                </c:pt>
                <c:pt idx="3">
                  <c:v>99.15</c:v>
                </c:pt>
                <c:pt idx="4">
                  <c:v>93.57</c:v>
                </c:pt>
                <c:pt idx="5">
                  <c:v>88.12</c:v>
                </c:pt>
              </c:numCache>
            </c:numRef>
          </c:val>
          <c:extLst>
            <c:ext xmlns:c16="http://schemas.microsoft.com/office/drawing/2014/chart" uri="{C3380CC4-5D6E-409C-BE32-E72D297353CC}">
              <c16:uniqueId val="{00000000-2E18-4B74-837B-1C990AA2AA04}"/>
            </c:ext>
          </c:extLst>
        </c:ser>
        <c:ser>
          <c:idx val="1"/>
          <c:order val="1"/>
          <c:tx>
            <c:strRef>
              <c:f>'Retail trade'!$K$6</c:f>
              <c:strCache>
                <c:ptCount val="1"/>
                <c:pt idx="0">
                  <c:v>Previous week (ending 26 Dec 2020)</c:v>
                </c:pt>
              </c:strCache>
            </c:strRef>
          </c:tx>
          <c:spPr>
            <a:solidFill>
              <a:schemeClr val="accent2"/>
            </a:solidFill>
            <a:ln>
              <a:noFill/>
            </a:ln>
            <a:effectLst/>
          </c:spPr>
          <c:invertIfNegative val="0"/>
          <c:cat>
            <c:strRef>
              <c:f>'Retail trade'!$K$24:$K$29</c:f>
              <c:strCache>
                <c:ptCount val="6"/>
                <c:pt idx="0">
                  <c:v>Aged 20-29</c:v>
                </c:pt>
                <c:pt idx="1">
                  <c:v>Aged 30-39</c:v>
                </c:pt>
                <c:pt idx="2">
                  <c:v>Aged 40-49</c:v>
                </c:pt>
                <c:pt idx="3">
                  <c:v>Aged 50-59</c:v>
                </c:pt>
                <c:pt idx="4">
                  <c:v>Aged 60-69</c:v>
                </c:pt>
                <c:pt idx="5">
                  <c:v>Aged 70+</c:v>
                </c:pt>
              </c:strCache>
            </c:strRef>
          </c:cat>
          <c:val>
            <c:numRef>
              <c:f>'Retail trade'!$L$33:$L$38</c:f>
              <c:numCache>
                <c:formatCode>0.0</c:formatCode>
                <c:ptCount val="6"/>
                <c:pt idx="0">
                  <c:v>97.06</c:v>
                </c:pt>
                <c:pt idx="1">
                  <c:v>95.51</c:v>
                </c:pt>
                <c:pt idx="2">
                  <c:v>96.57</c:v>
                </c:pt>
                <c:pt idx="3">
                  <c:v>95.63</c:v>
                </c:pt>
                <c:pt idx="4">
                  <c:v>89.64</c:v>
                </c:pt>
                <c:pt idx="5">
                  <c:v>83.25</c:v>
                </c:pt>
              </c:numCache>
            </c:numRef>
          </c:val>
          <c:extLst>
            <c:ext xmlns:c16="http://schemas.microsoft.com/office/drawing/2014/chart" uri="{C3380CC4-5D6E-409C-BE32-E72D297353CC}">
              <c16:uniqueId val="{00000001-2E18-4B74-837B-1C990AA2AA04}"/>
            </c:ext>
          </c:extLst>
        </c:ser>
        <c:ser>
          <c:idx val="2"/>
          <c:order val="2"/>
          <c:tx>
            <c:strRef>
              <c:f>'Retail trade'!$K$7</c:f>
              <c:strCache>
                <c:ptCount val="1"/>
                <c:pt idx="0">
                  <c:v>This week (ending 02 Jan 2021)</c:v>
                </c:pt>
              </c:strCache>
            </c:strRef>
          </c:tx>
          <c:spPr>
            <a:solidFill>
              <a:srgbClr val="993366"/>
            </a:solidFill>
            <a:ln>
              <a:noFill/>
            </a:ln>
            <a:effectLst/>
          </c:spPr>
          <c:invertIfNegative val="0"/>
          <c:cat>
            <c:strRef>
              <c:f>'Retail trade'!$K$24:$K$29</c:f>
              <c:strCache>
                <c:ptCount val="6"/>
                <c:pt idx="0">
                  <c:v>Aged 20-29</c:v>
                </c:pt>
                <c:pt idx="1">
                  <c:v>Aged 30-39</c:v>
                </c:pt>
                <c:pt idx="2">
                  <c:v>Aged 40-49</c:v>
                </c:pt>
                <c:pt idx="3">
                  <c:v>Aged 50-59</c:v>
                </c:pt>
                <c:pt idx="4">
                  <c:v>Aged 60-69</c:v>
                </c:pt>
                <c:pt idx="5">
                  <c:v>Aged 70+</c:v>
                </c:pt>
              </c:strCache>
            </c:strRef>
          </c:cat>
          <c:val>
            <c:numRef>
              <c:f>'Retail trade'!$L$42:$L$47</c:f>
              <c:numCache>
                <c:formatCode>0.0</c:formatCode>
                <c:ptCount val="6"/>
                <c:pt idx="0">
                  <c:v>98.06</c:v>
                </c:pt>
                <c:pt idx="1">
                  <c:v>96.28</c:v>
                </c:pt>
                <c:pt idx="2">
                  <c:v>97.25</c:v>
                </c:pt>
                <c:pt idx="3">
                  <c:v>96.36</c:v>
                </c:pt>
                <c:pt idx="4">
                  <c:v>89.93</c:v>
                </c:pt>
                <c:pt idx="5">
                  <c:v>82.17</c:v>
                </c:pt>
              </c:numCache>
            </c:numRef>
          </c:val>
          <c:extLst>
            <c:ext xmlns:c16="http://schemas.microsoft.com/office/drawing/2014/chart" uri="{C3380CC4-5D6E-409C-BE32-E72D297353CC}">
              <c16:uniqueId val="{00000002-2E18-4B74-837B-1C990AA2AA04}"/>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5"/>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'Retail trade'!$K$109:$K$255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'Retail trade'!$L$109:$L$255</c:f>
              <c:numCache>
                <c:formatCode>0.0</c:formatCode>
                <c:ptCount val="147"/>
                <c:pt idx="0">
                  <c:v>100</c:v>
                </c:pt>
                <c:pt idx="1">
                  <c:v>100.1066</c:v>
                </c:pt>
                <c:pt idx="2">
                  <c:v>96.311099999999996</c:v>
                </c:pt>
                <c:pt idx="3">
                  <c:v>93.956999999999994</c:v>
                </c:pt>
                <c:pt idx="4">
                  <c:v>91.616799999999998</c:v>
                </c:pt>
                <c:pt idx="5">
                  <c:v>91.546499999999995</c:v>
                </c:pt>
                <c:pt idx="6">
                  <c:v>92.147099999999995</c:v>
                </c:pt>
                <c:pt idx="7">
                  <c:v>92.500299999999996</c:v>
                </c:pt>
                <c:pt idx="8">
                  <c:v>93.629499999999993</c:v>
                </c:pt>
                <c:pt idx="9">
                  <c:v>94.080500000000001</c:v>
                </c:pt>
                <c:pt idx="10">
                  <c:v>94.641199999999998</c:v>
                </c:pt>
                <c:pt idx="11">
                  <c:v>95.303700000000006</c:v>
                </c:pt>
                <c:pt idx="12">
                  <c:v>97.474500000000006</c:v>
                </c:pt>
                <c:pt idx="13">
                  <c:v>95.541700000000006</c:v>
                </c:pt>
                <c:pt idx="14">
                  <c:v>96.381299999999996</c:v>
                </c:pt>
                <c:pt idx="15">
                  <c:v>96.416899999999998</c:v>
                </c:pt>
                <c:pt idx="16">
                  <c:v>97.617000000000004</c:v>
                </c:pt>
                <c:pt idx="17">
                  <c:v>98.441400000000002</c:v>
                </c:pt>
                <c:pt idx="18">
                  <c:v>97.783600000000007</c:v>
                </c:pt>
                <c:pt idx="19">
                  <c:v>97.290099999999995</c:v>
                </c:pt>
                <c:pt idx="20">
                  <c:v>97.676199999999994</c:v>
                </c:pt>
                <c:pt idx="21">
                  <c:v>97.95</c:v>
                </c:pt>
                <c:pt idx="22">
                  <c:v>96.831800000000001</c:v>
                </c:pt>
                <c:pt idx="23">
                  <c:v>96.706299999999999</c:v>
                </c:pt>
                <c:pt idx="24">
                  <c:v>96.534099999999995</c:v>
                </c:pt>
                <c:pt idx="25">
                  <c:v>97.121399999999994</c:v>
                </c:pt>
                <c:pt idx="26">
                  <c:v>97.431600000000003</c:v>
                </c:pt>
                <c:pt idx="27">
                  <c:v>97.617099999999994</c:v>
                </c:pt>
                <c:pt idx="28">
                  <c:v>97.690399999999997</c:v>
                </c:pt>
                <c:pt idx="29">
                  <c:v>96.919700000000006</c:v>
                </c:pt>
                <c:pt idx="30">
                  <c:v>97.212699999999998</c:v>
                </c:pt>
                <c:pt idx="31">
                  <c:v>97.585499999999996</c:v>
                </c:pt>
                <c:pt idx="32">
                  <c:v>97.931100000000001</c:v>
                </c:pt>
                <c:pt idx="33">
                  <c:v>99.302700000000002</c:v>
                </c:pt>
                <c:pt idx="34">
                  <c:v>100.3505</c:v>
                </c:pt>
                <c:pt idx="35">
                  <c:v>100.5544</c:v>
                </c:pt>
                <c:pt idx="36">
                  <c:v>101.5985</c:v>
                </c:pt>
                <c:pt idx="37">
                  <c:v>101.6105</c:v>
                </c:pt>
                <c:pt idx="38">
                  <c:v>103.26609999999999</c:v>
                </c:pt>
                <c:pt idx="39">
                  <c:v>103.1093</c:v>
                </c:pt>
                <c:pt idx="40">
                  <c:v>102.735</c:v>
                </c:pt>
                <c:pt idx="41">
                  <c:v>99.773899999999998</c:v>
                </c:pt>
                <c:pt idx="42">
                  <c:v>100.575</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43AB-41C8-8652-BE48F4234209}"/>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'Retail trade'!$K$109:$K$255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'Retail trade'!$L$257:$L$403</c:f>
              <c:numCache>
                <c:formatCode>0.0</c:formatCode>
                <c:ptCount val="147"/>
                <c:pt idx="0">
                  <c:v>100</c:v>
                </c:pt>
                <c:pt idx="1">
                  <c:v>99.419899999999998</c:v>
                </c:pt>
                <c:pt idx="2">
                  <c:v>97.217200000000005</c:v>
                </c:pt>
                <c:pt idx="3">
                  <c:v>95.829800000000006</c:v>
                </c:pt>
                <c:pt idx="4">
                  <c:v>95.815899999999999</c:v>
                </c:pt>
                <c:pt idx="5">
                  <c:v>96.654499999999999</c:v>
                </c:pt>
                <c:pt idx="6">
                  <c:v>98.136899999999997</c:v>
                </c:pt>
                <c:pt idx="7">
                  <c:v>96.7804</c:v>
                </c:pt>
                <c:pt idx="8">
                  <c:v>99.706000000000003</c:v>
                </c:pt>
                <c:pt idx="9">
                  <c:v>94.626199999999997</c:v>
                </c:pt>
                <c:pt idx="10">
                  <c:v>94.157600000000002</c:v>
                </c:pt>
                <c:pt idx="11">
                  <c:v>99.647800000000004</c:v>
                </c:pt>
                <c:pt idx="12">
                  <c:v>105.94410000000001</c:v>
                </c:pt>
                <c:pt idx="13">
                  <c:v>101.16759999999999</c:v>
                </c:pt>
                <c:pt idx="14">
                  <c:v>100.6746</c:v>
                </c:pt>
                <c:pt idx="15">
                  <c:v>100.4391</c:v>
                </c:pt>
                <c:pt idx="16">
                  <c:v>102.3781</c:v>
                </c:pt>
                <c:pt idx="17">
                  <c:v>100.554</c:v>
                </c:pt>
                <c:pt idx="18">
                  <c:v>100.5766</c:v>
                </c:pt>
                <c:pt idx="19">
                  <c:v>98.111800000000002</c:v>
                </c:pt>
                <c:pt idx="20">
                  <c:v>100.0711</c:v>
                </c:pt>
                <c:pt idx="21">
                  <c:v>102.5005</c:v>
                </c:pt>
                <c:pt idx="22">
                  <c:v>101.101</c:v>
                </c:pt>
                <c:pt idx="23">
                  <c:v>97.814800000000005</c:v>
                </c:pt>
                <c:pt idx="24">
                  <c:v>98.644300000000001</c:v>
                </c:pt>
                <c:pt idx="25">
                  <c:v>101.18259999999999</c:v>
                </c:pt>
                <c:pt idx="26">
                  <c:v>102.836</c:v>
                </c:pt>
                <c:pt idx="27">
                  <c:v>101.29940000000001</c:v>
                </c:pt>
                <c:pt idx="28">
                  <c:v>100.79940000000001</c:v>
                </c:pt>
                <c:pt idx="29">
                  <c:v>99.843100000000007</c:v>
                </c:pt>
                <c:pt idx="30">
                  <c:v>98.834699999999998</c:v>
                </c:pt>
                <c:pt idx="31">
                  <c:v>97.808499999999995</c:v>
                </c:pt>
                <c:pt idx="32">
                  <c:v>97.674000000000007</c:v>
                </c:pt>
                <c:pt idx="33">
                  <c:v>98.7881</c:v>
                </c:pt>
                <c:pt idx="34">
                  <c:v>101.6648</c:v>
                </c:pt>
                <c:pt idx="35">
                  <c:v>102.1755</c:v>
                </c:pt>
                <c:pt idx="36">
                  <c:v>101.29040000000001</c:v>
                </c:pt>
                <c:pt idx="37">
                  <c:v>102.11279999999999</c:v>
                </c:pt>
                <c:pt idx="38">
                  <c:v>105.1361</c:v>
                </c:pt>
                <c:pt idx="39">
                  <c:v>105.6611</c:v>
                </c:pt>
                <c:pt idx="40">
                  <c:v>105.9014</c:v>
                </c:pt>
                <c:pt idx="41">
                  <c:v>105.0351</c:v>
                </c:pt>
                <c:pt idx="42">
                  <c:v>104.1785</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43AB-41C8-8652-BE48F4234209}"/>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757714044868479"/>
              <c:y val="0.815866659946353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'Accommodation and food serv...'!$K$4</c:f>
              <c:strCache>
                <c:ptCount val="1"/>
                <c:pt idx="0">
                  <c:v>Previous month (week ending 05 Dec 2020)</c:v>
                </c:pt>
              </c:strCache>
            </c:strRef>
          </c:tx>
          <c:spPr>
            <a:solidFill>
              <a:schemeClr val="accent1"/>
            </a:solidFill>
            <a:ln>
              <a:noFill/>
            </a:ln>
            <a:effectLst/>
          </c:spPr>
          <c:invertIfNegative val="0"/>
          <c:cat>
            <c:strRef>
              <c:f>'Accommodation and food serv...'!$K$52:$K$59</c:f>
              <c:strCache>
                <c:ptCount val="8"/>
                <c:pt idx="0">
                  <c:v>NSW</c:v>
                </c:pt>
                <c:pt idx="1">
                  <c:v>Vic.</c:v>
                </c:pt>
                <c:pt idx="2">
                  <c:v>Qld.</c:v>
                </c:pt>
                <c:pt idx="3">
                  <c:v>SA</c:v>
                </c:pt>
                <c:pt idx="4">
                  <c:v>WA</c:v>
                </c:pt>
                <c:pt idx="5">
                  <c:v>Tas.</c:v>
                </c:pt>
                <c:pt idx="6">
                  <c:v>NT</c:v>
                </c:pt>
                <c:pt idx="7">
                  <c:v>ACT</c:v>
                </c:pt>
              </c:strCache>
            </c:strRef>
          </c:cat>
          <c:val>
            <c:numRef>
              <c:f>'Accommodation and food serv...'!$L$52:$L$59</c:f>
              <c:numCache>
                <c:formatCode>0.0</c:formatCode>
                <c:ptCount val="8"/>
                <c:pt idx="0">
                  <c:v>84.72</c:v>
                </c:pt>
                <c:pt idx="1">
                  <c:v>81.36</c:v>
                </c:pt>
                <c:pt idx="2">
                  <c:v>85.87</c:v>
                </c:pt>
                <c:pt idx="3">
                  <c:v>85.72</c:v>
                </c:pt>
                <c:pt idx="4">
                  <c:v>87.78</c:v>
                </c:pt>
                <c:pt idx="5">
                  <c:v>86.63</c:v>
                </c:pt>
                <c:pt idx="6">
                  <c:v>90.54</c:v>
                </c:pt>
                <c:pt idx="7">
                  <c:v>84.42</c:v>
                </c:pt>
              </c:numCache>
            </c:numRef>
          </c:val>
          <c:extLst>
            <c:ext xmlns:c16="http://schemas.microsoft.com/office/drawing/2014/chart" uri="{C3380CC4-5D6E-409C-BE32-E72D297353CC}">
              <c16:uniqueId val="{00000000-A8F3-4B76-9479-95BF8B773B89}"/>
            </c:ext>
          </c:extLst>
        </c:ser>
        <c:ser>
          <c:idx val="1"/>
          <c:order val="1"/>
          <c:tx>
            <c:strRef>
              <c:f>'Accommodation and food serv...'!$K$6</c:f>
              <c:strCache>
                <c:ptCount val="1"/>
                <c:pt idx="0">
                  <c:v>Previous week (ending 26 Dec 2020)</c:v>
                </c:pt>
              </c:strCache>
            </c:strRef>
          </c:tx>
          <c:spPr>
            <a:solidFill>
              <a:schemeClr val="accent2"/>
            </a:solidFill>
            <a:ln>
              <a:noFill/>
            </a:ln>
            <a:effectLst/>
          </c:spPr>
          <c:invertIfNegative val="0"/>
          <c:cat>
            <c:strRef>
              <c:f>'Accommodation and food serv...'!$K$52:$K$59</c:f>
              <c:strCache>
                <c:ptCount val="8"/>
                <c:pt idx="0">
                  <c:v>NSW</c:v>
                </c:pt>
                <c:pt idx="1">
                  <c:v>Vic.</c:v>
                </c:pt>
                <c:pt idx="2">
                  <c:v>Qld.</c:v>
                </c:pt>
                <c:pt idx="3">
                  <c:v>SA</c:v>
                </c:pt>
                <c:pt idx="4">
                  <c:v>WA</c:v>
                </c:pt>
                <c:pt idx="5">
                  <c:v>Tas.</c:v>
                </c:pt>
                <c:pt idx="6">
                  <c:v>NT</c:v>
                </c:pt>
                <c:pt idx="7">
                  <c:v>ACT</c:v>
                </c:pt>
              </c:strCache>
            </c:strRef>
          </c:cat>
          <c:val>
            <c:numRef>
              <c:f>'Accommodation and food serv...'!$L$61:$L$68</c:f>
              <c:numCache>
                <c:formatCode>0.0</c:formatCode>
                <c:ptCount val="8"/>
                <c:pt idx="0">
                  <c:v>79.11</c:v>
                </c:pt>
                <c:pt idx="1">
                  <c:v>78.459999999999994</c:v>
                </c:pt>
                <c:pt idx="2">
                  <c:v>80.84</c:v>
                </c:pt>
                <c:pt idx="3">
                  <c:v>80.47</c:v>
                </c:pt>
                <c:pt idx="4">
                  <c:v>82.87</c:v>
                </c:pt>
                <c:pt idx="5">
                  <c:v>82.56</c:v>
                </c:pt>
                <c:pt idx="6">
                  <c:v>85.93</c:v>
                </c:pt>
                <c:pt idx="7">
                  <c:v>77.91</c:v>
                </c:pt>
              </c:numCache>
            </c:numRef>
          </c:val>
          <c:extLst>
            <c:ext xmlns:c16="http://schemas.microsoft.com/office/drawing/2014/chart" uri="{C3380CC4-5D6E-409C-BE32-E72D297353CC}">
              <c16:uniqueId val="{00000001-A8F3-4B76-9479-95BF8B773B89}"/>
            </c:ext>
          </c:extLst>
        </c:ser>
        <c:ser>
          <c:idx val="2"/>
          <c:order val="2"/>
          <c:tx>
            <c:strRef>
              <c:f>'Accommodation and food serv...'!$K$7</c:f>
              <c:strCache>
                <c:ptCount val="1"/>
                <c:pt idx="0">
                  <c:v>This week (ending 02 Jan 2021)</c:v>
                </c:pt>
              </c:strCache>
            </c:strRef>
          </c:tx>
          <c:spPr>
            <a:solidFill>
              <a:srgbClr val="993366"/>
            </a:solidFill>
            <a:ln>
              <a:noFill/>
            </a:ln>
            <a:effectLst/>
          </c:spPr>
          <c:invertIfNegative val="0"/>
          <c:cat>
            <c:strRef>
              <c:f>'Accommodation and food serv...'!$K$52:$K$59</c:f>
              <c:strCache>
                <c:ptCount val="8"/>
                <c:pt idx="0">
                  <c:v>NSW</c:v>
                </c:pt>
                <c:pt idx="1">
                  <c:v>Vic.</c:v>
                </c:pt>
                <c:pt idx="2">
                  <c:v>Qld.</c:v>
                </c:pt>
                <c:pt idx="3">
                  <c:v>SA</c:v>
                </c:pt>
                <c:pt idx="4">
                  <c:v>WA</c:v>
                </c:pt>
                <c:pt idx="5">
                  <c:v>Tas.</c:v>
                </c:pt>
                <c:pt idx="6">
                  <c:v>NT</c:v>
                </c:pt>
                <c:pt idx="7">
                  <c:v>ACT</c:v>
                </c:pt>
              </c:strCache>
            </c:strRef>
          </c:cat>
          <c:val>
            <c:numRef>
              <c:f>'Accommodation and food serv...'!$L$70:$L$77</c:f>
              <c:numCache>
                <c:formatCode>0.0</c:formatCode>
                <c:ptCount val="8"/>
                <c:pt idx="0">
                  <c:v>77.33</c:v>
                </c:pt>
                <c:pt idx="1">
                  <c:v>77.55</c:v>
                </c:pt>
                <c:pt idx="2">
                  <c:v>80.64</c:v>
                </c:pt>
                <c:pt idx="3">
                  <c:v>79.540000000000006</c:v>
                </c:pt>
                <c:pt idx="4">
                  <c:v>80.760000000000005</c:v>
                </c:pt>
                <c:pt idx="5">
                  <c:v>81.62</c:v>
                </c:pt>
                <c:pt idx="6">
                  <c:v>84.48</c:v>
                </c:pt>
                <c:pt idx="7">
                  <c:v>74.19</c:v>
                </c:pt>
              </c:numCache>
            </c:numRef>
          </c:val>
          <c:extLst>
            <c:ext xmlns:c16="http://schemas.microsoft.com/office/drawing/2014/chart" uri="{C3380CC4-5D6E-409C-BE32-E72D297353CC}">
              <c16:uniqueId val="{00000002-A8F3-4B76-9479-95BF8B773B89}"/>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0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'Agriculture, forestry and f...'!$K$4</c:f>
              <c:strCache>
                <c:ptCount val="1"/>
                <c:pt idx="0">
                  <c:v>Previous month (week ending 05 Dec 2020)</c:v>
                </c:pt>
              </c:strCache>
            </c:strRef>
          </c:tx>
          <c:spPr>
            <a:solidFill>
              <a:schemeClr val="accent1"/>
            </a:solidFill>
            <a:ln>
              <a:noFill/>
            </a:ln>
            <a:effectLst/>
          </c:spPr>
          <c:invertIfNegative val="0"/>
          <c:cat>
            <c:strRef>
              <c:f>'Agriculture, forestry and f...'!$K$24:$K$29</c:f>
              <c:strCache>
                <c:ptCount val="6"/>
                <c:pt idx="0">
                  <c:v>Aged 20-29</c:v>
                </c:pt>
                <c:pt idx="1">
                  <c:v>Aged 30-39</c:v>
                </c:pt>
                <c:pt idx="2">
                  <c:v>Aged 40-49</c:v>
                </c:pt>
                <c:pt idx="3">
                  <c:v>Aged 50-59</c:v>
                </c:pt>
                <c:pt idx="4">
                  <c:v>Aged 60-69</c:v>
                </c:pt>
                <c:pt idx="5">
                  <c:v>Aged 70+</c:v>
                </c:pt>
              </c:strCache>
            </c:strRef>
          </c:cat>
          <c:val>
            <c:numRef>
              <c:f>'Agriculture, forestry and f...'!$L$24:$L$29</c:f>
              <c:numCache>
                <c:formatCode>0.0</c:formatCode>
                <c:ptCount val="6"/>
                <c:pt idx="0">
                  <c:v>103.73</c:v>
                </c:pt>
                <c:pt idx="1">
                  <c:v>100.66</c:v>
                </c:pt>
                <c:pt idx="2">
                  <c:v>99.23</c:v>
                </c:pt>
                <c:pt idx="3">
                  <c:v>98.78</c:v>
                </c:pt>
                <c:pt idx="4">
                  <c:v>95.61</c:v>
                </c:pt>
                <c:pt idx="5">
                  <c:v>91.67</c:v>
                </c:pt>
              </c:numCache>
            </c:numRef>
          </c:val>
          <c:extLst>
            <c:ext xmlns:c16="http://schemas.microsoft.com/office/drawing/2014/chart" uri="{C3380CC4-5D6E-409C-BE32-E72D297353CC}">
              <c16:uniqueId val="{00000000-E44F-41F5-B95F-949DBE77D9F9}"/>
            </c:ext>
          </c:extLst>
        </c:ser>
        <c:ser>
          <c:idx val="1"/>
          <c:order val="1"/>
          <c:tx>
            <c:strRef>
              <c:f>'Agriculture, forestry and f...'!$K$6</c:f>
              <c:strCache>
                <c:ptCount val="1"/>
                <c:pt idx="0">
                  <c:v>Previous week (ending 26 Dec 2020)</c:v>
                </c:pt>
              </c:strCache>
            </c:strRef>
          </c:tx>
          <c:spPr>
            <a:solidFill>
              <a:schemeClr val="accent2"/>
            </a:solidFill>
            <a:ln>
              <a:noFill/>
            </a:ln>
            <a:effectLst/>
          </c:spPr>
          <c:invertIfNegative val="0"/>
          <c:cat>
            <c:strRef>
              <c:f>'Agriculture, forestry and f...'!$K$24:$K$29</c:f>
              <c:strCache>
                <c:ptCount val="6"/>
                <c:pt idx="0">
                  <c:v>Aged 20-29</c:v>
                </c:pt>
                <c:pt idx="1">
                  <c:v>Aged 30-39</c:v>
                </c:pt>
                <c:pt idx="2">
                  <c:v>Aged 40-49</c:v>
                </c:pt>
                <c:pt idx="3">
                  <c:v>Aged 50-59</c:v>
                </c:pt>
                <c:pt idx="4">
                  <c:v>Aged 60-69</c:v>
                </c:pt>
                <c:pt idx="5">
                  <c:v>Aged 70+</c:v>
                </c:pt>
              </c:strCache>
            </c:strRef>
          </c:cat>
          <c:val>
            <c:numRef>
              <c:f>'Agriculture, forestry and f...'!$L$33:$L$38</c:f>
              <c:numCache>
                <c:formatCode>0.0</c:formatCode>
                <c:ptCount val="6"/>
                <c:pt idx="0">
                  <c:v>95.6</c:v>
                </c:pt>
                <c:pt idx="1">
                  <c:v>93.63</c:v>
                </c:pt>
                <c:pt idx="2">
                  <c:v>92.09</c:v>
                </c:pt>
                <c:pt idx="3">
                  <c:v>91.34</c:v>
                </c:pt>
                <c:pt idx="4">
                  <c:v>87.49</c:v>
                </c:pt>
                <c:pt idx="5">
                  <c:v>82.56</c:v>
                </c:pt>
              </c:numCache>
            </c:numRef>
          </c:val>
          <c:extLst>
            <c:ext xmlns:c16="http://schemas.microsoft.com/office/drawing/2014/chart" uri="{C3380CC4-5D6E-409C-BE32-E72D297353CC}">
              <c16:uniqueId val="{00000001-E44F-41F5-B95F-949DBE77D9F9}"/>
            </c:ext>
          </c:extLst>
        </c:ser>
        <c:ser>
          <c:idx val="2"/>
          <c:order val="2"/>
          <c:tx>
            <c:strRef>
              <c:f>'Agriculture, forestry and f...'!$K$7</c:f>
              <c:strCache>
                <c:ptCount val="1"/>
                <c:pt idx="0">
                  <c:v>This week (ending 02 Jan 2021)</c:v>
                </c:pt>
              </c:strCache>
            </c:strRef>
          </c:tx>
          <c:spPr>
            <a:solidFill>
              <a:srgbClr val="993366"/>
            </a:solidFill>
            <a:ln>
              <a:noFill/>
            </a:ln>
            <a:effectLst/>
          </c:spPr>
          <c:invertIfNegative val="0"/>
          <c:cat>
            <c:strRef>
              <c:f>'Agriculture, forestry and f...'!$K$24:$K$29</c:f>
              <c:strCache>
                <c:ptCount val="6"/>
                <c:pt idx="0">
                  <c:v>Aged 20-29</c:v>
                </c:pt>
                <c:pt idx="1">
                  <c:v>Aged 30-39</c:v>
                </c:pt>
                <c:pt idx="2">
                  <c:v>Aged 40-49</c:v>
                </c:pt>
                <c:pt idx="3">
                  <c:v>Aged 50-59</c:v>
                </c:pt>
                <c:pt idx="4">
                  <c:v>Aged 60-69</c:v>
                </c:pt>
                <c:pt idx="5">
                  <c:v>Aged 70+</c:v>
                </c:pt>
              </c:strCache>
            </c:strRef>
          </c:cat>
          <c:val>
            <c:numRef>
              <c:f>'Agriculture, forestry and f...'!$L$42:$L$47</c:f>
              <c:numCache>
                <c:formatCode>0.0</c:formatCode>
                <c:ptCount val="6"/>
                <c:pt idx="0">
                  <c:v>90.34</c:v>
                </c:pt>
                <c:pt idx="1">
                  <c:v>90.23</c:v>
                </c:pt>
                <c:pt idx="2">
                  <c:v>88.76</c:v>
                </c:pt>
                <c:pt idx="3">
                  <c:v>87.56</c:v>
                </c:pt>
                <c:pt idx="4">
                  <c:v>82.95</c:v>
                </c:pt>
                <c:pt idx="5">
                  <c:v>77.38</c:v>
                </c:pt>
              </c:numCache>
            </c:numRef>
          </c:val>
          <c:extLst>
            <c:ext xmlns:c16="http://schemas.microsoft.com/office/drawing/2014/chart" uri="{C3380CC4-5D6E-409C-BE32-E72D297353CC}">
              <c16:uniqueId val="{00000002-E44F-41F5-B95F-949DBE77D9F9}"/>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5"/>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'Accommodation and food serv...'!$K$4</c:f>
              <c:strCache>
                <c:ptCount val="1"/>
                <c:pt idx="0">
                  <c:v>Previous month (week ending 05 Dec 2020)</c:v>
                </c:pt>
              </c:strCache>
            </c:strRef>
          </c:tx>
          <c:spPr>
            <a:solidFill>
              <a:schemeClr val="accent1"/>
            </a:solidFill>
            <a:ln>
              <a:noFill/>
            </a:ln>
            <a:effectLst/>
          </c:spPr>
          <c:invertIfNegative val="0"/>
          <c:cat>
            <c:strRef>
              <c:f>'Accommodation and food serv...'!$K$81:$K$88</c:f>
              <c:strCache>
                <c:ptCount val="8"/>
                <c:pt idx="0">
                  <c:v>NSW</c:v>
                </c:pt>
                <c:pt idx="1">
                  <c:v>Vic.</c:v>
                </c:pt>
                <c:pt idx="2">
                  <c:v>Qld.</c:v>
                </c:pt>
                <c:pt idx="3">
                  <c:v>SA</c:v>
                </c:pt>
                <c:pt idx="4">
                  <c:v>WA</c:v>
                </c:pt>
                <c:pt idx="5">
                  <c:v>Tas.</c:v>
                </c:pt>
                <c:pt idx="6">
                  <c:v>NT</c:v>
                </c:pt>
                <c:pt idx="7">
                  <c:v>ACT</c:v>
                </c:pt>
              </c:strCache>
            </c:strRef>
          </c:cat>
          <c:val>
            <c:numRef>
              <c:f>'Accommodation and food serv...'!$L$81:$L$88</c:f>
              <c:numCache>
                <c:formatCode>0.0</c:formatCode>
                <c:ptCount val="8"/>
                <c:pt idx="0">
                  <c:v>84.97</c:v>
                </c:pt>
                <c:pt idx="1">
                  <c:v>82.37</c:v>
                </c:pt>
                <c:pt idx="2">
                  <c:v>85.62</c:v>
                </c:pt>
                <c:pt idx="3">
                  <c:v>85.23</c:v>
                </c:pt>
                <c:pt idx="4">
                  <c:v>90.52</c:v>
                </c:pt>
                <c:pt idx="5">
                  <c:v>87.92</c:v>
                </c:pt>
                <c:pt idx="6">
                  <c:v>93.71</c:v>
                </c:pt>
                <c:pt idx="7">
                  <c:v>83.29</c:v>
                </c:pt>
              </c:numCache>
            </c:numRef>
          </c:val>
          <c:extLst>
            <c:ext xmlns:c16="http://schemas.microsoft.com/office/drawing/2014/chart" uri="{C3380CC4-5D6E-409C-BE32-E72D297353CC}">
              <c16:uniqueId val="{00000000-7222-4ABF-891A-3A690A437D1C}"/>
            </c:ext>
          </c:extLst>
        </c:ser>
        <c:ser>
          <c:idx val="1"/>
          <c:order val="1"/>
          <c:tx>
            <c:strRef>
              <c:f>'Accommodation and food serv...'!$K$6</c:f>
              <c:strCache>
                <c:ptCount val="1"/>
                <c:pt idx="0">
                  <c:v>Previous week (ending 26 Dec 2020)</c:v>
                </c:pt>
              </c:strCache>
            </c:strRef>
          </c:tx>
          <c:spPr>
            <a:solidFill>
              <a:schemeClr val="accent2"/>
            </a:solidFill>
            <a:ln>
              <a:noFill/>
            </a:ln>
            <a:effectLst/>
          </c:spPr>
          <c:invertIfNegative val="0"/>
          <c:cat>
            <c:strRef>
              <c:f>'Accommodation and food serv...'!$K$81:$K$88</c:f>
              <c:strCache>
                <c:ptCount val="8"/>
                <c:pt idx="0">
                  <c:v>NSW</c:v>
                </c:pt>
                <c:pt idx="1">
                  <c:v>Vic.</c:v>
                </c:pt>
                <c:pt idx="2">
                  <c:v>Qld.</c:v>
                </c:pt>
                <c:pt idx="3">
                  <c:v>SA</c:v>
                </c:pt>
                <c:pt idx="4">
                  <c:v>WA</c:v>
                </c:pt>
                <c:pt idx="5">
                  <c:v>Tas.</c:v>
                </c:pt>
                <c:pt idx="6">
                  <c:v>NT</c:v>
                </c:pt>
                <c:pt idx="7">
                  <c:v>ACT</c:v>
                </c:pt>
              </c:strCache>
            </c:strRef>
          </c:cat>
          <c:val>
            <c:numRef>
              <c:f>'Accommodation and food serv...'!$L$90:$L$97</c:f>
              <c:numCache>
                <c:formatCode>0.0</c:formatCode>
                <c:ptCount val="8"/>
                <c:pt idx="0">
                  <c:v>78.17</c:v>
                </c:pt>
                <c:pt idx="1">
                  <c:v>78.36</c:v>
                </c:pt>
                <c:pt idx="2">
                  <c:v>79.09</c:v>
                </c:pt>
                <c:pt idx="3">
                  <c:v>78.930000000000007</c:v>
                </c:pt>
                <c:pt idx="4">
                  <c:v>83.98</c:v>
                </c:pt>
                <c:pt idx="5">
                  <c:v>82.32</c:v>
                </c:pt>
                <c:pt idx="6">
                  <c:v>87.05</c:v>
                </c:pt>
                <c:pt idx="7">
                  <c:v>75.86</c:v>
                </c:pt>
              </c:numCache>
            </c:numRef>
          </c:val>
          <c:extLst>
            <c:ext xmlns:c16="http://schemas.microsoft.com/office/drawing/2014/chart" uri="{C3380CC4-5D6E-409C-BE32-E72D297353CC}">
              <c16:uniqueId val="{00000001-7222-4ABF-891A-3A690A437D1C}"/>
            </c:ext>
          </c:extLst>
        </c:ser>
        <c:ser>
          <c:idx val="2"/>
          <c:order val="2"/>
          <c:tx>
            <c:strRef>
              <c:f>'Accommodation and food serv...'!$K$7</c:f>
              <c:strCache>
                <c:ptCount val="1"/>
                <c:pt idx="0">
                  <c:v>This week (ending 02 Jan 2021)</c:v>
                </c:pt>
              </c:strCache>
            </c:strRef>
          </c:tx>
          <c:spPr>
            <a:solidFill>
              <a:srgbClr val="993366"/>
            </a:solidFill>
            <a:ln>
              <a:noFill/>
            </a:ln>
            <a:effectLst/>
          </c:spPr>
          <c:invertIfNegative val="0"/>
          <c:cat>
            <c:strRef>
              <c:f>'Accommodation and food serv...'!$K$81:$K$88</c:f>
              <c:strCache>
                <c:ptCount val="8"/>
                <c:pt idx="0">
                  <c:v>NSW</c:v>
                </c:pt>
                <c:pt idx="1">
                  <c:v>Vic.</c:v>
                </c:pt>
                <c:pt idx="2">
                  <c:v>Qld.</c:v>
                </c:pt>
                <c:pt idx="3">
                  <c:v>SA</c:v>
                </c:pt>
                <c:pt idx="4">
                  <c:v>WA</c:v>
                </c:pt>
                <c:pt idx="5">
                  <c:v>Tas.</c:v>
                </c:pt>
                <c:pt idx="6">
                  <c:v>NT</c:v>
                </c:pt>
                <c:pt idx="7">
                  <c:v>ACT</c:v>
                </c:pt>
              </c:strCache>
            </c:strRef>
          </c:cat>
          <c:val>
            <c:numRef>
              <c:f>'Accommodation and food serv...'!$L$99:$L$106</c:f>
              <c:numCache>
                <c:formatCode>0.0</c:formatCode>
                <c:ptCount val="8"/>
                <c:pt idx="0">
                  <c:v>76.11</c:v>
                </c:pt>
                <c:pt idx="1">
                  <c:v>77.319999999999993</c:v>
                </c:pt>
                <c:pt idx="2">
                  <c:v>78.489999999999995</c:v>
                </c:pt>
                <c:pt idx="3">
                  <c:v>77.67</c:v>
                </c:pt>
                <c:pt idx="4">
                  <c:v>81.36</c:v>
                </c:pt>
                <c:pt idx="5">
                  <c:v>81.39</c:v>
                </c:pt>
                <c:pt idx="6">
                  <c:v>84.78</c:v>
                </c:pt>
                <c:pt idx="7">
                  <c:v>71.11</c:v>
                </c:pt>
              </c:numCache>
            </c:numRef>
          </c:val>
          <c:extLst>
            <c:ext xmlns:c16="http://schemas.microsoft.com/office/drawing/2014/chart" uri="{C3380CC4-5D6E-409C-BE32-E72D297353CC}">
              <c16:uniqueId val="{00000002-7222-4ABF-891A-3A690A437D1C}"/>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0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'Accommodation and food serv...'!$K$4</c:f>
              <c:strCache>
                <c:ptCount val="1"/>
                <c:pt idx="0">
                  <c:v>Previous month (week ending 05 Dec 2020)</c:v>
                </c:pt>
              </c:strCache>
            </c:strRef>
          </c:tx>
          <c:spPr>
            <a:solidFill>
              <a:schemeClr val="accent1"/>
            </a:solidFill>
            <a:ln>
              <a:noFill/>
            </a:ln>
            <a:effectLst/>
          </c:spPr>
          <c:invertIfNegative val="0"/>
          <c:cat>
            <c:strRef>
              <c:f>'Accommodation and food serv...'!$K$24:$K$29</c:f>
              <c:strCache>
                <c:ptCount val="6"/>
                <c:pt idx="0">
                  <c:v>Aged 20-29</c:v>
                </c:pt>
                <c:pt idx="1">
                  <c:v>Aged 30-39</c:v>
                </c:pt>
                <c:pt idx="2">
                  <c:v>Aged 40-49</c:v>
                </c:pt>
                <c:pt idx="3">
                  <c:v>Aged 50-59</c:v>
                </c:pt>
                <c:pt idx="4">
                  <c:v>Aged 60-69</c:v>
                </c:pt>
                <c:pt idx="5">
                  <c:v>Aged 70+</c:v>
                </c:pt>
              </c:strCache>
            </c:strRef>
          </c:cat>
          <c:val>
            <c:numRef>
              <c:f>'Accommodation and food serv...'!$L$24:$L$29</c:f>
              <c:numCache>
                <c:formatCode>0.0</c:formatCode>
                <c:ptCount val="6"/>
                <c:pt idx="0">
                  <c:v>82.49</c:v>
                </c:pt>
                <c:pt idx="1">
                  <c:v>84.84</c:v>
                </c:pt>
                <c:pt idx="2">
                  <c:v>89.25</c:v>
                </c:pt>
                <c:pt idx="3">
                  <c:v>90.76</c:v>
                </c:pt>
                <c:pt idx="4">
                  <c:v>87.58</c:v>
                </c:pt>
                <c:pt idx="5">
                  <c:v>81.680000000000007</c:v>
                </c:pt>
              </c:numCache>
            </c:numRef>
          </c:val>
          <c:extLst>
            <c:ext xmlns:c16="http://schemas.microsoft.com/office/drawing/2014/chart" uri="{C3380CC4-5D6E-409C-BE32-E72D297353CC}">
              <c16:uniqueId val="{00000000-D5F0-4A02-818B-250255DCFE5A}"/>
            </c:ext>
          </c:extLst>
        </c:ser>
        <c:ser>
          <c:idx val="1"/>
          <c:order val="1"/>
          <c:tx>
            <c:strRef>
              <c:f>'Accommodation and food serv...'!$K$6</c:f>
              <c:strCache>
                <c:ptCount val="1"/>
                <c:pt idx="0">
                  <c:v>Previous week (ending 26 Dec 2020)</c:v>
                </c:pt>
              </c:strCache>
            </c:strRef>
          </c:tx>
          <c:spPr>
            <a:solidFill>
              <a:schemeClr val="accent2"/>
            </a:solidFill>
            <a:ln>
              <a:noFill/>
            </a:ln>
            <a:effectLst/>
          </c:spPr>
          <c:invertIfNegative val="0"/>
          <c:cat>
            <c:strRef>
              <c:f>'Accommodation and food serv...'!$K$24:$K$29</c:f>
              <c:strCache>
                <c:ptCount val="6"/>
                <c:pt idx="0">
                  <c:v>Aged 20-29</c:v>
                </c:pt>
                <c:pt idx="1">
                  <c:v>Aged 30-39</c:v>
                </c:pt>
                <c:pt idx="2">
                  <c:v>Aged 40-49</c:v>
                </c:pt>
                <c:pt idx="3">
                  <c:v>Aged 50-59</c:v>
                </c:pt>
                <c:pt idx="4">
                  <c:v>Aged 60-69</c:v>
                </c:pt>
                <c:pt idx="5">
                  <c:v>Aged 70+</c:v>
                </c:pt>
              </c:strCache>
            </c:strRef>
          </c:cat>
          <c:val>
            <c:numRef>
              <c:f>'Accommodation and food serv...'!$L$33:$L$38</c:f>
              <c:numCache>
                <c:formatCode>0.0</c:formatCode>
                <c:ptCount val="6"/>
                <c:pt idx="0">
                  <c:v>76.98</c:v>
                </c:pt>
                <c:pt idx="1">
                  <c:v>79.94</c:v>
                </c:pt>
                <c:pt idx="2">
                  <c:v>84.57</c:v>
                </c:pt>
                <c:pt idx="3">
                  <c:v>86.14</c:v>
                </c:pt>
                <c:pt idx="4">
                  <c:v>82.61</c:v>
                </c:pt>
                <c:pt idx="5">
                  <c:v>75.489999999999995</c:v>
                </c:pt>
              </c:numCache>
            </c:numRef>
          </c:val>
          <c:extLst>
            <c:ext xmlns:c16="http://schemas.microsoft.com/office/drawing/2014/chart" uri="{C3380CC4-5D6E-409C-BE32-E72D297353CC}">
              <c16:uniqueId val="{00000001-D5F0-4A02-818B-250255DCFE5A}"/>
            </c:ext>
          </c:extLst>
        </c:ser>
        <c:ser>
          <c:idx val="2"/>
          <c:order val="2"/>
          <c:tx>
            <c:strRef>
              <c:f>'Accommodation and food serv...'!$K$7</c:f>
              <c:strCache>
                <c:ptCount val="1"/>
                <c:pt idx="0">
                  <c:v>This week (ending 02 Jan 2021)</c:v>
                </c:pt>
              </c:strCache>
            </c:strRef>
          </c:tx>
          <c:spPr>
            <a:solidFill>
              <a:srgbClr val="993366"/>
            </a:solidFill>
            <a:ln>
              <a:noFill/>
            </a:ln>
            <a:effectLst/>
          </c:spPr>
          <c:invertIfNegative val="0"/>
          <c:cat>
            <c:strRef>
              <c:f>'Accommodation and food serv...'!$K$24:$K$29</c:f>
              <c:strCache>
                <c:ptCount val="6"/>
                <c:pt idx="0">
                  <c:v>Aged 20-29</c:v>
                </c:pt>
                <c:pt idx="1">
                  <c:v>Aged 30-39</c:v>
                </c:pt>
                <c:pt idx="2">
                  <c:v>Aged 40-49</c:v>
                </c:pt>
                <c:pt idx="3">
                  <c:v>Aged 50-59</c:v>
                </c:pt>
                <c:pt idx="4">
                  <c:v>Aged 60-69</c:v>
                </c:pt>
                <c:pt idx="5">
                  <c:v>Aged 70+</c:v>
                </c:pt>
              </c:strCache>
            </c:strRef>
          </c:cat>
          <c:val>
            <c:numRef>
              <c:f>'Accommodation and food serv...'!$L$42:$L$47</c:f>
              <c:numCache>
                <c:formatCode>0.0</c:formatCode>
                <c:ptCount val="6"/>
                <c:pt idx="0">
                  <c:v>75.09</c:v>
                </c:pt>
                <c:pt idx="1">
                  <c:v>78.010000000000005</c:v>
                </c:pt>
                <c:pt idx="2">
                  <c:v>83.16</c:v>
                </c:pt>
                <c:pt idx="3">
                  <c:v>85.18</c:v>
                </c:pt>
                <c:pt idx="4">
                  <c:v>81.849999999999994</c:v>
                </c:pt>
                <c:pt idx="5">
                  <c:v>74.91</c:v>
                </c:pt>
              </c:numCache>
            </c:numRef>
          </c:val>
          <c:extLst>
            <c:ext xmlns:c16="http://schemas.microsoft.com/office/drawing/2014/chart" uri="{C3380CC4-5D6E-409C-BE32-E72D297353CC}">
              <c16:uniqueId val="{00000002-D5F0-4A02-818B-250255DCFE5A}"/>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5"/>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'Accommodation and food serv...'!$K$109:$K$255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'Accommodation and food serv...'!$L$109:$L$255</c:f>
              <c:numCache>
                <c:formatCode>0.0</c:formatCode>
                <c:ptCount val="147"/>
                <c:pt idx="0">
                  <c:v>100</c:v>
                </c:pt>
                <c:pt idx="1">
                  <c:v>96.169899999999998</c:v>
                </c:pt>
                <c:pt idx="2">
                  <c:v>79.642200000000003</c:v>
                </c:pt>
                <c:pt idx="3">
                  <c:v>69.369500000000002</c:v>
                </c:pt>
                <c:pt idx="4">
                  <c:v>64.981999999999999</c:v>
                </c:pt>
                <c:pt idx="5">
                  <c:v>65.111000000000004</c:v>
                </c:pt>
                <c:pt idx="6">
                  <c:v>67.513000000000005</c:v>
                </c:pt>
                <c:pt idx="7">
                  <c:v>69.1952</c:v>
                </c:pt>
                <c:pt idx="8">
                  <c:v>70.443299999999994</c:v>
                </c:pt>
                <c:pt idx="9">
                  <c:v>70.687200000000004</c:v>
                </c:pt>
                <c:pt idx="10">
                  <c:v>72.0197</c:v>
                </c:pt>
                <c:pt idx="11">
                  <c:v>73.575699999999998</c:v>
                </c:pt>
                <c:pt idx="12">
                  <c:v>76.683700000000002</c:v>
                </c:pt>
                <c:pt idx="13">
                  <c:v>78.778400000000005</c:v>
                </c:pt>
                <c:pt idx="14">
                  <c:v>80.308099999999996</c:v>
                </c:pt>
                <c:pt idx="15">
                  <c:v>81.859700000000004</c:v>
                </c:pt>
                <c:pt idx="16">
                  <c:v>84.983699999999999</c:v>
                </c:pt>
                <c:pt idx="17">
                  <c:v>85.254800000000003</c:v>
                </c:pt>
                <c:pt idx="18">
                  <c:v>85.223299999999995</c:v>
                </c:pt>
                <c:pt idx="19">
                  <c:v>84.903199999999998</c:v>
                </c:pt>
                <c:pt idx="20">
                  <c:v>84.959500000000006</c:v>
                </c:pt>
                <c:pt idx="21">
                  <c:v>83.061700000000002</c:v>
                </c:pt>
                <c:pt idx="22">
                  <c:v>83.058199999999999</c:v>
                </c:pt>
                <c:pt idx="23">
                  <c:v>83.756399999999999</c:v>
                </c:pt>
                <c:pt idx="24">
                  <c:v>83.764099999999999</c:v>
                </c:pt>
                <c:pt idx="25">
                  <c:v>83.986099999999993</c:v>
                </c:pt>
                <c:pt idx="26">
                  <c:v>86.154600000000002</c:v>
                </c:pt>
                <c:pt idx="27">
                  <c:v>86.716999999999999</c:v>
                </c:pt>
                <c:pt idx="28">
                  <c:v>86.998000000000005</c:v>
                </c:pt>
                <c:pt idx="29">
                  <c:v>86.438599999999994</c:v>
                </c:pt>
                <c:pt idx="30">
                  <c:v>86.2517</c:v>
                </c:pt>
                <c:pt idx="31">
                  <c:v>86.0869</c:v>
                </c:pt>
                <c:pt idx="32">
                  <c:v>86.076499999999996</c:v>
                </c:pt>
                <c:pt idx="33">
                  <c:v>86.556299999999993</c:v>
                </c:pt>
                <c:pt idx="34">
                  <c:v>87.303399999999996</c:v>
                </c:pt>
                <c:pt idx="35">
                  <c:v>87.796300000000002</c:v>
                </c:pt>
                <c:pt idx="36">
                  <c:v>87.871899999999997</c:v>
                </c:pt>
                <c:pt idx="37">
                  <c:v>88.455200000000005</c:v>
                </c:pt>
                <c:pt idx="38">
                  <c:v>89.193799999999996</c:v>
                </c:pt>
                <c:pt idx="39">
                  <c:v>89.349199999999996</c:v>
                </c:pt>
                <c:pt idx="40">
                  <c:v>88.6892</c:v>
                </c:pt>
                <c:pt idx="41">
                  <c:v>84.008799999999994</c:v>
                </c:pt>
                <c:pt idx="42">
                  <c:v>82.570499999999996</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CC1B-43E8-A3D9-95D3CCACE5F2}"/>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'Accommodation and food serv...'!$K$109:$K$255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'Accommodation and food serv...'!$L$257:$L$403</c:f>
              <c:numCache>
                <c:formatCode>0.0</c:formatCode>
                <c:ptCount val="147"/>
                <c:pt idx="0">
                  <c:v>100</c:v>
                </c:pt>
                <c:pt idx="1">
                  <c:v>92.309299999999993</c:v>
                </c:pt>
                <c:pt idx="2">
                  <c:v>79.320999999999998</c:v>
                </c:pt>
                <c:pt idx="3">
                  <c:v>75.350700000000003</c:v>
                </c:pt>
                <c:pt idx="4">
                  <c:v>72.548199999999994</c:v>
                </c:pt>
                <c:pt idx="5">
                  <c:v>74.054699999999997</c:v>
                </c:pt>
                <c:pt idx="6">
                  <c:v>84.925399999999996</c:v>
                </c:pt>
                <c:pt idx="7">
                  <c:v>81.5291</c:v>
                </c:pt>
                <c:pt idx="8">
                  <c:v>79.328000000000003</c:v>
                </c:pt>
                <c:pt idx="9">
                  <c:v>75.151300000000006</c:v>
                </c:pt>
                <c:pt idx="10">
                  <c:v>75.510099999999994</c:v>
                </c:pt>
                <c:pt idx="11">
                  <c:v>76.281700000000001</c:v>
                </c:pt>
                <c:pt idx="12">
                  <c:v>81.433999999999997</c:v>
                </c:pt>
                <c:pt idx="13">
                  <c:v>84.061700000000002</c:v>
                </c:pt>
                <c:pt idx="14">
                  <c:v>84.061700000000002</c:v>
                </c:pt>
                <c:pt idx="15">
                  <c:v>84.061000000000007</c:v>
                </c:pt>
                <c:pt idx="16">
                  <c:v>94.8523</c:v>
                </c:pt>
                <c:pt idx="17">
                  <c:v>91.022400000000005</c:v>
                </c:pt>
                <c:pt idx="18">
                  <c:v>90.528999999999996</c:v>
                </c:pt>
                <c:pt idx="19">
                  <c:v>89.057699999999997</c:v>
                </c:pt>
                <c:pt idx="20">
                  <c:v>90.331900000000005</c:v>
                </c:pt>
                <c:pt idx="21">
                  <c:v>88.427899999999994</c:v>
                </c:pt>
                <c:pt idx="22">
                  <c:v>89.296099999999996</c:v>
                </c:pt>
                <c:pt idx="23">
                  <c:v>89.877799999999993</c:v>
                </c:pt>
                <c:pt idx="24">
                  <c:v>88.907200000000003</c:v>
                </c:pt>
                <c:pt idx="25">
                  <c:v>89.082999999999998</c:v>
                </c:pt>
                <c:pt idx="26">
                  <c:v>91.319000000000003</c:v>
                </c:pt>
                <c:pt idx="27">
                  <c:v>92.278700000000001</c:v>
                </c:pt>
                <c:pt idx="28">
                  <c:v>92.140600000000006</c:v>
                </c:pt>
                <c:pt idx="29">
                  <c:v>90.263400000000004</c:v>
                </c:pt>
                <c:pt idx="30">
                  <c:v>89.457800000000006</c:v>
                </c:pt>
                <c:pt idx="31">
                  <c:v>86.649000000000001</c:v>
                </c:pt>
                <c:pt idx="32">
                  <c:v>87.100700000000003</c:v>
                </c:pt>
                <c:pt idx="33">
                  <c:v>87.978300000000004</c:v>
                </c:pt>
                <c:pt idx="34">
                  <c:v>89.888599999999997</c:v>
                </c:pt>
                <c:pt idx="35">
                  <c:v>89.777000000000001</c:v>
                </c:pt>
                <c:pt idx="36">
                  <c:v>89.290999999999997</c:v>
                </c:pt>
                <c:pt idx="37">
                  <c:v>90.604100000000003</c:v>
                </c:pt>
                <c:pt idx="38">
                  <c:v>92.844300000000004</c:v>
                </c:pt>
                <c:pt idx="39">
                  <c:v>93.807599999999994</c:v>
                </c:pt>
                <c:pt idx="40">
                  <c:v>94.416399999999996</c:v>
                </c:pt>
                <c:pt idx="41">
                  <c:v>91.983800000000002</c:v>
                </c:pt>
                <c:pt idx="42">
                  <c:v>93.653000000000006</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CC1B-43E8-A3D9-95D3CCACE5F2}"/>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757714044868479"/>
              <c:y val="0.815866659946353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6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'Transport, postal and wareh...'!$K$4</c:f>
              <c:strCache>
                <c:ptCount val="1"/>
                <c:pt idx="0">
                  <c:v>Previous month (week ending 05 Dec 2020)</c:v>
                </c:pt>
              </c:strCache>
            </c:strRef>
          </c:tx>
          <c:spPr>
            <a:solidFill>
              <a:schemeClr val="accent1"/>
            </a:solidFill>
            <a:ln>
              <a:noFill/>
            </a:ln>
            <a:effectLst/>
          </c:spPr>
          <c:invertIfNegative val="0"/>
          <c:cat>
            <c:strRef>
              <c:f>'Transport, postal and wareh...'!$K$52:$K$59</c:f>
              <c:strCache>
                <c:ptCount val="8"/>
                <c:pt idx="0">
                  <c:v>NSW</c:v>
                </c:pt>
                <c:pt idx="1">
                  <c:v>Vic.</c:v>
                </c:pt>
                <c:pt idx="2">
                  <c:v>Qld.</c:v>
                </c:pt>
                <c:pt idx="3">
                  <c:v>SA</c:v>
                </c:pt>
                <c:pt idx="4">
                  <c:v>WA</c:v>
                </c:pt>
                <c:pt idx="5">
                  <c:v>Tas.</c:v>
                </c:pt>
                <c:pt idx="6">
                  <c:v>NT</c:v>
                </c:pt>
                <c:pt idx="7">
                  <c:v>ACT</c:v>
                </c:pt>
              </c:strCache>
            </c:strRef>
          </c:cat>
          <c:val>
            <c:numRef>
              <c:f>'Transport, postal and wareh...'!$L$52:$L$59</c:f>
              <c:numCache>
                <c:formatCode>0.0</c:formatCode>
                <c:ptCount val="8"/>
                <c:pt idx="0">
                  <c:v>95.07</c:v>
                </c:pt>
                <c:pt idx="1">
                  <c:v>94.25</c:v>
                </c:pt>
                <c:pt idx="2">
                  <c:v>94.69</c:v>
                </c:pt>
                <c:pt idx="3">
                  <c:v>95.32</c:v>
                </c:pt>
                <c:pt idx="4">
                  <c:v>93.76</c:v>
                </c:pt>
                <c:pt idx="5">
                  <c:v>92.33</c:v>
                </c:pt>
                <c:pt idx="6">
                  <c:v>96.6</c:v>
                </c:pt>
                <c:pt idx="7">
                  <c:v>90.85</c:v>
                </c:pt>
              </c:numCache>
            </c:numRef>
          </c:val>
          <c:extLst>
            <c:ext xmlns:c16="http://schemas.microsoft.com/office/drawing/2014/chart" uri="{C3380CC4-5D6E-409C-BE32-E72D297353CC}">
              <c16:uniqueId val="{00000000-2BAC-4261-9E88-C655995F2F86}"/>
            </c:ext>
          </c:extLst>
        </c:ser>
        <c:ser>
          <c:idx val="1"/>
          <c:order val="1"/>
          <c:tx>
            <c:strRef>
              <c:f>'Transport, postal and wareh...'!$K$6</c:f>
              <c:strCache>
                <c:ptCount val="1"/>
                <c:pt idx="0">
                  <c:v>Previous week (ending 26 Dec 2020)</c:v>
                </c:pt>
              </c:strCache>
            </c:strRef>
          </c:tx>
          <c:spPr>
            <a:solidFill>
              <a:schemeClr val="accent2"/>
            </a:solidFill>
            <a:ln>
              <a:noFill/>
            </a:ln>
            <a:effectLst/>
          </c:spPr>
          <c:invertIfNegative val="0"/>
          <c:cat>
            <c:strRef>
              <c:f>'Transport, postal and wareh...'!$K$52:$K$59</c:f>
              <c:strCache>
                <c:ptCount val="8"/>
                <c:pt idx="0">
                  <c:v>NSW</c:v>
                </c:pt>
                <c:pt idx="1">
                  <c:v>Vic.</c:v>
                </c:pt>
                <c:pt idx="2">
                  <c:v>Qld.</c:v>
                </c:pt>
                <c:pt idx="3">
                  <c:v>SA</c:v>
                </c:pt>
                <c:pt idx="4">
                  <c:v>WA</c:v>
                </c:pt>
                <c:pt idx="5">
                  <c:v>Tas.</c:v>
                </c:pt>
                <c:pt idx="6">
                  <c:v>NT</c:v>
                </c:pt>
                <c:pt idx="7">
                  <c:v>ACT</c:v>
                </c:pt>
              </c:strCache>
            </c:strRef>
          </c:cat>
          <c:val>
            <c:numRef>
              <c:f>'Transport, postal and wareh...'!$L$61:$L$68</c:f>
              <c:numCache>
                <c:formatCode>0.0</c:formatCode>
                <c:ptCount val="8"/>
                <c:pt idx="0">
                  <c:v>92.6</c:v>
                </c:pt>
                <c:pt idx="1">
                  <c:v>92.76</c:v>
                </c:pt>
                <c:pt idx="2">
                  <c:v>91.42</c:v>
                </c:pt>
                <c:pt idx="3">
                  <c:v>91.35</c:v>
                </c:pt>
                <c:pt idx="4">
                  <c:v>94.71</c:v>
                </c:pt>
                <c:pt idx="5">
                  <c:v>89.38</c:v>
                </c:pt>
                <c:pt idx="6">
                  <c:v>93.83</c:v>
                </c:pt>
                <c:pt idx="7">
                  <c:v>90.21</c:v>
                </c:pt>
              </c:numCache>
            </c:numRef>
          </c:val>
          <c:extLst>
            <c:ext xmlns:c16="http://schemas.microsoft.com/office/drawing/2014/chart" uri="{C3380CC4-5D6E-409C-BE32-E72D297353CC}">
              <c16:uniqueId val="{00000001-2BAC-4261-9E88-C655995F2F86}"/>
            </c:ext>
          </c:extLst>
        </c:ser>
        <c:ser>
          <c:idx val="2"/>
          <c:order val="2"/>
          <c:tx>
            <c:strRef>
              <c:f>'Transport, postal and wareh...'!$K$7</c:f>
              <c:strCache>
                <c:ptCount val="1"/>
                <c:pt idx="0">
                  <c:v>This week (ending 02 Jan 2021)</c:v>
                </c:pt>
              </c:strCache>
            </c:strRef>
          </c:tx>
          <c:spPr>
            <a:solidFill>
              <a:srgbClr val="993366"/>
            </a:solidFill>
            <a:ln>
              <a:noFill/>
            </a:ln>
            <a:effectLst/>
          </c:spPr>
          <c:invertIfNegative val="0"/>
          <c:cat>
            <c:strRef>
              <c:f>'Transport, postal and wareh...'!$K$52:$K$59</c:f>
              <c:strCache>
                <c:ptCount val="8"/>
                <c:pt idx="0">
                  <c:v>NSW</c:v>
                </c:pt>
                <c:pt idx="1">
                  <c:v>Vic.</c:v>
                </c:pt>
                <c:pt idx="2">
                  <c:v>Qld.</c:v>
                </c:pt>
                <c:pt idx="3">
                  <c:v>SA</c:v>
                </c:pt>
                <c:pt idx="4">
                  <c:v>WA</c:v>
                </c:pt>
                <c:pt idx="5">
                  <c:v>Tas.</c:v>
                </c:pt>
                <c:pt idx="6">
                  <c:v>NT</c:v>
                </c:pt>
                <c:pt idx="7">
                  <c:v>ACT</c:v>
                </c:pt>
              </c:strCache>
            </c:strRef>
          </c:cat>
          <c:val>
            <c:numRef>
              <c:f>'Transport, postal and wareh...'!$L$70:$L$77</c:f>
              <c:numCache>
                <c:formatCode>0.0</c:formatCode>
                <c:ptCount val="8"/>
                <c:pt idx="0">
                  <c:v>90.81</c:v>
                </c:pt>
                <c:pt idx="1">
                  <c:v>91.2</c:v>
                </c:pt>
                <c:pt idx="2">
                  <c:v>90.46</c:v>
                </c:pt>
                <c:pt idx="3">
                  <c:v>90.73</c:v>
                </c:pt>
                <c:pt idx="4">
                  <c:v>93.31</c:v>
                </c:pt>
                <c:pt idx="5">
                  <c:v>88.02</c:v>
                </c:pt>
                <c:pt idx="6">
                  <c:v>91.61</c:v>
                </c:pt>
                <c:pt idx="7">
                  <c:v>88.25</c:v>
                </c:pt>
              </c:numCache>
            </c:numRef>
          </c:val>
          <c:extLst>
            <c:ext xmlns:c16="http://schemas.microsoft.com/office/drawing/2014/chart" uri="{C3380CC4-5D6E-409C-BE32-E72D297353CC}">
              <c16:uniqueId val="{00000002-2BAC-4261-9E88-C655995F2F86}"/>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05"/>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'Transport, postal and wareh...'!$K$4</c:f>
              <c:strCache>
                <c:ptCount val="1"/>
                <c:pt idx="0">
                  <c:v>Previous month (week ending 05 Dec 2020)</c:v>
                </c:pt>
              </c:strCache>
            </c:strRef>
          </c:tx>
          <c:spPr>
            <a:solidFill>
              <a:schemeClr val="accent1"/>
            </a:solidFill>
            <a:ln>
              <a:noFill/>
            </a:ln>
            <a:effectLst/>
          </c:spPr>
          <c:invertIfNegative val="0"/>
          <c:cat>
            <c:strRef>
              <c:f>'Transport, postal and wareh...'!$K$81:$K$88</c:f>
              <c:strCache>
                <c:ptCount val="8"/>
                <c:pt idx="0">
                  <c:v>NSW</c:v>
                </c:pt>
                <c:pt idx="1">
                  <c:v>Vic.</c:v>
                </c:pt>
                <c:pt idx="2">
                  <c:v>Qld.</c:v>
                </c:pt>
                <c:pt idx="3">
                  <c:v>SA</c:v>
                </c:pt>
                <c:pt idx="4">
                  <c:v>WA</c:v>
                </c:pt>
                <c:pt idx="5">
                  <c:v>Tas.</c:v>
                </c:pt>
                <c:pt idx="6">
                  <c:v>NT</c:v>
                </c:pt>
                <c:pt idx="7">
                  <c:v>ACT</c:v>
                </c:pt>
              </c:strCache>
            </c:strRef>
          </c:cat>
          <c:val>
            <c:numRef>
              <c:f>'Transport, postal and wareh...'!$L$81:$L$88</c:f>
              <c:numCache>
                <c:formatCode>0.0</c:formatCode>
                <c:ptCount val="8"/>
                <c:pt idx="0">
                  <c:v>94.28</c:v>
                </c:pt>
                <c:pt idx="1">
                  <c:v>95.13</c:v>
                </c:pt>
                <c:pt idx="2">
                  <c:v>92.97</c:v>
                </c:pt>
                <c:pt idx="3">
                  <c:v>97.64</c:v>
                </c:pt>
                <c:pt idx="4">
                  <c:v>95.45</c:v>
                </c:pt>
                <c:pt idx="5">
                  <c:v>93.46</c:v>
                </c:pt>
                <c:pt idx="6">
                  <c:v>94.52</c:v>
                </c:pt>
                <c:pt idx="7">
                  <c:v>92.99</c:v>
                </c:pt>
              </c:numCache>
            </c:numRef>
          </c:val>
          <c:extLst>
            <c:ext xmlns:c16="http://schemas.microsoft.com/office/drawing/2014/chart" uri="{C3380CC4-5D6E-409C-BE32-E72D297353CC}">
              <c16:uniqueId val="{00000000-F1CA-4A92-AD08-2189C267114F}"/>
            </c:ext>
          </c:extLst>
        </c:ser>
        <c:ser>
          <c:idx val="1"/>
          <c:order val="1"/>
          <c:tx>
            <c:strRef>
              <c:f>'Transport, postal and wareh...'!$K$6</c:f>
              <c:strCache>
                <c:ptCount val="1"/>
                <c:pt idx="0">
                  <c:v>Previous week (ending 26 Dec 2020)</c:v>
                </c:pt>
              </c:strCache>
            </c:strRef>
          </c:tx>
          <c:spPr>
            <a:solidFill>
              <a:schemeClr val="accent2"/>
            </a:solidFill>
            <a:ln>
              <a:noFill/>
            </a:ln>
            <a:effectLst/>
          </c:spPr>
          <c:invertIfNegative val="0"/>
          <c:cat>
            <c:strRef>
              <c:f>'Transport, postal and wareh...'!$K$81:$K$88</c:f>
              <c:strCache>
                <c:ptCount val="8"/>
                <c:pt idx="0">
                  <c:v>NSW</c:v>
                </c:pt>
                <c:pt idx="1">
                  <c:v>Vic.</c:v>
                </c:pt>
                <c:pt idx="2">
                  <c:v>Qld.</c:v>
                </c:pt>
                <c:pt idx="3">
                  <c:v>SA</c:v>
                </c:pt>
                <c:pt idx="4">
                  <c:v>WA</c:v>
                </c:pt>
                <c:pt idx="5">
                  <c:v>Tas.</c:v>
                </c:pt>
                <c:pt idx="6">
                  <c:v>NT</c:v>
                </c:pt>
                <c:pt idx="7">
                  <c:v>ACT</c:v>
                </c:pt>
              </c:strCache>
            </c:strRef>
          </c:cat>
          <c:val>
            <c:numRef>
              <c:f>'Transport, postal and wareh...'!$L$90:$L$97</c:f>
              <c:numCache>
                <c:formatCode>0.0</c:formatCode>
                <c:ptCount val="8"/>
                <c:pt idx="0">
                  <c:v>92.29</c:v>
                </c:pt>
                <c:pt idx="1">
                  <c:v>94.18</c:v>
                </c:pt>
                <c:pt idx="2">
                  <c:v>90.59</c:v>
                </c:pt>
                <c:pt idx="3">
                  <c:v>96.19</c:v>
                </c:pt>
                <c:pt idx="4">
                  <c:v>94.57</c:v>
                </c:pt>
                <c:pt idx="5">
                  <c:v>92.32</c:v>
                </c:pt>
                <c:pt idx="6">
                  <c:v>91.64</c:v>
                </c:pt>
                <c:pt idx="7">
                  <c:v>93.09</c:v>
                </c:pt>
              </c:numCache>
            </c:numRef>
          </c:val>
          <c:extLst>
            <c:ext xmlns:c16="http://schemas.microsoft.com/office/drawing/2014/chart" uri="{C3380CC4-5D6E-409C-BE32-E72D297353CC}">
              <c16:uniqueId val="{00000001-F1CA-4A92-AD08-2189C267114F}"/>
            </c:ext>
          </c:extLst>
        </c:ser>
        <c:ser>
          <c:idx val="2"/>
          <c:order val="2"/>
          <c:tx>
            <c:strRef>
              <c:f>'Transport, postal and wareh...'!$K$7</c:f>
              <c:strCache>
                <c:ptCount val="1"/>
                <c:pt idx="0">
                  <c:v>This week (ending 02 Jan 2021)</c:v>
                </c:pt>
              </c:strCache>
            </c:strRef>
          </c:tx>
          <c:spPr>
            <a:solidFill>
              <a:srgbClr val="993366"/>
            </a:solidFill>
            <a:ln>
              <a:noFill/>
            </a:ln>
            <a:effectLst/>
          </c:spPr>
          <c:invertIfNegative val="0"/>
          <c:cat>
            <c:strRef>
              <c:f>'Transport, postal and wareh...'!$K$81:$K$88</c:f>
              <c:strCache>
                <c:ptCount val="8"/>
                <c:pt idx="0">
                  <c:v>NSW</c:v>
                </c:pt>
                <c:pt idx="1">
                  <c:v>Vic.</c:v>
                </c:pt>
                <c:pt idx="2">
                  <c:v>Qld.</c:v>
                </c:pt>
                <c:pt idx="3">
                  <c:v>SA</c:v>
                </c:pt>
                <c:pt idx="4">
                  <c:v>WA</c:v>
                </c:pt>
                <c:pt idx="5">
                  <c:v>Tas.</c:v>
                </c:pt>
                <c:pt idx="6">
                  <c:v>NT</c:v>
                </c:pt>
                <c:pt idx="7">
                  <c:v>ACT</c:v>
                </c:pt>
              </c:strCache>
            </c:strRef>
          </c:cat>
          <c:val>
            <c:numRef>
              <c:f>'Transport, postal and wareh...'!$L$99:$L$106</c:f>
              <c:numCache>
                <c:formatCode>0.0</c:formatCode>
                <c:ptCount val="8"/>
                <c:pt idx="0">
                  <c:v>90.96</c:v>
                </c:pt>
                <c:pt idx="1">
                  <c:v>92.48</c:v>
                </c:pt>
                <c:pt idx="2">
                  <c:v>89.71</c:v>
                </c:pt>
                <c:pt idx="3">
                  <c:v>94.37</c:v>
                </c:pt>
                <c:pt idx="4">
                  <c:v>93.11</c:v>
                </c:pt>
                <c:pt idx="5">
                  <c:v>90.84</c:v>
                </c:pt>
                <c:pt idx="6">
                  <c:v>87.78</c:v>
                </c:pt>
                <c:pt idx="7">
                  <c:v>92.68</c:v>
                </c:pt>
              </c:numCache>
            </c:numRef>
          </c:val>
          <c:extLst>
            <c:ext xmlns:c16="http://schemas.microsoft.com/office/drawing/2014/chart" uri="{C3380CC4-5D6E-409C-BE32-E72D297353CC}">
              <c16:uniqueId val="{00000002-F1CA-4A92-AD08-2189C267114F}"/>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05"/>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'Transport, postal and wareh...'!$K$4</c:f>
              <c:strCache>
                <c:ptCount val="1"/>
                <c:pt idx="0">
                  <c:v>Previous month (week ending 05 Dec 2020)</c:v>
                </c:pt>
              </c:strCache>
            </c:strRef>
          </c:tx>
          <c:spPr>
            <a:solidFill>
              <a:schemeClr val="accent1"/>
            </a:solidFill>
            <a:ln>
              <a:noFill/>
            </a:ln>
            <a:effectLst/>
          </c:spPr>
          <c:invertIfNegative val="0"/>
          <c:cat>
            <c:strRef>
              <c:f>'Transport, postal and wareh...'!$K$24:$K$29</c:f>
              <c:strCache>
                <c:ptCount val="6"/>
                <c:pt idx="0">
                  <c:v>Aged 20-29</c:v>
                </c:pt>
                <c:pt idx="1">
                  <c:v>Aged 30-39</c:v>
                </c:pt>
                <c:pt idx="2">
                  <c:v>Aged 40-49</c:v>
                </c:pt>
                <c:pt idx="3">
                  <c:v>Aged 50-59</c:v>
                </c:pt>
                <c:pt idx="4">
                  <c:v>Aged 60-69</c:v>
                </c:pt>
                <c:pt idx="5">
                  <c:v>Aged 70+</c:v>
                </c:pt>
              </c:strCache>
            </c:strRef>
          </c:cat>
          <c:val>
            <c:numRef>
              <c:f>'Transport, postal and wareh...'!$L$24:$L$29</c:f>
              <c:numCache>
                <c:formatCode>0.0</c:formatCode>
                <c:ptCount val="6"/>
                <c:pt idx="0">
                  <c:v>98.22</c:v>
                </c:pt>
                <c:pt idx="1">
                  <c:v>94.73</c:v>
                </c:pt>
                <c:pt idx="2">
                  <c:v>95.01</c:v>
                </c:pt>
                <c:pt idx="3">
                  <c:v>94.54</c:v>
                </c:pt>
                <c:pt idx="4">
                  <c:v>90.24</c:v>
                </c:pt>
                <c:pt idx="5">
                  <c:v>84.05</c:v>
                </c:pt>
              </c:numCache>
            </c:numRef>
          </c:val>
          <c:extLst>
            <c:ext xmlns:c16="http://schemas.microsoft.com/office/drawing/2014/chart" uri="{C3380CC4-5D6E-409C-BE32-E72D297353CC}">
              <c16:uniqueId val="{00000000-A51B-4BCC-9D12-6CBC68C0177B}"/>
            </c:ext>
          </c:extLst>
        </c:ser>
        <c:ser>
          <c:idx val="1"/>
          <c:order val="1"/>
          <c:tx>
            <c:strRef>
              <c:f>'Transport, postal and wareh...'!$K$6</c:f>
              <c:strCache>
                <c:ptCount val="1"/>
                <c:pt idx="0">
                  <c:v>Previous week (ending 26 Dec 2020)</c:v>
                </c:pt>
              </c:strCache>
            </c:strRef>
          </c:tx>
          <c:spPr>
            <a:solidFill>
              <a:schemeClr val="accent2"/>
            </a:solidFill>
            <a:ln>
              <a:noFill/>
            </a:ln>
            <a:effectLst/>
          </c:spPr>
          <c:invertIfNegative val="0"/>
          <c:cat>
            <c:strRef>
              <c:f>'Transport, postal and wareh...'!$K$24:$K$29</c:f>
              <c:strCache>
                <c:ptCount val="6"/>
                <c:pt idx="0">
                  <c:v>Aged 20-29</c:v>
                </c:pt>
                <c:pt idx="1">
                  <c:v>Aged 30-39</c:v>
                </c:pt>
                <c:pt idx="2">
                  <c:v>Aged 40-49</c:v>
                </c:pt>
                <c:pt idx="3">
                  <c:v>Aged 50-59</c:v>
                </c:pt>
                <c:pt idx="4">
                  <c:v>Aged 60-69</c:v>
                </c:pt>
                <c:pt idx="5">
                  <c:v>Aged 70+</c:v>
                </c:pt>
              </c:strCache>
            </c:strRef>
          </c:cat>
          <c:val>
            <c:numRef>
              <c:f>'Transport, postal and wareh...'!$L$33:$L$38</c:f>
              <c:numCache>
                <c:formatCode>0.0</c:formatCode>
                <c:ptCount val="6"/>
                <c:pt idx="0">
                  <c:v>96.3</c:v>
                </c:pt>
                <c:pt idx="1">
                  <c:v>93.98</c:v>
                </c:pt>
                <c:pt idx="2">
                  <c:v>94.04</c:v>
                </c:pt>
                <c:pt idx="3">
                  <c:v>93.07</c:v>
                </c:pt>
                <c:pt idx="4">
                  <c:v>87.05</c:v>
                </c:pt>
                <c:pt idx="5">
                  <c:v>76.88</c:v>
                </c:pt>
              </c:numCache>
            </c:numRef>
          </c:val>
          <c:extLst>
            <c:ext xmlns:c16="http://schemas.microsoft.com/office/drawing/2014/chart" uri="{C3380CC4-5D6E-409C-BE32-E72D297353CC}">
              <c16:uniqueId val="{00000001-A51B-4BCC-9D12-6CBC68C0177B}"/>
            </c:ext>
          </c:extLst>
        </c:ser>
        <c:ser>
          <c:idx val="2"/>
          <c:order val="2"/>
          <c:tx>
            <c:strRef>
              <c:f>'Transport, postal and wareh...'!$K$7</c:f>
              <c:strCache>
                <c:ptCount val="1"/>
                <c:pt idx="0">
                  <c:v>This week (ending 02 Jan 2021)</c:v>
                </c:pt>
              </c:strCache>
            </c:strRef>
          </c:tx>
          <c:spPr>
            <a:solidFill>
              <a:srgbClr val="993366"/>
            </a:solidFill>
            <a:ln>
              <a:noFill/>
            </a:ln>
            <a:effectLst/>
          </c:spPr>
          <c:invertIfNegative val="0"/>
          <c:cat>
            <c:strRef>
              <c:f>'Transport, postal and wareh...'!$K$24:$K$29</c:f>
              <c:strCache>
                <c:ptCount val="6"/>
                <c:pt idx="0">
                  <c:v>Aged 20-29</c:v>
                </c:pt>
                <c:pt idx="1">
                  <c:v>Aged 30-39</c:v>
                </c:pt>
                <c:pt idx="2">
                  <c:v>Aged 40-49</c:v>
                </c:pt>
                <c:pt idx="3">
                  <c:v>Aged 50-59</c:v>
                </c:pt>
                <c:pt idx="4">
                  <c:v>Aged 60-69</c:v>
                </c:pt>
                <c:pt idx="5">
                  <c:v>Aged 70+</c:v>
                </c:pt>
              </c:strCache>
            </c:strRef>
          </c:cat>
          <c:val>
            <c:numRef>
              <c:f>'Transport, postal and wareh...'!$L$42:$L$47</c:f>
              <c:numCache>
                <c:formatCode>0.0</c:formatCode>
                <c:ptCount val="6"/>
                <c:pt idx="0">
                  <c:v>94.39</c:v>
                </c:pt>
                <c:pt idx="1">
                  <c:v>93.24</c:v>
                </c:pt>
                <c:pt idx="2">
                  <c:v>93.32</c:v>
                </c:pt>
                <c:pt idx="3">
                  <c:v>92.18</c:v>
                </c:pt>
                <c:pt idx="4">
                  <c:v>84.34</c:v>
                </c:pt>
                <c:pt idx="5">
                  <c:v>69.599999999999994</c:v>
                </c:pt>
              </c:numCache>
            </c:numRef>
          </c:val>
          <c:extLst>
            <c:ext xmlns:c16="http://schemas.microsoft.com/office/drawing/2014/chart" uri="{C3380CC4-5D6E-409C-BE32-E72D297353CC}">
              <c16:uniqueId val="{00000002-A51B-4BCC-9D12-6CBC68C0177B}"/>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5"/>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'Transport, postal and wareh...'!$K$109:$K$255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'Transport, postal and wareh...'!$L$109:$L$255</c:f>
              <c:numCache>
                <c:formatCode>0.0</c:formatCode>
                <c:ptCount val="147"/>
                <c:pt idx="0">
                  <c:v>100</c:v>
                </c:pt>
                <c:pt idx="1">
                  <c:v>99.335800000000006</c:v>
                </c:pt>
                <c:pt idx="2">
                  <c:v>97.461500000000001</c:v>
                </c:pt>
                <c:pt idx="3">
                  <c:v>96.884500000000003</c:v>
                </c:pt>
                <c:pt idx="4">
                  <c:v>95.578999999999994</c:v>
                </c:pt>
                <c:pt idx="5">
                  <c:v>95.028099999999995</c:v>
                </c:pt>
                <c:pt idx="6">
                  <c:v>95.447100000000006</c:v>
                </c:pt>
                <c:pt idx="7">
                  <c:v>95.688400000000001</c:v>
                </c:pt>
                <c:pt idx="8">
                  <c:v>94.870099999999994</c:v>
                </c:pt>
                <c:pt idx="9">
                  <c:v>95.328100000000006</c:v>
                </c:pt>
                <c:pt idx="10">
                  <c:v>95.640799999999999</c:v>
                </c:pt>
                <c:pt idx="11">
                  <c:v>95.310199999999995</c:v>
                </c:pt>
                <c:pt idx="12">
                  <c:v>95.856300000000005</c:v>
                </c:pt>
                <c:pt idx="13">
                  <c:v>96.129199999999997</c:v>
                </c:pt>
                <c:pt idx="14">
                  <c:v>95.877200000000002</c:v>
                </c:pt>
                <c:pt idx="15">
                  <c:v>93.282899999999998</c:v>
                </c:pt>
                <c:pt idx="16">
                  <c:v>94.383300000000006</c:v>
                </c:pt>
                <c:pt idx="17">
                  <c:v>95.411900000000003</c:v>
                </c:pt>
                <c:pt idx="18">
                  <c:v>96.045599999999993</c:v>
                </c:pt>
                <c:pt idx="19">
                  <c:v>96.031499999999994</c:v>
                </c:pt>
                <c:pt idx="20">
                  <c:v>96.271000000000001</c:v>
                </c:pt>
                <c:pt idx="21">
                  <c:v>96.388000000000005</c:v>
                </c:pt>
                <c:pt idx="22">
                  <c:v>96.058000000000007</c:v>
                </c:pt>
                <c:pt idx="23">
                  <c:v>96.140699999999995</c:v>
                </c:pt>
                <c:pt idx="24">
                  <c:v>95.861099999999993</c:v>
                </c:pt>
                <c:pt idx="25">
                  <c:v>95.868300000000005</c:v>
                </c:pt>
                <c:pt idx="26">
                  <c:v>95.871300000000005</c:v>
                </c:pt>
                <c:pt idx="27">
                  <c:v>96.178799999999995</c:v>
                </c:pt>
                <c:pt idx="28">
                  <c:v>95.704499999999996</c:v>
                </c:pt>
                <c:pt idx="29">
                  <c:v>94.8703</c:v>
                </c:pt>
                <c:pt idx="30">
                  <c:v>94.078100000000006</c:v>
                </c:pt>
                <c:pt idx="31">
                  <c:v>94.489199999999997</c:v>
                </c:pt>
                <c:pt idx="32">
                  <c:v>94.591099999999997</c:v>
                </c:pt>
                <c:pt idx="33">
                  <c:v>94.74</c:v>
                </c:pt>
                <c:pt idx="34">
                  <c:v>94.888900000000007</c:v>
                </c:pt>
                <c:pt idx="35">
                  <c:v>95.613900000000001</c:v>
                </c:pt>
                <c:pt idx="36">
                  <c:v>95.222899999999996</c:v>
                </c:pt>
                <c:pt idx="37">
                  <c:v>95.340100000000007</c:v>
                </c:pt>
                <c:pt idx="38">
                  <c:v>95.069800000000001</c:v>
                </c:pt>
                <c:pt idx="39">
                  <c:v>95.485799999999998</c:v>
                </c:pt>
                <c:pt idx="40">
                  <c:v>95.2059</c:v>
                </c:pt>
                <c:pt idx="41">
                  <c:v>93.104799999999997</c:v>
                </c:pt>
                <c:pt idx="42">
                  <c:v>91.634600000000006</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BF03-4735-A593-7BBE233FE1B9}"/>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'Transport, postal and wareh...'!$K$109:$K$255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'Transport, postal and wareh...'!$L$257:$L$403</c:f>
              <c:numCache>
                <c:formatCode>0.0</c:formatCode>
                <c:ptCount val="147"/>
                <c:pt idx="0">
                  <c:v>100</c:v>
                </c:pt>
                <c:pt idx="1">
                  <c:v>100.65179999999999</c:v>
                </c:pt>
                <c:pt idx="2">
                  <c:v>98.235600000000005</c:v>
                </c:pt>
                <c:pt idx="3">
                  <c:v>96.937200000000004</c:v>
                </c:pt>
                <c:pt idx="4">
                  <c:v>97.351799999999997</c:v>
                </c:pt>
                <c:pt idx="5">
                  <c:v>96.521699999999996</c:v>
                </c:pt>
                <c:pt idx="6">
                  <c:v>94.058300000000003</c:v>
                </c:pt>
                <c:pt idx="7">
                  <c:v>92.519499999999994</c:v>
                </c:pt>
                <c:pt idx="8">
                  <c:v>89.796199999999999</c:v>
                </c:pt>
                <c:pt idx="9">
                  <c:v>89.790700000000001</c:v>
                </c:pt>
                <c:pt idx="10">
                  <c:v>89.727400000000003</c:v>
                </c:pt>
                <c:pt idx="11">
                  <c:v>91.089399999999998</c:v>
                </c:pt>
                <c:pt idx="12">
                  <c:v>92.721699999999998</c:v>
                </c:pt>
                <c:pt idx="13">
                  <c:v>93.003699999999995</c:v>
                </c:pt>
                <c:pt idx="14">
                  <c:v>93.586399999999998</c:v>
                </c:pt>
                <c:pt idx="15">
                  <c:v>92.250299999999996</c:v>
                </c:pt>
                <c:pt idx="16">
                  <c:v>92.771199999999993</c:v>
                </c:pt>
                <c:pt idx="17">
                  <c:v>89.339399999999998</c:v>
                </c:pt>
                <c:pt idx="18">
                  <c:v>88.964699999999993</c:v>
                </c:pt>
                <c:pt idx="19">
                  <c:v>89.319299999999998</c:v>
                </c:pt>
                <c:pt idx="20">
                  <c:v>88.968000000000004</c:v>
                </c:pt>
                <c:pt idx="21">
                  <c:v>90.295100000000005</c:v>
                </c:pt>
                <c:pt idx="22">
                  <c:v>90.887200000000007</c:v>
                </c:pt>
                <c:pt idx="23">
                  <c:v>90.980800000000002</c:v>
                </c:pt>
                <c:pt idx="24">
                  <c:v>88.975499999999997</c:v>
                </c:pt>
                <c:pt idx="25">
                  <c:v>91.805700000000002</c:v>
                </c:pt>
                <c:pt idx="26">
                  <c:v>91.869900000000001</c:v>
                </c:pt>
                <c:pt idx="27">
                  <c:v>96.686300000000003</c:v>
                </c:pt>
                <c:pt idx="28">
                  <c:v>101.04900000000001</c:v>
                </c:pt>
                <c:pt idx="29">
                  <c:v>96.428399999999996</c:v>
                </c:pt>
                <c:pt idx="30">
                  <c:v>89.998199999999997</c:v>
                </c:pt>
                <c:pt idx="31">
                  <c:v>90.607900000000001</c:v>
                </c:pt>
                <c:pt idx="32">
                  <c:v>91.001999999999995</c:v>
                </c:pt>
                <c:pt idx="33">
                  <c:v>91.093800000000002</c:v>
                </c:pt>
                <c:pt idx="34">
                  <c:v>90.793199999999999</c:v>
                </c:pt>
                <c:pt idx="35">
                  <c:v>91.891800000000003</c:v>
                </c:pt>
                <c:pt idx="36">
                  <c:v>91.3643</c:v>
                </c:pt>
                <c:pt idx="37">
                  <c:v>91.970500000000001</c:v>
                </c:pt>
                <c:pt idx="38">
                  <c:v>93.523799999999994</c:v>
                </c:pt>
                <c:pt idx="39">
                  <c:v>93.9298</c:v>
                </c:pt>
                <c:pt idx="40">
                  <c:v>93.900099999999995</c:v>
                </c:pt>
                <c:pt idx="41">
                  <c:v>91.022599999999997</c:v>
                </c:pt>
                <c:pt idx="42">
                  <c:v>89.246899999999997</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BF03-4735-A593-7BBE233FE1B9}"/>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757714044868479"/>
              <c:y val="0.815866659946353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4"/>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'Information media and telec...'!$K$4</c:f>
              <c:strCache>
                <c:ptCount val="1"/>
                <c:pt idx="0">
                  <c:v>Previous month (week ending 05 Dec 2020)</c:v>
                </c:pt>
              </c:strCache>
            </c:strRef>
          </c:tx>
          <c:spPr>
            <a:solidFill>
              <a:schemeClr val="accent1"/>
            </a:solidFill>
            <a:ln>
              <a:noFill/>
            </a:ln>
            <a:effectLst/>
          </c:spPr>
          <c:invertIfNegative val="0"/>
          <c:cat>
            <c:strRef>
              <c:f>'Information media and telec...'!$K$52:$K$59</c:f>
              <c:strCache>
                <c:ptCount val="8"/>
                <c:pt idx="0">
                  <c:v>NSW</c:v>
                </c:pt>
                <c:pt idx="1">
                  <c:v>Vic.</c:v>
                </c:pt>
                <c:pt idx="2">
                  <c:v>Qld.</c:v>
                </c:pt>
                <c:pt idx="3">
                  <c:v>SA</c:v>
                </c:pt>
                <c:pt idx="4">
                  <c:v>WA</c:v>
                </c:pt>
                <c:pt idx="5">
                  <c:v>Tas.</c:v>
                </c:pt>
                <c:pt idx="6">
                  <c:v>NT</c:v>
                </c:pt>
                <c:pt idx="7">
                  <c:v>ACT</c:v>
                </c:pt>
              </c:strCache>
            </c:strRef>
          </c:cat>
          <c:val>
            <c:numRef>
              <c:f>'Information media and telec...'!$L$52:$L$59</c:f>
              <c:numCache>
                <c:formatCode>0.0</c:formatCode>
                <c:ptCount val="8"/>
                <c:pt idx="0">
                  <c:v>89.9</c:v>
                </c:pt>
                <c:pt idx="1">
                  <c:v>85.96</c:v>
                </c:pt>
                <c:pt idx="2">
                  <c:v>88.91</c:v>
                </c:pt>
                <c:pt idx="3">
                  <c:v>90.72</c:v>
                </c:pt>
                <c:pt idx="4">
                  <c:v>88.92</c:v>
                </c:pt>
                <c:pt idx="5">
                  <c:v>89.51</c:v>
                </c:pt>
                <c:pt idx="6">
                  <c:v>90.24</c:v>
                </c:pt>
                <c:pt idx="7">
                  <c:v>93.66</c:v>
                </c:pt>
              </c:numCache>
            </c:numRef>
          </c:val>
          <c:extLst>
            <c:ext xmlns:c16="http://schemas.microsoft.com/office/drawing/2014/chart" uri="{C3380CC4-5D6E-409C-BE32-E72D297353CC}">
              <c16:uniqueId val="{00000000-05F9-4E32-9753-FA50068F9827}"/>
            </c:ext>
          </c:extLst>
        </c:ser>
        <c:ser>
          <c:idx val="1"/>
          <c:order val="1"/>
          <c:tx>
            <c:strRef>
              <c:f>'Information media and telec...'!$K$6</c:f>
              <c:strCache>
                <c:ptCount val="1"/>
                <c:pt idx="0">
                  <c:v>Previous week (ending 26 Dec 2020)</c:v>
                </c:pt>
              </c:strCache>
            </c:strRef>
          </c:tx>
          <c:spPr>
            <a:solidFill>
              <a:schemeClr val="accent2"/>
            </a:solidFill>
            <a:ln>
              <a:noFill/>
            </a:ln>
            <a:effectLst/>
          </c:spPr>
          <c:invertIfNegative val="0"/>
          <c:cat>
            <c:strRef>
              <c:f>'Information media and telec...'!$K$52:$K$59</c:f>
              <c:strCache>
                <c:ptCount val="8"/>
                <c:pt idx="0">
                  <c:v>NSW</c:v>
                </c:pt>
                <c:pt idx="1">
                  <c:v>Vic.</c:v>
                </c:pt>
                <c:pt idx="2">
                  <c:v>Qld.</c:v>
                </c:pt>
                <c:pt idx="3">
                  <c:v>SA</c:v>
                </c:pt>
                <c:pt idx="4">
                  <c:v>WA</c:v>
                </c:pt>
                <c:pt idx="5">
                  <c:v>Tas.</c:v>
                </c:pt>
                <c:pt idx="6">
                  <c:v>NT</c:v>
                </c:pt>
                <c:pt idx="7">
                  <c:v>ACT</c:v>
                </c:pt>
              </c:strCache>
            </c:strRef>
          </c:cat>
          <c:val>
            <c:numRef>
              <c:f>'Information media and telec...'!$L$61:$L$68</c:f>
              <c:numCache>
                <c:formatCode>0.0</c:formatCode>
                <c:ptCount val="8"/>
                <c:pt idx="0">
                  <c:v>86.21</c:v>
                </c:pt>
                <c:pt idx="1">
                  <c:v>82.76</c:v>
                </c:pt>
                <c:pt idx="2">
                  <c:v>82.52</c:v>
                </c:pt>
                <c:pt idx="3">
                  <c:v>88.43</c:v>
                </c:pt>
                <c:pt idx="4">
                  <c:v>88.26</c:v>
                </c:pt>
                <c:pt idx="5">
                  <c:v>89</c:v>
                </c:pt>
                <c:pt idx="6">
                  <c:v>89.33</c:v>
                </c:pt>
                <c:pt idx="7">
                  <c:v>91.21</c:v>
                </c:pt>
              </c:numCache>
            </c:numRef>
          </c:val>
          <c:extLst>
            <c:ext xmlns:c16="http://schemas.microsoft.com/office/drawing/2014/chart" uri="{C3380CC4-5D6E-409C-BE32-E72D297353CC}">
              <c16:uniqueId val="{00000001-05F9-4E32-9753-FA50068F9827}"/>
            </c:ext>
          </c:extLst>
        </c:ser>
        <c:ser>
          <c:idx val="2"/>
          <c:order val="2"/>
          <c:tx>
            <c:strRef>
              <c:f>'Information media and telec...'!$K$7</c:f>
              <c:strCache>
                <c:ptCount val="1"/>
                <c:pt idx="0">
                  <c:v>This week (ending 02 Jan 2021)</c:v>
                </c:pt>
              </c:strCache>
            </c:strRef>
          </c:tx>
          <c:spPr>
            <a:solidFill>
              <a:srgbClr val="993366"/>
            </a:solidFill>
            <a:ln>
              <a:noFill/>
            </a:ln>
            <a:effectLst/>
          </c:spPr>
          <c:invertIfNegative val="0"/>
          <c:cat>
            <c:strRef>
              <c:f>'Information media and telec...'!$K$52:$K$59</c:f>
              <c:strCache>
                <c:ptCount val="8"/>
                <c:pt idx="0">
                  <c:v>NSW</c:v>
                </c:pt>
                <c:pt idx="1">
                  <c:v>Vic.</c:v>
                </c:pt>
                <c:pt idx="2">
                  <c:v>Qld.</c:v>
                </c:pt>
                <c:pt idx="3">
                  <c:v>SA</c:v>
                </c:pt>
                <c:pt idx="4">
                  <c:v>WA</c:v>
                </c:pt>
                <c:pt idx="5">
                  <c:v>Tas.</c:v>
                </c:pt>
                <c:pt idx="6">
                  <c:v>NT</c:v>
                </c:pt>
                <c:pt idx="7">
                  <c:v>ACT</c:v>
                </c:pt>
              </c:strCache>
            </c:strRef>
          </c:cat>
          <c:val>
            <c:numRef>
              <c:f>'Information media and telec...'!$L$70:$L$77</c:f>
              <c:numCache>
                <c:formatCode>0.0</c:formatCode>
                <c:ptCount val="8"/>
                <c:pt idx="0">
                  <c:v>84.75</c:v>
                </c:pt>
                <c:pt idx="1">
                  <c:v>81.47</c:v>
                </c:pt>
                <c:pt idx="2">
                  <c:v>82.18</c:v>
                </c:pt>
                <c:pt idx="3">
                  <c:v>85.05</c:v>
                </c:pt>
                <c:pt idx="4">
                  <c:v>88.25</c:v>
                </c:pt>
                <c:pt idx="5">
                  <c:v>89.13</c:v>
                </c:pt>
                <c:pt idx="6">
                  <c:v>88.32</c:v>
                </c:pt>
                <c:pt idx="7">
                  <c:v>91.56</c:v>
                </c:pt>
              </c:numCache>
            </c:numRef>
          </c:val>
          <c:extLst>
            <c:ext xmlns:c16="http://schemas.microsoft.com/office/drawing/2014/chart" uri="{C3380CC4-5D6E-409C-BE32-E72D297353CC}">
              <c16:uniqueId val="{00000002-05F9-4E32-9753-FA50068F9827}"/>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0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'Information media and telec...'!$K$4</c:f>
              <c:strCache>
                <c:ptCount val="1"/>
                <c:pt idx="0">
                  <c:v>Previous month (week ending 05 Dec 2020)</c:v>
                </c:pt>
              </c:strCache>
            </c:strRef>
          </c:tx>
          <c:spPr>
            <a:solidFill>
              <a:schemeClr val="accent1"/>
            </a:solidFill>
            <a:ln>
              <a:noFill/>
            </a:ln>
            <a:effectLst/>
          </c:spPr>
          <c:invertIfNegative val="0"/>
          <c:cat>
            <c:strRef>
              <c:f>'Information media and telec...'!$K$81:$K$88</c:f>
              <c:strCache>
                <c:ptCount val="8"/>
                <c:pt idx="0">
                  <c:v>NSW</c:v>
                </c:pt>
                <c:pt idx="1">
                  <c:v>Vic.</c:v>
                </c:pt>
                <c:pt idx="2">
                  <c:v>Qld.</c:v>
                </c:pt>
                <c:pt idx="3">
                  <c:v>SA</c:v>
                </c:pt>
                <c:pt idx="4">
                  <c:v>WA</c:v>
                </c:pt>
                <c:pt idx="5">
                  <c:v>Tas.</c:v>
                </c:pt>
                <c:pt idx="6">
                  <c:v>NT</c:v>
                </c:pt>
                <c:pt idx="7">
                  <c:v>ACT</c:v>
                </c:pt>
              </c:strCache>
            </c:strRef>
          </c:cat>
          <c:val>
            <c:numRef>
              <c:f>'Information media and telec...'!$L$81:$L$88</c:f>
              <c:numCache>
                <c:formatCode>0.0</c:formatCode>
                <c:ptCount val="8"/>
                <c:pt idx="0">
                  <c:v>89.35</c:v>
                </c:pt>
                <c:pt idx="1">
                  <c:v>87.72</c:v>
                </c:pt>
                <c:pt idx="2">
                  <c:v>87.27</c:v>
                </c:pt>
                <c:pt idx="3">
                  <c:v>92.36</c:v>
                </c:pt>
                <c:pt idx="4">
                  <c:v>91.74</c:v>
                </c:pt>
                <c:pt idx="5">
                  <c:v>90.75</c:v>
                </c:pt>
                <c:pt idx="6">
                  <c:v>93.42</c:v>
                </c:pt>
                <c:pt idx="7">
                  <c:v>94.61</c:v>
                </c:pt>
              </c:numCache>
            </c:numRef>
          </c:val>
          <c:extLst>
            <c:ext xmlns:c16="http://schemas.microsoft.com/office/drawing/2014/chart" uri="{C3380CC4-5D6E-409C-BE32-E72D297353CC}">
              <c16:uniqueId val="{00000000-3F48-43CC-A929-F5A8097DD01B}"/>
            </c:ext>
          </c:extLst>
        </c:ser>
        <c:ser>
          <c:idx val="1"/>
          <c:order val="1"/>
          <c:tx>
            <c:strRef>
              <c:f>'Information media and telec...'!$K$6</c:f>
              <c:strCache>
                <c:ptCount val="1"/>
                <c:pt idx="0">
                  <c:v>Previous week (ending 26 Dec 2020)</c:v>
                </c:pt>
              </c:strCache>
            </c:strRef>
          </c:tx>
          <c:spPr>
            <a:solidFill>
              <a:schemeClr val="accent2"/>
            </a:solidFill>
            <a:ln>
              <a:noFill/>
            </a:ln>
            <a:effectLst/>
          </c:spPr>
          <c:invertIfNegative val="0"/>
          <c:cat>
            <c:strRef>
              <c:f>'Information media and telec...'!$K$81:$K$88</c:f>
              <c:strCache>
                <c:ptCount val="8"/>
                <c:pt idx="0">
                  <c:v>NSW</c:v>
                </c:pt>
                <c:pt idx="1">
                  <c:v>Vic.</c:v>
                </c:pt>
                <c:pt idx="2">
                  <c:v>Qld.</c:v>
                </c:pt>
                <c:pt idx="3">
                  <c:v>SA</c:v>
                </c:pt>
                <c:pt idx="4">
                  <c:v>WA</c:v>
                </c:pt>
                <c:pt idx="5">
                  <c:v>Tas.</c:v>
                </c:pt>
                <c:pt idx="6">
                  <c:v>NT</c:v>
                </c:pt>
                <c:pt idx="7">
                  <c:v>ACT</c:v>
                </c:pt>
              </c:strCache>
            </c:strRef>
          </c:cat>
          <c:val>
            <c:numRef>
              <c:f>'Information media and telec...'!$L$90:$L$97</c:f>
              <c:numCache>
                <c:formatCode>0.0</c:formatCode>
                <c:ptCount val="8"/>
                <c:pt idx="0">
                  <c:v>85.07</c:v>
                </c:pt>
                <c:pt idx="1">
                  <c:v>84.9</c:v>
                </c:pt>
                <c:pt idx="2">
                  <c:v>82.38</c:v>
                </c:pt>
                <c:pt idx="3">
                  <c:v>89.06</c:v>
                </c:pt>
                <c:pt idx="4">
                  <c:v>89.5</c:v>
                </c:pt>
                <c:pt idx="5">
                  <c:v>87.85</c:v>
                </c:pt>
                <c:pt idx="6">
                  <c:v>85.19</c:v>
                </c:pt>
                <c:pt idx="7">
                  <c:v>92.28</c:v>
                </c:pt>
              </c:numCache>
            </c:numRef>
          </c:val>
          <c:extLst>
            <c:ext xmlns:c16="http://schemas.microsoft.com/office/drawing/2014/chart" uri="{C3380CC4-5D6E-409C-BE32-E72D297353CC}">
              <c16:uniqueId val="{00000001-3F48-43CC-A929-F5A8097DD01B}"/>
            </c:ext>
          </c:extLst>
        </c:ser>
        <c:ser>
          <c:idx val="2"/>
          <c:order val="2"/>
          <c:tx>
            <c:strRef>
              <c:f>'Information media and telec...'!$K$7</c:f>
              <c:strCache>
                <c:ptCount val="1"/>
                <c:pt idx="0">
                  <c:v>This week (ending 02 Jan 2021)</c:v>
                </c:pt>
              </c:strCache>
            </c:strRef>
          </c:tx>
          <c:spPr>
            <a:solidFill>
              <a:srgbClr val="993366"/>
            </a:solidFill>
            <a:ln>
              <a:noFill/>
            </a:ln>
            <a:effectLst/>
          </c:spPr>
          <c:invertIfNegative val="0"/>
          <c:cat>
            <c:strRef>
              <c:f>'Information media and telec...'!$K$81:$K$88</c:f>
              <c:strCache>
                <c:ptCount val="8"/>
                <c:pt idx="0">
                  <c:v>NSW</c:v>
                </c:pt>
                <c:pt idx="1">
                  <c:v>Vic.</c:v>
                </c:pt>
                <c:pt idx="2">
                  <c:v>Qld.</c:v>
                </c:pt>
                <c:pt idx="3">
                  <c:v>SA</c:v>
                </c:pt>
                <c:pt idx="4">
                  <c:v>WA</c:v>
                </c:pt>
                <c:pt idx="5">
                  <c:v>Tas.</c:v>
                </c:pt>
                <c:pt idx="6">
                  <c:v>NT</c:v>
                </c:pt>
                <c:pt idx="7">
                  <c:v>ACT</c:v>
                </c:pt>
              </c:strCache>
            </c:strRef>
          </c:cat>
          <c:val>
            <c:numRef>
              <c:f>'Information media and telec...'!$L$99:$L$106</c:f>
              <c:numCache>
                <c:formatCode>0.0</c:formatCode>
                <c:ptCount val="8"/>
                <c:pt idx="0">
                  <c:v>83.3</c:v>
                </c:pt>
                <c:pt idx="1">
                  <c:v>83.15</c:v>
                </c:pt>
                <c:pt idx="2">
                  <c:v>82.06</c:v>
                </c:pt>
                <c:pt idx="3">
                  <c:v>85.73</c:v>
                </c:pt>
                <c:pt idx="4">
                  <c:v>88.82</c:v>
                </c:pt>
                <c:pt idx="5">
                  <c:v>85.29</c:v>
                </c:pt>
                <c:pt idx="6">
                  <c:v>85.63</c:v>
                </c:pt>
                <c:pt idx="7">
                  <c:v>92.08</c:v>
                </c:pt>
              </c:numCache>
            </c:numRef>
          </c:val>
          <c:extLst>
            <c:ext xmlns:c16="http://schemas.microsoft.com/office/drawing/2014/chart" uri="{C3380CC4-5D6E-409C-BE32-E72D297353CC}">
              <c16:uniqueId val="{00000002-3F48-43CC-A929-F5A8097DD01B}"/>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0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'Information media and telec...'!$K$4</c:f>
              <c:strCache>
                <c:ptCount val="1"/>
                <c:pt idx="0">
                  <c:v>Previous month (week ending 05 Dec 2020)</c:v>
                </c:pt>
              </c:strCache>
            </c:strRef>
          </c:tx>
          <c:spPr>
            <a:solidFill>
              <a:schemeClr val="accent1"/>
            </a:solidFill>
            <a:ln>
              <a:noFill/>
            </a:ln>
            <a:effectLst/>
          </c:spPr>
          <c:invertIfNegative val="0"/>
          <c:cat>
            <c:strRef>
              <c:f>'Information media and telec...'!$K$24:$K$29</c:f>
              <c:strCache>
                <c:ptCount val="6"/>
                <c:pt idx="0">
                  <c:v>Aged 20-29</c:v>
                </c:pt>
                <c:pt idx="1">
                  <c:v>Aged 30-39</c:v>
                </c:pt>
                <c:pt idx="2">
                  <c:v>Aged 40-49</c:v>
                </c:pt>
                <c:pt idx="3">
                  <c:v>Aged 50-59</c:v>
                </c:pt>
                <c:pt idx="4">
                  <c:v>Aged 60-69</c:v>
                </c:pt>
                <c:pt idx="5">
                  <c:v>Aged 70+</c:v>
                </c:pt>
              </c:strCache>
            </c:strRef>
          </c:cat>
          <c:val>
            <c:numRef>
              <c:f>'Information media and telec...'!$L$24:$L$29</c:f>
              <c:numCache>
                <c:formatCode>0.0</c:formatCode>
                <c:ptCount val="6"/>
                <c:pt idx="0">
                  <c:v>92.07</c:v>
                </c:pt>
                <c:pt idx="1">
                  <c:v>88.96</c:v>
                </c:pt>
                <c:pt idx="2">
                  <c:v>88.4</c:v>
                </c:pt>
                <c:pt idx="3">
                  <c:v>88.65</c:v>
                </c:pt>
                <c:pt idx="4">
                  <c:v>85.61</c:v>
                </c:pt>
                <c:pt idx="5">
                  <c:v>81.540000000000006</c:v>
                </c:pt>
              </c:numCache>
            </c:numRef>
          </c:val>
          <c:extLst>
            <c:ext xmlns:c16="http://schemas.microsoft.com/office/drawing/2014/chart" uri="{C3380CC4-5D6E-409C-BE32-E72D297353CC}">
              <c16:uniqueId val="{00000000-A143-46FC-9BB1-9F5E711340FD}"/>
            </c:ext>
          </c:extLst>
        </c:ser>
        <c:ser>
          <c:idx val="1"/>
          <c:order val="1"/>
          <c:tx>
            <c:strRef>
              <c:f>'Information media and telec...'!$K$6</c:f>
              <c:strCache>
                <c:ptCount val="1"/>
                <c:pt idx="0">
                  <c:v>Previous week (ending 26 Dec 2020)</c:v>
                </c:pt>
              </c:strCache>
            </c:strRef>
          </c:tx>
          <c:spPr>
            <a:solidFill>
              <a:schemeClr val="accent2"/>
            </a:solidFill>
            <a:ln>
              <a:noFill/>
            </a:ln>
            <a:effectLst/>
          </c:spPr>
          <c:invertIfNegative val="0"/>
          <c:cat>
            <c:strRef>
              <c:f>'Information media and telec...'!$K$24:$K$29</c:f>
              <c:strCache>
                <c:ptCount val="6"/>
                <c:pt idx="0">
                  <c:v>Aged 20-29</c:v>
                </c:pt>
                <c:pt idx="1">
                  <c:v>Aged 30-39</c:v>
                </c:pt>
                <c:pt idx="2">
                  <c:v>Aged 40-49</c:v>
                </c:pt>
                <c:pt idx="3">
                  <c:v>Aged 50-59</c:v>
                </c:pt>
                <c:pt idx="4">
                  <c:v>Aged 60-69</c:v>
                </c:pt>
                <c:pt idx="5">
                  <c:v>Aged 70+</c:v>
                </c:pt>
              </c:strCache>
            </c:strRef>
          </c:cat>
          <c:val>
            <c:numRef>
              <c:f>'Information media and telec...'!$L$33:$L$38</c:f>
              <c:numCache>
                <c:formatCode>0.0</c:formatCode>
                <c:ptCount val="6"/>
                <c:pt idx="0">
                  <c:v>85.58</c:v>
                </c:pt>
                <c:pt idx="1">
                  <c:v>85.52</c:v>
                </c:pt>
                <c:pt idx="2">
                  <c:v>85.7</c:v>
                </c:pt>
                <c:pt idx="3">
                  <c:v>85.59</c:v>
                </c:pt>
                <c:pt idx="4">
                  <c:v>81.45</c:v>
                </c:pt>
                <c:pt idx="5">
                  <c:v>72.599999999999994</c:v>
                </c:pt>
              </c:numCache>
            </c:numRef>
          </c:val>
          <c:extLst>
            <c:ext xmlns:c16="http://schemas.microsoft.com/office/drawing/2014/chart" uri="{C3380CC4-5D6E-409C-BE32-E72D297353CC}">
              <c16:uniqueId val="{00000001-A143-46FC-9BB1-9F5E711340FD}"/>
            </c:ext>
          </c:extLst>
        </c:ser>
        <c:ser>
          <c:idx val="2"/>
          <c:order val="2"/>
          <c:tx>
            <c:strRef>
              <c:f>'Information media and telec...'!$K$7</c:f>
              <c:strCache>
                <c:ptCount val="1"/>
                <c:pt idx="0">
                  <c:v>This week (ending 02 Jan 2021)</c:v>
                </c:pt>
              </c:strCache>
            </c:strRef>
          </c:tx>
          <c:spPr>
            <a:solidFill>
              <a:srgbClr val="993366"/>
            </a:solidFill>
            <a:ln>
              <a:noFill/>
            </a:ln>
            <a:effectLst/>
          </c:spPr>
          <c:invertIfNegative val="0"/>
          <c:cat>
            <c:strRef>
              <c:f>'Information media and telec...'!$K$24:$K$29</c:f>
              <c:strCache>
                <c:ptCount val="6"/>
                <c:pt idx="0">
                  <c:v>Aged 20-29</c:v>
                </c:pt>
                <c:pt idx="1">
                  <c:v>Aged 30-39</c:v>
                </c:pt>
                <c:pt idx="2">
                  <c:v>Aged 40-49</c:v>
                </c:pt>
                <c:pt idx="3">
                  <c:v>Aged 50-59</c:v>
                </c:pt>
                <c:pt idx="4">
                  <c:v>Aged 60-69</c:v>
                </c:pt>
                <c:pt idx="5">
                  <c:v>Aged 70+</c:v>
                </c:pt>
              </c:strCache>
            </c:strRef>
          </c:cat>
          <c:val>
            <c:numRef>
              <c:f>'Information media and telec...'!$L$42:$L$47</c:f>
              <c:numCache>
                <c:formatCode>0.0</c:formatCode>
                <c:ptCount val="6"/>
                <c:pt idx="0">
                  <c:v>84.42</c:v>
                </c:pt>
                <c:pt idx="1">
                  <c:v>83.95</c:v>
                </c:pt>
                <c:pt idx="2">
                  <c:v>84.38</c:v>
                </c:pt>
                <c:pt idx="3">
                  <c:v>84.58</c:v>
                </c:pt>
                <c:pt idx="4">
                  <c:v>79.59</c:v>
                </c:pt>
                <c:pt idx="5">
                  <c:v>69.37</c:v>
                </c:pt>
              </c:numCache>
            </c:numRef>
          </c:val>
          <c:extLst>
            <c:ext xmlns:c16="http://schemas.microsoft.com/office/drawing/2014/chart" uri="{C3380CC4-5D6E-409C-BE32-E72D297353CC}">
              <c16:uniqueId val="{00000002-A143-46FC-9BB1-9F5E711340FD}"/>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0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5"/>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'Agriculture, forestry and f...'!$K$109:$K$255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'Agriculture, forestry and f...'!$L$109:$L$255</c:f>
              <c:numCache>
                <c:formatCode>0.0</c:formatCode>
                <c:ptCount val="147"/>
                <c:pt idx="0">
                  <c:v>100</c:v>
                </c:pt>
                <c:pt idx="1">
                  <c:v>100.42829999999999</c:v>
                </c:pt>
                <c:pt idx="2">
                  <c:v>99.906599999999997</c:v>
                </c:pt>
                <c:pt idx="3">
                  <c:v>98.142600000000002</c:v>
                </c:pt>
                <c:pt idx="4">
                  <c:v>96.361599999999996</c:v>
                </c:pt>
                <c:pt idx="5">
                  <c:v>96.324100000000001</c:v>
                </c:pt>
                <c:pt idx="6">
                  <c:v>96.642600000000002</c:v>
                </c:pt>
                <c:pt idx="7">
                  <c:v>96.467799999999997</c:v>
                </c:pt>
                <c:pt idx="8">
                  <c:v>96.583200000000005</c:v>
                </c:pt>
                <c:pt idx="9">
                  <c:v>96.687200000000004</c:v>
                </c:pt>
                <c:pt idx="10">
                  <c:v>96.527199999999993</c:v>
                </c:pt>
                <c:pt idx="11">
                  <c:v>96.135800000000003</c:v>
                </c:pt>
                <c:pt idx="12">
                  <c:v>96.486199999999997</c:v>
                </c:pt>
                <c:pt idx="13">
                  <c:v>97.087199999999996</c:v>
                </c:pt>
                <c:pt idx="14">
                  <c:v>97.475099999999998</c:v>
                </c:pt>
                <c:pt idx="15">
                  <c:v>97.768100000000004</c:v>
                </c:pt>
                <c:pt idx="16">
                  <c:v>99.079099999999997</c:v>
                </c:pt>
                <c:pt idx="17">
                  <c:v>99.069900000000004</c:v>
                </c:pt>
                <c:pt idx="18">
                  <c:v>98.4101</c:v>
                </c:pt>
                <c:pt idx="19">
                  <c:v>98.459699999999998</c:v>
                </c:pt>
                <c:pt idx="20">
                  <c:v>98.4923</c:v>
                </c:pt>
                <c:pt idx="21">
                  <c:v>98.381799999999998</c:v>
                </c:pt>
                <c:pt idx="22">
                  <c:v>98.413700000000006</c:v>
                </c:pt>
                <c:pt idx="23">
                  <c:v>98.297600000000003</c:v>
                </c:pt>
                <c:pt idx="24">
                  <c:v>98.864599999999996</c:v>
                </c:pt>
                <c:pt idx="25">
                  <c:v>99.713999999999999</c:v>
                </c:pt>
                <c:pt idx="26">
                  <c:v>100.0885</c:v>
                </c:pt>
                <c:pt idx="27">
                  <c:v>100.5252</c:v>
                </c:pt>
                <c:pt idx="28">
                  <c:v>100.7411</c:v>
                </c:pt>
                <c:pt idx="29">
                  <c:v>100.2527</c:v>
                </c:pt>
                <c:pt idx="30">
                  <c:v>98.835599999999999</c:v>
                </c:pt>
                <c:pt idx="31">
                  <c:v>99.055700000000002</c:v>
                </c:pt>
                <c:pt idx="32">
                  <c:v>98.981399999999994</c:v>
                </c:pt>
                <c:pt idx="33">
                  <c:v>99.081900000000005</c:v>
                </c:pt>
                <c:pt idx="34">
                  <c:v>99.324700000000007</c:v>
                </c:pt>
                <c:pt idx="35">
                  <c:v>100.029</c:v>
                </c:pt>
                <c:pt idx="36">
                  <c:v>100.77370000000001</c:v>
                </c:pt>
                <c:pt idx="37">
                  <c:v>101.14960000000001</c:v>
                </c:pt>
                <c:pt idx="38">
                  <c:v>100.9599</c:v>
                </c:pt>
                <c:pt idx="39">
                  <c:v>100.2867</c:v>
                </c:pt>
                <c:pt idx="40">
                  <c:v>98.347899999999996</c:v>
                </c:pt>
                <c:pt idx="41">
                  <c:v>93.139399999999995</c:v>
                </c:pt>
                <c:pt idx="42">
                  <c:v>88.323599999999999</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E54A-481F-90D5-973BD5895550}"/>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'Agriculture, forestry and f...'!$K$109:$K$255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'Agriculture, forestry and f...'!$L$257:$L$403</c:f>
              <c:numCache>
                <c:formatCode>0.0</c:formatCode>
                <c:ptCount val="147"/>
                <c:pt idx="0">
                  <c:v>100</c:v>
                </c:pt>
                <c:pt idx="1">
                  <c:v>102.0641</c:v>
                </c:pt>
                <c:pt idx="2">
                  <c:v>103.22799999999999</c:v>
                </c:pt>
                <c:pt idx="3">
                  <c:v>102.9447</c:v>
                </c:pt>
                <c:pt idx="4">
                  <c:v>99.372200000000007</c:v>
                </c:pt>
                <c:pt idx="5">
                  <c:v>99.639300000000006</c:v>
                </c:pt>
                <c:pt idx="6">
                  <c:v>102.1493</c:v>
                </c:pt>
                <c:pt idx="7">
                  <c:v>102.2754</c:v>
                </c:pt>
                <c:pt idx="8">
                  <c:v>101.0104</c:v>
                </c:pt>
                <c:pt idx="9">
                  <c:v>100.5522</c:v>
                </c:pt>
                <c:pt idx="10">
                  <c:v>100.44119999999999</c:v>
                </c:pt>
                <c:pt idx="11">
                  <c:v>99.485200000000006</c:v>
                </c:pt>
                <c:pt idx="12">
                  <c:v>99.864199999999997</c:v>
                </c:pt>
                <c:pt idx="13">
                  <c:v>101.54259999999999</c:v>
                </c:pt>
                <c:pt idx="14">
                  <c:v>105.83710000000001</c:v>
                </c:pt>
                <c:pt idx="15">
                  <c:v>105.9273</c:v>
                </c:pt>
                <c:pt idx="16">
                  <c:v>104.9247</c:v>
                </c:pt>
                <c:pt idx="17">
                  <c:v>99.001999999999995</c:v>
                </c:pt>
                <c:pt idx="18">
                  <c:v>98.2714</c:v>
                </c:pt>
                <c:pt idx="19">
                  <c:v>97.640100000000004</c:v>
                </c:pt>
                <c:pt idx="20">
                  <c:v>99.182699999999997</c:v>
                </c:pt>
                <c:pt idx="21">
                  <c:v>98.364099999999993</c:v>
                </c:pt>
                <c:pt idx="22">
                  <c:v>98.197400000000002</c:v>
                </c:pt>
                <c:pt idx="23">
                  <c:v>99.203100000000006</c:v>
                </c:pt>
                <c:pt idx="24">
                  <c:v>101.1725</c:v>
                </c:pt>
                <c:pt idx="25">
                  <c:v>102.5125</c:v>
                </c:pt>
                <c:pt idx="26">
                  <c:v>103.4686</c:v>
                </c:pt>
                <c:pt idx="27">
                  <c:v>104.35760000000001</c:v>
                </c:pt>
                <c:pt idx="28">
                  <c:v>105.00539999999999</c:v>
                </c:pt>
                <c:pt idx="29">
                  <c:v>106.09529999999999</c:v>
                </c:pt>
                <c:pt idx="30">
                  <c:v>103.6602</c:v>
                </c:pt>
                <c:pt idx="31">
                  <c:v>102.9329</c:v>
                </c:pt>
                <c:pt idx="32">
                  <c:v>103.0166</c:v>
                </c:pt>
                <c:pt idx="33">
                  <c:v>103.4845</c:v>
                </c:pt>
                <c:pt idx="34">
                  <c:v>105.6224</c:v>
                </c:pt>
                <c:pt idx="35">
                  <c:v>106.244</c:v>
                </c:pt>
                <c:pt idx="36">
                  <c:v>107.8681</c:v>
                </c:pt>
                <c:pt idx="37">
                  <c:v>108.8749</c:v>
                </c:pt>
                <c:pt idx="38">
                  <c:v>109.7217</c:v>
                </c:pt>
                <c:pt idx="39">
                  <c:v>109.9362</c:v>
                </c:pt>
                <c:pt idx="40">
                  <c:v>107.4021</c:v>
                </c:pt>
                <c:pt idx="41">
                  <c:v>97.994900000000001</c:v>
                </c:pt>
                <c:pt idx="42">
                  <c:v>91.974599999999995</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E54A-481F-90D5-973BD5895550}"/>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757714044868479"/>
              <c:y val="0.815866659946353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'Information media and telec...'!$K$109:$K$255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'Information media and telec...'!$L$109:$L$255</c:f>
              <c:numCache>
                <c:formatCode>0.0</c:formatCode>
                <c:ptCount val="147"/>
                <c:pt idx="0">
                  <c:v>100</c:v>
                </c:pt>
                <c:pt idx="1">
                  <c:v>99.147900000000007</c:v>
                </c:pt>
                <c:pt idx="2">
                  <c:v>96.540800000000004</c:v>
                </c:pt>
                <c:pt idx="3">
                  <c:v>93.685299999999998</c:v>
                </c:pt>
                <c:pt idx="4">
                  <c:v>91.699399999999997</c:v>
                </c:pt>
                <c:pt idx="5">
                  <c:v>91.421000000000006</c:v>
                </c:pt>
                <c:pt idx="6">
                  <c:v>92.044200000000004</c:v>
                </c:pt>
                <c:pt idx="7">
                  <c:v>91.706599999999995</c:v>
                </c:pt>
                <c:pt idx="8">
                  <c:v>89.189300000000003</c:v>
                </c:pt>
                <c:pt idx="9">
                  <c:v>89.309600000000003</c:v>
                </c:pt>
                <c:pt idx="10">
                  <c:v>89.370699999999999</c:v>
                </c:pt>
                <c:pt idx="11">
                  <c:v>89.459900000000005</c:v>
                </c:pt>
                <c:pt idx="12">
                  <c:v>92.412999999999997</c:v>
                </c:pt>
                <c:pt idx="13">
                  <c:v>93.386099999999999</c:v>
                </c:pt>
                <c:pt idx="14">
                  <c:v>93.236500000000007</c:v>
                </c:pt>
                <c:pt idx="15">
                  <c:v>92.692700000000002</c:v>
                </c:pt>
                <c:pt idx="16">
                  <c:v>93.679400000000001</c:v>
                </c:pt>
                <c:pt idx="17">
                  <c:v>95.046099999999996</c:v>
                </c:pt>
                <c:pt idx="18">
                  <c:v>95.203500000000005</c:v>
                </c:pt>
                <c:pt idx="19">
                  <c:v>95.0304</c:v>
                </c:pt>
                <c:pt idx="20">
                  <c:v>94.729299999999995</c:v>
                </c:pt>
                <c:pt idx="21">
                  <c:v>93.8245</c:v>
                </c:pt>
                <c:pt idx="22">
                  <c:v>93.216899999999995</c:v>
                </c:pt>
                <c:pt idx="23">
                  <c:v>93.0595</c:v>
                </c:pt>
                <c:pt idx="24">
                  <c:v>93.524600000000007</c:v>
                </c:pt>
                <c:pt idx="25">
                  <c:v>93.704800000000006</c:v>
                </c:pt>
                <c:pt idx="26">
                  <c:v>94.225800000000007</c:v>
                </c:pt>
                <c:pt idx="27">
                  <c:v>94.100300000000004</c:v>
                </c:pt>
                <c:pt idx="28">
                  <c:v>94.263499999999993</c:v>
                </c:pt>
                <c:pt idx="29">
                  <c:v>92.8917</c:v>
                </c:pt>
                <c:pt idx="30">
                  <c:v>90.720500000000001</c:v>
                </c:pt>
                <c:pt idx="31">
                  <c:v>90.838200000000001</c:v>
                </c:pt>
                <c:pt idx="32">
                  <c:v>90.761399999999995</c:v>
                </c:pt>
                <c:pt idx="33">
                  <c:v>90.055700000000002</c:v>
                </c:pt>
                <c:pt idx="34">
                  <c:v>89.468299999999999</c:v>
                </c:pt>
                <c:pt idx="35">
                  <c:v>89.092299999999994</c:v>
                </c:pt>
                <c:pt idx="36">
                  <c:v>89.0214</c:v>
                </c:pt>
                <c:pt idx="37">
                  <c:v>88.897199999999998</c:v>
                </c:pt>
                <c:pt idx="38">
                  <c:v>88.836699999999993</c:v>
                </c:pt>
                <c:pt idx="39">
                  <c:v>89.243200000000002</c:v>
                </c:pt>
                <c:pt idx="40">
                  <c:v>88.542000000000002</c:v>
                </c:pt>
                <c:pt idx="41">
                  <c:v>85.443200000000004</c:v>
                </c:pt>
                <c:pt idx="42">
                  <c:v>84.078400000000002</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8517-43A1-B754-A94C10D05F50}"/>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'Information media and telec...'!$K$109:$K$255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'Information media and telec...'!$L$257:$L$403</c:f>
              <c:numCache>
                <c:formatCode>0.0</c:formatCode>
                <c:ptCount val="147"/>
                <c:pt idx="0">
                  <c:v>100</c:v>
                </c:pt>
                <c:pt idx="1">
                  <c:v>100.8021</c:v>
                </c:pt>
                <c:pt idx="2">
                  <c:v>103.27249999999999</c:v>
                </c:pt>
                <c:pt idx="3">
                  <c:v>102.7542</c:v>
                </c:pt>
                <c:pt idx="4">
                  <c:v>98.239699999999999</c:v>
                </c:pt>
                <c:pt idx="5">
                  <c:v>97.882599999999996</c:v>
                </c:pt>
                <c:pt idx="6">
                  <c:v>98.479100000000003</c:v>
                </c:pt>
                <c:pt idx="7">
                  <c:v>97.933300000000003</c:v>
                </c:pt>
                <c:pt idx="8">
                  <c:v>87.790099999999995</c:v>
                </c:pt>
                <c:pt idx="9">
                  <c:v>87.279200000000003</c:v>
                </c:pt>
                <c:pt idx="10">
                  <c:v>87.546499999999995</c:v>
                </c:pt>
                <c:pt idx="11">
                  <c:v>87.888499999999993</c:v>
                </c:pt>
                <c:pt idx="12">
                  <c:v>94.629000000000005</c:v>
                </c:pt>
                <c:pt idx="13">
                  <c:v>97.390500000000003</c:v>
                </c:pt>
                <c:pt idx="14">
                  <c:v>99.09</c:v>
                </c:pt>
                <c:pt idx="15">
                  <c:v>99.514099999999999</c:v>
                </c:pt>
                <c:pt idx="16">
                  <c:v>97.339100000000002</c:v>
                </c:pt>
                <c:pt idx="17">
                  <c:v>93.524000000000001</c:v>
                </c:pt>
                <c:pt idx="18">
                  <c:v>93.873599999999996</c:v>
                </c:pt>
                <c:pt idx="19">
                  <c:v>93.476799999999997</c:v>
                </c:pt>
                <c:pt idx="20">
                  <c:v>96.268100000000004</c:v>
                </c:pt>
                <c:pt idx="21">
                  <c:v>101.5463</c:v>
                </c:pt>
                <c:pt idx="22">
                  <c:v>102.8695</c:v>
                </c:pt>
                <c:pt idx="23">
                  <c:v>100.93989999999999</c:v>
                </c:pt>
                <c:pt idx="24">
                  <c:v>99.990899999999996</c:v>
                </c:pt>
                <c:pt idx="25">
                  <c:v>114.0501</c:v>
                </c:pt>
                <c:pt idx="26">
                  <c:v>114.0501</c:v>
                </c:pt>
                <c:pt idx="27">
                  <c:v>114.0472</c:v>
                </c:pt>
                <c:pt idx="28">
                  <c:v>100.9721</c:v>
                </c:pt>
                <c:pt idx="29">
                  <c:v>98.099800000000002</c:v>
                </c:pt>
                <c:pt idx="30">
                  <c:v>92.129499999999993</c:v>
                </c:pt>
                <c:pt idx="31">
                  <c:v>94.947100000000006</c:v>
                </c:pt>
                <c:pt idx="32">
                  <c:v>92.378</c:v>
                </c:pt>
                <c:pt idx="33">
                  <c:v>92.862399999999994</c:v>
                </c:pt>
                <c:pt idx="34">
                  <c:v>92.489699999999999</c:v>
                </c:pt>
                <c:pt idx="35">
                  <c:v>91.804400000000001</c:v>
                </c:pt>
                <c:pt idx="36">
                  <c:v>92.391400000000004</c:v>
                </c:pt>
                <c:pt idx="37">
                  <c:v>92.001900000000006</c:v>
                </c:pt>
                <c:pt idx="38">
                  <c:v>89.680899999999994</c:v>
                </c:pt>
                <c:pt idx="39">
                  <c:v>90.312100000000001</c:v>
                </c:pt>
                <c:pt idx="40">
                  <c:v>91.091899999999995</c:v>
                </c:pt>
                <c:pt idx="41">
                  <c:v>87.752200000000002</c:v>
                </c:pt>
                <c:pt idx="42">
                  <c:v>86.113399999999999</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8517-43A1-B754-A94C10D05F50}"/>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757714044868479"/>
              <c:y val="0.815866659946353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'Financial and insurance ser...'!$K$4</c:f>
              <c:strCache>
                <c:ptCount val="1"/>
                <c:pt idx="0">
                  <c:v>Previous month (week ending 05 Dec 2020)</c:v>
                </c:pt>
              </c:strCache>
            </c:strRef>
          </c:tx>
          <c:spPr>
            <a:solidFill>
              <a:schemeClr val="accent1"/>
            </a:solidFill>
            <a:ln>
              <a:noFill/>
            </a:ln>
            <a:effectLst/>
          </c:spPr>
          <c:invertIfNegative val="0"/>
          <c:cat>
            <c:strRef>
              <c:f>'Financial and insurance ser...'!$K$52:$K$59</c:f>
              <c:strCache>
                <c:ptCount val="8"/>
                <c:pt idx="0">
                  <c:v>NSW</c:v>
                </c:pt>
                <c:pt idx="1">
                  <c:v>Vic.</c:v>
                </c:pt>
                <c:pt idx="2">
                  <c:v>Qld.</c:v>
                </c:pt>
                <c:pt idx="3">
                  <c:v>SA</c:v>
                </c:pt>
                <c:pt idx="4">
                  <c:v>WA</c:v>
                </c:pt>
                <c:pt idx="5">
                  <c:v>Tas.</c:v>
                </c:pt>
                <c:pt idx="6">
                  <c:v>NT</c:v>
                </c:pt>
                <c:pt idx="7">
                  <c:v>ACT</c:v>
                </c:pt>
              </c:strCache>
            </c:strRef>
          </c:cat>
          <c:val>
            <c:numRef>
              <c:f>'Financial and insurance ser...'!$L$52:$L$59</c:f>
              <c:numCache>
                <c:formatCode>0.0</c:formatCode>
                <c:ptCount val="8"/>
                <c:pt idx="0">
                  <c:v>103.38</c:v>
                </c:pt>
                <c:pt idx="1">
                  <c:v>102.31</c:v>
                </c:pt>
                <c:pt idx="2">
                  <c:v>102.37</c:v>
                </c:pt>
                <c:pt idx="3">
                  <c:v>105.57</c:v>
                </c:pt>
                <c:pt idx="4">
                  <c:v>112.67</c:v>
                </c:pt>
                <c:pt idx="5">
                  <c:v>91.96</c:v>
                </c:pt>
                <c:pt idx="6">
                  <c:v>107.61</c:v>
                </c:pt>
                <c:pt idx="7">
                  <c:v>107.92</c:v>
                </c:pt>
              </c:numCache>
            </c:numRef>
          </c:val>
          <c:extLst>
            <c:ext xmlns:c16="http://schemas.microsoft.com/office/drawing/2014/chart" uri="{C3380CC4-5D6E-409C-BE32-E72D297353CC}">
              <c16:uniqueId val="{00000000-148E-4F91-B645-8E3FE7C85D9E}"/>
            </c:ext>
          </c:extLst>
        </c:ser>
        <c:ser>
          <c:idx val="1"/>
          <c:order val="1"/>
          <c:tx>
            <c:strRef>
              <c:f>'Financial and insurance ser...'!$K$6</c:f>
              <c:strCache>
                <c:ptCount val="1"/>
                <c:pt idx="0">
                  <c:v>Previous week (ending 26 Dec 2020)</c:v>
                </c:pt>
              </c:strCache>
            </c:strRef>
          </c:tx>
          <c:spPr>
            <a:solidFill>
              <a:schemeClr val="accent2"/>
            </a:solidFill>
            <a:ln>
              <a:noFill/>
            </a:ln>
            <a:effectLst/>
          </c:spPr>
          <c:invertIfNegative val="0"/>
          <c:cat>
            <c:strRef>
              <c:f>'Financial and insurance ser...'!$K$52:$K$59</c:f>
              <c:strCache>
                <c:ptCount val="8"/>
                <c:pt idx="0">
                  <c:v>NSW</c:v>
                </c:pt>
                <c:pt idx="1">
                  <c:v>Vic.</c:v>
                </c:pt>
                <c:pt idx="2">
                  <c:v>Qld.</c:v>
                </c:pt>
                <c:pt idx="3">
                  <c:v>SA</c:v>
                </c:pt>
                <c:pt idx="4">
                  <c:v>WA</c:v>
                </c:pt>
                <c:pt idx="5">
                  <c:v>Tas.</c:v>
                </c:pt>
                <c:pt idx="6">
                  <c:v>NT</c:v>
                </c:pt>
                <c:pt idx="7">
                  <c:v>ACT</c:v>
                </c:pt>
              </c:strCache>
            </c:strRef>
          </c:cat>
          <c:val>
            <c:numRef>
              <c:f>'Financial and insurance ser...'!$L$61:$L$68</c:f>
              <c:numCache>
                <c:formatCode>0.0</c:formatCode>
                <c:ptCount val="8"/>
                <c:pt idx="0">
                  <c:v>102.48</c:v>
                </c:pt>
                <c:pt idx="1">
                  <c:v>101.63</c:v>
                </c:pt>
                <c:pt idx="2">
                  <c:v>101.05</c:v>
                </c:pt>
                <c:pt idx="3">
                  <c:v>104.35</c:v>
                </c:pt>
                <c:pt idx="4">
                  <c:v>108.76</c:v>
                </c:pt>
                <c:pt idx="5">
                  <c:v>87.43</c:v>
                </c:pt>
                <c:pt idx="6">
                  <c:v>103.34</c:v>
                </c:pt>
                <c:pt idx="7">
                  <c:v>106.59</c:v>
                </c:pt>
              </c:numCache>
            </c:numRef>
          </c:val>
          <c:extLst>
            <c:ext xmlns:c16="http://schemas.microsoft.com/office/drawing/2014/chart" uri="{C3380CC4-5D6E-409C-BE32-E72D297353CC}">
              <c16:uniqueId val="{00000001-148E-4F91-B645-8E3FE7C85D9E}"/>
            </c:ext>
          </c:extLst>
        </c:ser>
        <c:ser>
          <c:idx val="2"/>
          <c:order val="2"/>
          <c:tx>
            <c:strRef>
              <c:f>'Financial and insurance ser...'!$K$7</c:f>
              <c:strCache>
                <c:ptCount val="1"/>
                <c:pt idx="0">
                  <c:v>This week (ending 02 Jan 2021)</c:v>
                </c:pt>
              </c:strCache>
            </c:strRef>
          </c:tx>
          <c:spPr>
            <a:solidFill>
              <a:srgbClr val="993366"/>
            </a:solidFill>
            <a:ln>
              <a:noFill/>
            </a:ln>
            <a:effectLst/>
          </c:spPr>
          <c:invertIfNegative val="0"/>
          <c:cat>
            <c:strRef>
              <c:f>'Financial and insurance ser...'!$K$52:$K$59</c:f>
              <c:strCache>
                <c:ptCount val="8"/>
                <c:pt idx="0">
                  <c:v>NSW</c:v>
                </c:pt>
                <c:pt idx="1">
                  <c:v>Vic.</c:v>
                </c:pt>
                <c:pt idx="2">
                  <c:v>Qld.</c:v>
                </c:pt>
                <c:pt idx="3">
                  <c:v>SA</c:v>
                </c:pt>
                <c:pt idx="4">
                  <c:v>WA</c:v>
                </c:pt>
                <c:pt idx="5">
                  <c:v>Tas.</c:v>
                </c:pt>
                <c:pt idx="6">
                  <c:v>NT</c:v>
                </c:pt>
                <c:pt idx="7">
                  <c:v>ACT</c:v>
                </c:pt>
              </c:strCache>
            </c:strRef>
          </c:cat>
          <c:val>
            <c:numRef>
              <c:f>'Financial and insurance ser...'!$L$70:$L$77</c:f>
              <c:numCache>
                <c:formatCode>0.0</c:formatCode>
                <c:ptCount val="8"/>
                <c:pt idx="0">
                  <c:v>101.31</c:v>
                </c:pt>
                <c:pt idx="1">
                  <c:v>101.04</c:v>
                </c:pt>
                <c:pt idx="2">
                  <c:v>96.77</c:v>
                </c:pt>
                <c:pt idx="3">
                  <c:v>103.52</c:v>
                </c:pt>
                <c:pt idx="4">
                  <c:v>105.93</c:v>
                </c:pt>
                <c:pt idx="5">
                  <c:v>86.52</c:v>
                </c:pt>
                <c:pt idx="6">
                  <c:v>98.78</c:v>
                </c:pt>
                <c:pt idx="7">
                  <c:v>103.67</c:v>
                </c:pt>
              </c:numCache>
            </c:numRef>
          </c:val>
          <c:extLst>
            <c:ext xmlns:c16="http://schemas.microsoft.com/office/drawing/2014/chart" uri="{C3380CC4-5D6E-409C-BE32-E72D297353CC}">
              <c16:uniqueId val="{00000002-148E-4F91-B645-8E3FE7C85D9E}"/>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'Financial and insurance ser...'!$K$4</c:f>
              <c:strCache>
                <c:ptCount val="1"/>
                <c:pt idx="0">
                  <c:v>Previous month (week ending 05 Dec 2020)</c:v>
                </c:pt>
              </c:strCache>
            </c:strRef>
          </c:tx>
          <c:spPr>
            <a:solidFill>
              <a:schemeClr val="accent1"/>
            </a:solidFill>
            <a:ln>
              <a:noFill/>
            </a:ln>
            <a:effectLst/>
          </c:spPr>
          <c:invertIfNegative val="0"/>
          <c:cat>
            <c:strRef>
              <c:f>'Financial and insurance ser...'!$K$81:$K$88</c:f>
              <c:strCache>
                <c:ptCount val="8"/>
                <c:pt idx="0">
                  <c:v>NSW</c:v>
                </c:pt>
                <c:pt idx="1">
                  <c:v>Vic.</c:v>
                </c:pt>
                <c:pt idx="2">
                  <c:v>Qld.</c:v>
                </c:pt>
                <c:pt idx="3">
                  <c:v>SA</c:v>
                </c:pt>
                <c:pt idx="4">
                  <c:v>WA</c:v>
                </c:pt>
                <c:pt idx="5">
                  <c:v>Tas.</c:v>
                </c:pt>
                <c:pt idx="6">
                  <c:v>NT</c:v>
                </c:pt>
                <c:pt idx="7">
                  <c:v>ACT</c:v>
                </c:pt>
              </c:strCache>
            </c:strRef>
          </c:cat>
          <c:val>
            <c:numRef>
              <c:f>'Financial and insurance ser...'!$L$81:$L$88</c:f>
              <c:numCache>
                <c:formatCode>0.0</c:formatCode>
                <c:ptCount val="8"/>
                <c:pt idx="0">
                  <c:v>104.04</c:v>
                </c:pt>
                <c:pt idx="1">
                  <c:v>103.68</c:v>
                </c:pt>
                <c:pt idx="2">
                  <c:v>101.14</c:v>
                </c:pt>
                <c:pt idx="3">
                  <c:v>105.66</c:v>
                </c:pt>
                <c:pt idx="4">
                  <c:v>107.38</c:v>
                </c:pt>
                <c:pt idx="5">
                  <c:v>98.88</c:v>
                </c:pt>
                <c:pt idx="6">
                  <c:v>104.32</c:v>
                </c:pt>
                <c:pt idx="7">
                  <c:v>101.54</c:v>
                </c:pt>
              </c:numCache>
            </c:numRef>
          </c:val>
          <c:extLst>
            <c:ext xmlns:c16="http://schemas.microsoft.com/office/drawing/2014/chart" uri="{C3380CC4-5D6E-409C-BE32-E72D297353CC}">
              <c16:uniqueId val="{00000000-8122-4927-AE88-49112490DEEE}"/>
            </c:ext>
          </c:extLst>
        </c:ser>
        <c:ser>
          <c:idx val="1"/>
          <c:order val="1"/>
          <c:tx>
            <c:strRef>
              <c:f>'Financial and insurance ser...'!$K$6</c:f>
              <c:strCache>
                <c:ptCount val="1"/>
                <c:pt idx="0">
                  <c:v>Previous week (ending 26 Dec 2020)</c:v>
                </c:pt>
              </c:strCache>
            </c:strRef>
          </c:tx>
          <c:spPr>
            <a:solidFill>
              <a:schemeClr val="accent2"/>
            </a:solidFill>
            <a:ln>
              <a:noFill/>
            </a:ln>
            <a:effectLst/>
          </c:spPr>
          <c:invertIfNegative val="0"/>
          <c:cat>
            <c:strRef>
              <c:f>'Financial and insurance ser...'!$K$81:$K$88</c:f>
              <c:strCache>
                <c:ptCount val="8"/>
                <c:pt idx="0">
                  <c:v>NSW</c:v>
                </c:pt>
                <c:pt idx="1">
                  <c:v>Vic.</c:v>
                </c:pt>
                <c:pt idx="2">
                  <c:v>Qld.</c:v>
                </c:pt>
                <c:pt idx="3">
                  <c:v>SA</c:v>
                </c:pt>
                <c:pt idx="4">
                  <c:v>WA</c:v>
                </c:pt>
                <c:pt idx="5">
                  <c:v>Tas.</c:v>
                </c:pt>
                <c:pt idx="6">
                  <c:v>NT</c:v>
                </c:pt>
                <c:pt idx="7">
                  <c:v>ACT</c:v>
                </c:pt>
              </c:strCache>
            </c:strRef>
          </c:cat>
          <c:val>
            <c:numRef>
              <c:f>'Financial and insurance ser...'!$L$90:$L$97</c:f>
              <c:numCache>
                <c:formatCode>0.0</c:formatCode>
                <c:ptCount val="8"/>
                <c:pt idx="0">
                  <c:v>103.08</c:v>
                </c:pt>
                <c:pt idx="1">
                  <c:v>103.48</c:v>
                </c:pt>
                <c:pt idx="2">
                  <c:v>100.65</c:v>
                </c:pt>
                <c:pt idx="3">
                  <c:v>103.97</c:v>
                </c:pt>
                <c:pt idx="4">
                  <c:v>105.61</c:v>
                </c:pt>
                <c:pt idx="5">
                  <c:v>98.84</c:v>
                </c:pt>
                <c:pt idx="6">
                  <c:v>101.94</c:v>
                </c:pt>
                <c:pt idx="7">
                  <c:v>99.95</c:v>
                </c:pt>
              </c:numCache>
            </c:numRef>
          </c:val>
          <c:extLst>
            <c:ext xmlns:c16="http://schemas.microsoft.com/office/drawing/2014/chart" uri="{C3380CC4-5D6E-409C-BE32-E72D297353CC}">
              <c16:uniqueId val="{00000001-8122-4927-AE88-49112490DEEE}"/>
            </c:ext>
          </c:extLst>
        </c:ser>
        <c:ser>
          <c:idx val="2"/>
          <c:order val="2"/>
          <c:tx>
            <c:strRef>
              <c:f>'Financial and insurance ser...'!$K$7</c:f>
              <c:strCache>
                <c:ptCount val="1"/>
                <c:pt idx="0">
                  <c:v>This week (ending 02 Jan 2021)</c:v>
                </c:pt>
              </c:strCache>
            </c:strRef>
          </c:tx>
          <c:spPr>
            <a:solidFill>
              <a:srgbClr val="993366"/>
            </a:solidFill>
            <a:ln>
              <a:noFill/>
            </a:ln>
            <a:effectLst/>
          </c:spPr>
          <c:invertIfNegative val="0"/>
          <c:cat>
            <c:strRef>
              <c:f>'Financial and insurance ser...'!$K$81:$K$88</c:f>
              <c:strCache>
                <c:ptCount val="8"/>
                <c:pt idx="0">
                  <c:v>NSW</c:v>
                </c:pt>
                <c:pt idx="1">
                  <c:v>Vic.</c:v>
                </c:pt>
                <c:pt idx="2">
                  <c:v>Qld.</c:v>
                </c:pt>
                <c:pt idx="3">
                  <c:v>SA</c:v>
                </c:pt>
                <c:pt idx="4">
                  <c:v>WA</c:v>
                </c:pt>
                <c:pt idx="5">
                  <c:v>Tas.</c:v>
                </c:pt>
                <c:pt idx="6">
                  <c:v>NT</c:v>
                </c:pt>
                <c:pt idx="7">
                  <c:v>ACT</c:v>
                </c:pt>
              </c:strCache>
            </c:strRef>
          </c:cat>
          <c:val>
            <c:numRef>
              <c:f>'Financial and insurance ser...'!$L$99:$L$106</c:f>
              <c:numCache>
                <c:formatCode>0.0</c:formatCode>
                <c:ptCount val="8"/>
                <c:pt idx="0">
                  <c:v>102.05</c:v>
                </c:pt>
                <c:pt idx="1">
                  <c:v>102.73</c:v>
                </c:pt>
                <c:pt idx="2">
                  <c:v>97.43</c:v>
                </c:pt>
                <c:pt idx="3">
                  <c:v>103.17</c:v>
                </c:pt>
                <c:pt idx="4">
                  <c:v>103.87</c:v>
                </c:pt>
                <c:pt idx="5">
                  <c:v>100.09</c:v>
                </c:pt>
                <c:pt idx="6">
                  <c:v>100.02</c:v>
                </c:pt>
                <c:pt idx="7">
                  <c:v>97.81</c:v>
                </c:pt>
              </c:numCache>
            </c:numRef>
          </c:val>
          <c:extLst>
            <c:ext xmlns:c16="http://schemas.microsoft.com/office/drawing/2014/chart" uri="{C3380CC4-5D6E-409C-BE32-E72D297353CC}">
              <c16:uniqueId val="{00000002-8122-4927-AE88-49112490DEEE}"/>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'Financial and insurance ser...'!$K$4</c:f>
              <c:strCache>
                <c:ptCount val="1"/>
                <c:pt idx="0">
                  <c:v>Previous month (week ending 05 Dec 2020)</c:v>
                </c:pt>
              </c:strCache>
            </c:strRef>
          </c:tx>
          <c:spPr>
            <a:solidFill>
              <a:schemeClr val="accent1"/>
            </a:solidFill>
            <a:ln>
              <a:noFill/>
            </a:ln>
            <a:effectLst/>
          </c:spPr>
          <c:invertIfNegative val="0"/>
          <c:cat>
            <c:strRef>
              <c:f>'Financial and insurance ser...'!$K$24:$K$29</c:f>
              <c:strCache>
                <c:ptCount val="6"/>
                <c:pt idx="0">
                  <c:v>Aged 20-29</c:v>
                </c:pt>
                <c:pt idx="1">
                  <c:v>Aged 30-39</c:v>
                </c:pt>
                <c:pt idx="2">
                  <c:v>Aged 40-49</c:v>
                </c:pt>
                <c:pt idx="3">
                  <c:v>Aged 50-59</c:v>
                </c:pt>
                <c:pt idx="4">
                  <c:v>Aged 60-69</c:v>
                </c:pt>
                <c:pt idx="5">
                  <c:v>Aged 70+</c:v>
                </c:pt>
              </c:strCache>
            </c:strRef>
          </c:cat>
          <c:val>
            <c:numRef>
              <c:f>'Financial and insurance ser...'!$L$24:$L$29</c:f>
              <c:numCache>
                <c:formatCode>0.0</c:formatCode>
                <c:ptCount val="6"/>
                <c:pt idx="0">
                  <c:v>111.17</c:v>
                </c:pt>
                <c:pt idx="1">
                  <c:v>104.19</c:v>
                </c:pt>
                <c:pt idx="2">
                  <c:v>102.6</c:v>
                </c:pt>
                <c:pt idx="3">
                  <c:v>101.06</c:v>
                </c:pt>
                <c:pt idx="4">
                  <c:v>95.75</c:v>
                </c:pt>
                <c:pt idx="5">
                  <c:v>93.89</c:v>
                </c:pt>
              </c:numCache>
            </c:numRef>
          </c:val>
          <c:extLst>
            <c:ext xmlns:c16="http://schemas.microsoft.com/office/drawing/2014/chart" uri="{C3380CC4-5D6E-409C-BE32-E72D297353CC}">
              <c16:uniqueId val="{00000000-C60B-4CAD-A5A6-ED1B1B99CB59}"/>
            </c:ext>
          </c:extLst>
        </c:ser>
        <c:ser>
          <c:idx val="1"/>
          <c:order val="1"/>
          <c:tx>
            <c:strRef>
              <c:f>'Financial and insurance ser...'!$K$6</c:f>
              <c:strCache>
                <c:ptCount val="1"/>
                <c:pt idx="0">
                  <c:v>Previous week (ending 26 Dec 2020)</c:v>
                </c:pt>
              </c:strCache>
            </c:strRef>
          </c:tx>
          <c:spPr>
            <a:solidFill>
              <a:schemeClr val="accent2"/>
            </a:solidFill>
            <a:ln>
              <a:noFill/>
            </a:ln>
            <a:effectLst/>
          </c:spPr>
          <c:invertIfNegative val="0"/>
          <c:cat>
            <c:strRef>
              <c:f>'Financial and insurance ser...'!$K$24:$K$29</c:f>
              <c:strCache>
                <c:ptCount val="6"/>
                <c:pt idx="0">
                  <c:v>Aged 20-29</c:v>
                </c:pt>
                <c:pt idx="1">
                  <c:v>Aged 30-39</c:v>
                </c:pt>
                <c:pt idx="2">
                  <c:v>Aged 40-49</c:v>
                </c:pt>
                <c:pt idx="3">
                  <c:v>Aged 50-59</c:v>
                </c:pt>
                <c:pt idx="4">
                  <c:v>Aged 60-69</c:v>
                </c:pt>
                <c:pt idx="5">
                  <c:v>Aged 70+</c:v>
                </c:pt>
              </c:strCache>
            </c:strRef>
          </c:cat>
          <c:val>
            <c:numRef>
              <c:f>'Financial and insurance ser...'!$L$33:$L$38</c:f>
              <c:numCache>
                <c:formatCode>0.0</c:formatCode>
                <c:ptCount val="6"/>
                <c:pt idx="0">
                  <c:v>110.72</c:v>
                </c:pt>
                <c:pt idx="1">
                  <c:v>103.7</c:v>
                </c:pt>
                <c:pt idx="2">
                  <c:v>101.7</c:v>
                </c:pt>
                <c:pt idx="3">
                  <c:v>99.74</c:v>
                </c:pt>
                <c:pt idx="4">
                  <c:v>93.79</c:v>
                </c:pt>
                <c:pt idx="5">
                  <c:v>89.66</c:v>
                </c:pt>
              </c:numCache>
            </c:numRef>
          </c:val>
          <c:extLst>
            <c:ext xmlns:c16="http://schemas.microsoft.com/office/drawing/2014/chart" uri="{C3380CC4-5D6E-409C-BE32-E72D297353CC}">
              <c16:uniqueId val="{00000001-C60B-4CAD-A5A6-ED1B1B99CB59}"/>
            </c:ext>
          </c:extLst>
        </c:ser>
        <c:ser>
          <c:idx val="2"/>
          <c:order val="2"/>
          <c:tx>
            <c:strRef>
              <c:f>'Financial and insurance ser...'!$K$7</c:f>
              <c:strCache>
                <c:ptCount val="1"/>
                <c:pt idx="0">
                  <c:v>This week (ending 02 Jan 2021)</c:v>
                </c:pt>
              </c:strCache>
            </c:strRef>
          </c:tx>
          <c:spPr>
            <a:solidFill>
              <a:srgbClr val="993366"/>
            </a:solidFill>
            <a:ln>
              <a:noFill/>
            </a:ln>
            <a:effectLst/>
          </c:spPr>
          <c:invertIfNegative val="0"/>
          <c:cat>
            <c:strRef>
              <c:f>'Financial and insurance ser...'!$K$24:$K$29</c:f>
              <c:strCache>
                <c:ptCount val="6"/>
                <c:pt idx="0">
                  <c:v>Aged 20-29</c:v>
                </c:pt>
                <c:pt idx="1">
                  <c:v>Aged 30-39</c:v>
                </c:pt>
                <c:pt idx="2">
                  <c:v>Aged 40-49</c:v>
                </c:pt>
                <c:pt idx="3">
                  <c:v>Aged 50-59</c:v>
                </c:pt>
                <c:pt idx="4">
                  <c:v>Aged 60-69</c:v>
                </c:pt>
                <c:pt idx="5">
                  <c:v>Aged 70+</c:v>
                </c:pt>
              </c:strCache>
            </c:strRef>
          </c:cat>
          <c:val>
            <c:numRef>
              <c:f>'Financial and insurance ser...'!$L$42:$L$47</c:f>
              <c:numCache>
                <c:formatCode>0.0</c:formatCode>
                <c:ptCount val="6"/>
                <c:pt idx="0">
                  <c:v>108.02</c:v>
                </c:pt>
                <c:pt idx="1">
                  <c:v>102.57</c:v>
                </c:pt>
                <c:pt idx="2">
                  <c:v>100.93</c:v>
                </c:pt>
                <c:pt idx="3">
                  <c:v>98.84</c:v>
                </c:pt>
                <c:pt idx="4">
                  <c:v>92.25</c:v>
                </c:pt>
                <c:pt idx="5">
                  <c:v>85.63</c:v>
                </c:pt>
              </c:numCache>
            </c:numRef>
          </c:val>
          <c:extLst>
            <c:ext xmlns:c16="http://schemas.microsoft.com/office/drawing/2014/chart" uri="{C3380CC4-5D6E-409C-BE32-E72D297353CC}">
              <c16:uniqueId val="{00000002-C60B-4CAD-A5A6-ED1B1B99CB59}"/>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5"/>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'Financial and insurance ser...'!$K$109:$K$255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'Financial and insurance ser...'!$L$109:$L$255</c:f>
              <c:numCache>
                <c:formatCode>0.0</c:formatCode>
                <c:ptCount val="147"/>
                <c:pt idx="0">
                  <c:v>100</c:v>
                </c:pt>
                <c:pt idx="1">
                  <c:v>100.2895</c:v>
                </c:pt>
                <c:pt idx="2">
                  <c:v>99.504499999999993</c:v>
                </c:pt>
                <c:pt idx="3">
                  <c:v>98.903199999999998</c:v>
                </c:pt>
                <c:pt idx="4">
                  <c:v>99.409000000000006</c:v>
                </c:pt>
                <c:pt idx="5">
                  <c:v>99.601900000000001</c:v>
                </c:pt>
                <c:pt idx="6">
                  <c:v>99.742800000000003</c:v>
                </c:pt>
                <c:pt idx="7">
                  <c:v>100.2517</c:v>
                </c:pt>
                <c:pt idx="8">
                  <c:v>100.13979999999999</c:v>
                </c:pt>
                <c:pt idx="9">
                  <c:v>100.2645</c:v>
                </c:pt>
                <c:pt idx="10">
                  <c:v>100.5532</c:v>
                </c:pt>
                <c:pt idx="11">
                  <c:v>100.6878</c:v>
                </c:pt>
                <c:pt idx="12">
                  <c:v>100.69799999999999</c:v>
                </c:pt>
                <c:pt idx="13">
                  <c:v>100.6221</c:v>
                </c:pt>
                <c:pt idx="14">
                  <c:v>100.5483</c:v>
                </c:pt>
                <c:pt idx="15">
                  <c:v>99.921000000000006</c:v>
                </c:pt>
                <c:pt idx="16">
                  <c:v>100.55540000000001</c:v>
                </c:pt>
                <c:pt idx="17">
                  <c:v>103.24209999999999</c:v>
                </c:pt>
                <c:pt idx="18">
                  <c:v>103.2089</c:v>
                </c:pt>
                <c:pt idx="19">
                  <c:v>103.1681</c:v>
                </c:pt>
                <c:pt idx="20">
                  <c:v>103.0825</c:v>
                </c:pt>
                <c:pt idx="21">
                  <c:v>102.6313</c:v>
                </c:pt>
                <c:pt idx="22">
                  <c:v>102.6349</c:v>
                </c:pt>
                <c:pt idx="23">
                  <c:v>102.68300000000001</c:v>
                </c:pt>
                <c:pt idx="24">
                  <c:v>102.74379999999999</c:v>
                </c:pt>
                <c:pt idx="25">
                  <c:v>102.8159</c:v>
                </c:pt>
                <c:pt idx="26">
                  <c:v>103.25839999999999</c:v>
                </c:pt>
                <c:pt idx="27">
                  <c:v>103.6546</c:v>
                </c:pt>
                <c:pt idx="28">
                  <c:v>103.51860000000001</c:v>
                </c:pt>
                <c:pt idx="29">
                  <c:v>102.92059999999999</c:v>
                </c:pt>
                <c:pt idx="30">
                  <c:v>103.009</c:v>
                </c:pt>
                <c:pt idx="31">
                  <c:v>103.2496</c:v>
                </c:pt>
                <c:pt idx="32">
                  <c:v>103.4361</c:v>
                </c:pt>
                <c:pt idx="33">
                  <c:v>103.5226</c:v>
                </c:pt>
                <c:pt idx="34">
                  <c:v>103.3291</c:v>
                </c:pt>
                <c:pt idx="35">
                  <c:v>104.02849999999999</c:v>
                </c:pt>
                <c:pt idx="36">
                  <c:v>104.28749999999999</c:v>
                </c:pt>
                <c:pt idx="37">
                  <c:v>104.32259999999999</c:v>
                </c:pt>
                <c:pt idx="38">
                  <c:v>104.3879</c:v>
                </c:pt>
                <c:pt idx="39">
                  <c:v>104.98779999999999</c:v>
                </c:pt>
                <c:pt idx="40">
                  <c:v>104.6661</c:v>
                </c:pt>
                <c:pt idx="41">
                  <c:v>103.462</c:v>
                </c:pt>
                <c:pt idx="42">
                  <c:v>102.05549999999999</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9ECA-43E9-A187-3047B475B20F}"/>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'Financial and insurance ser...'!$K$109:$K$255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'Financial and insurance ser...'!$L$257:$L$403</c:f>
              <c:numCache>
                <c:formatCode>0.0</c:formatCode>
                <c:ptCount val="147"/>
                <c:pt idx="0">
                  <c:v>100</c:v>
                </c:pt>
                <c:pt idx="1">
                  <c:v>106.7893</c:v>
                </c:pt>
                <c:pt idx="2">
                  <c:v>107.4783</c:v>
                </c:pt>
                <c:pt idx="3">
                  <c:v>99.33</c:v>
                </c:pt>
                <c:pt idx="4">
                  <c:v>96.745699999999999</c:v>
                </c:pt>
                <c:pt idx="5">
                  <c:v>93.929400000000001</c:v>
                </c:pt>
                <c:pt idx="6">
                  <c:v>89.453999999999994</c:v>
                </c:pt>
                <c:pt idx="7">
                  <c:v>90.148899999999998</c:v>
                </c:pt>
                <c:pt idx="8">
                  <c:v>88.679000000000002</c:v>
                </c:pt>
                <c:pt idx="9">
                  <c:v>89.008099999999999</c:v>
                </c:pt>
                <c:pt idx="10">
                  <c:v>90.183800000000005</c:v>
                </c:pt>
                <c:pt idx="11">
                  <c:v>91.566000000000003</c:v>
                </c:pt>
                <c:pt idx="12">
                  <c:v>91.218900000000005</c:v>
                </c:pt>
                <c:pt idx="13">
                  <c:v>91.388599999999997</c:v>
                </c:pt>
                <c:pt idx="14">
                  <c:v>91.894499999999994</c:v>
                </c:pt>
                <c:pt idx="15">
                  <c:v>91.113299999999995</c:v>
                </c:pt>
                <c:pt idx="16">
                  <c:v>93.222499999999997</c:v>
                </c:pt>
                <c:pt idx="17">
                  <c:v>95.763499999999993</c:v>
                </c:pt>
                <c:pt idx="18">
                  <c:v>95.472800000000007</c:v>
                </c:pt>
                <c:pt idx="19">
                  <c:v>94.042299999999997</c:v>
                </c:pt>
                <c:pt idx="20">
                  <c:v>94.365700000000004</c:v>
                </c:pt>
                <c:pt idx="21">
                  <c:v>94.952699999999993</c:v>
                </c:pt>
                <c:pt idx="22">
                  <c:v>94.175700000000006</c:v>
                </c:pt>
                <c:pt idx="23">
                  <c:v>94.554199999999994</c:v>
                </c:pt>
                <c:pt idx="24">
                  <c:v>94.891900000000007</c:v>
                </c:pt>
                <c:pt idx="25">
                  <c:v>96.827500000000001</c:v>
                </c:pt>
                <c:pt idx="26">
                  <c:v>105.3556</c:v>
                </c:pt>
                <c:pt idx="27">
                  <c:v>125.3296</c:v>
                </c:pt>
                <c:pt idx="28">
                  <c:v>117.351</c:v>
                </c:pt>
                <c:pt idx="29">
                  <c:v>95.486999999999995</c:v>
                </c:pt>
                <c:pt idx="30">
                  <c:v>94.491</c:v>
                </c:pt>
                <c:pt idx="31">
                  <c:v>94.223100000000002</c:v>
                </c:pt>
                <c:pt idx="32">
                  <c:v>93.114400000000003</c:v>
                </c:pt>
                <c:pt idx="33">
                  <c:v>93.162700000000001</c:v>
                </c:pt>
                <c:pt idx="34">
                  <c:v>94.629800000000003</c:v>
                </c:pt>
                <c:pt idx="35">
                  <c:v>95.390900000000002</c:v>
                </c:pt>
                <c:pt idx="36">
                  <c:v>96.802400000000006</c:v>
                </c:pt>
                <c:pt idx="37">
                  <c:v>102.1752</c:v>
                </c:pt>
                <c:pt idx="38">
                  <c:v>101.61920000000001</c:v>
                </c:pt>
                <c:pt idx="39">
                  <c:v>104.3716</c:v>
                </c:pt>
                <c:pt idx="40">
                  <c:v>107.8258</c:v>
                </c:pt>
                <c:pt idx="41">
                  <c:v>97.805199999999999</c:v>
                </c:pt>
                <c:pt idx="42">
                  <c:v>91.939700000000002</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9ECA-43E9-A187-3047B475B20F}"/>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757714044868479"/>
              <c:y val="0.815866659946353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'Rental, hiring and real est...'!$K$4</c:f>
              <c:strCache>
                <c:ptCount val="1"/>
                <c:pt idx="0">
                  <c:v>Previous month (week ending 05 Dec 2020)</c:v>
                </c:pt>
              </c:strCache>
            </c:strRef>
          </c:tx>
          <c:spPr>
            <a:solidFill>
              <a:schemeClr val="accent1"/>
            </a:solidFill>
            <a:ln>
              <a:noFill/>
            </a:ln>
            <a:effectLst/>
          </c:spPr>
          <c:invertIfNegative val="0"/>
          <c:cat>
            <c:strRef>
              <c:f>'Rental, hiring and real est...'!$K$52:$K$59</c:f>
              <c:strCache>
                <c:ptCount val="8"/>
                <c:pt idx="0">
                  <c:v>NSW</c:v>
                </c:pt>
                <c:pt idx="1">
                  <c:v>Vic.</c:v>
                </c:pt>
                <c:pt idx="2">
                  <c:v>Qld.</c:v>
                </c:pt>
                <c:pt idx="3">
                  <c:v>SA</c:v>
                </c:pt>
                <c:pt idx="4">
                  <c:v>WA</c:v>
                </c:pt>
                <c:pt idx="5">
                  <c:v>Tas.</c:v>
                </c:pt>
                <c:pt idx="6">
                  <c:v>NT</c:v>
                </c:pt>
                <c:pt idx="7">
                  <c:v>ACT</c:v>
                </c:pt>
              </c:strCache>
            </c:strRef>
          </c:cat>
          <c:val>
            <c:numRef>
              <c:f>'Rental, hiring and real est...'!$L$52:$L$59</c:f>
              <c:numCache>
                <c:formatCode>0.0</c:formatCode>
                <c:ptCount val="8"/>
                <c:pt idx="0">
                  <c:v>95.78</c:v>
                </c:pt>
                <c:pt idx="1">
                  <c:v>93.78</c:v>
                </c:pt>
                <c:pt idx="2">
                  <c:v>97.11</c:v>
                </c:pt>
                <c:pt idx="3">
                  <c:v>93.99</c:v>
                </c:pt>
                <c:pt idx="4">
                  <c:v>98.57</c:v>
                </c:pt>
                <c:pt idx="5">
                  <c:v>96.77</c:v>
                </c:pt>
                <c:pt idx="6">
                  <c:v>95.23</c:v>
                </c:pt>
                <c:pt idx="7">
                  <c:v>92.6</c:v>
                </c:pt>
              </c:numCache>
            </c:numRef>
          </c:val>
          <c:extLst>
            <c:ext xmlns:c16="http://schemas.microsoft.com/office/drawing/2014/chart" uri="{C3380CC4-5D6E-409C-BE32-E72D297353CC}">
              <c16:uniqueId val="{00000000-578E-4945-9CAD-4648AADBFB54}"/>
            </c:ext>
          </c:extLst>
        </c:ser>
        <c:ser>
          <c:idx val="1"/>
          <c:order val="1"/>
          <c:tx>
            <c:strRef>
              <c:f>'Rental, hiring and real est...'!$K$6</c:f>
              <c:strCache>
                <c:ptCount val="1"/>
                <c:pt idx="0">
                  <c:v>Previous week (ending 26 Dec 2020)</c:v>
                </c:pt>
              </c:strCache>
            </c:strRef>
          </c:tx>
          <c:spPr>
            <a:solidFill>
              <a:schemeClr val="accent2"/>
            </a:solidFill>
            <a:ln>
              <a:noFill/>
            </a:ln>
            <a:effectLst/>
          </c:spPr>
          <c:invertIfNegative val="0"/>
          <c:cat>
            <c:strRef>
              <c:f>'Rental, hiring and real est...'!$K$52:$K$59</c:f>
              <c:strCache>
                <c:ptCount val="8"/>
                <c:pt idx="0">
                  <c:v>NSW</c:v>
                </c:pt>
                <c:pt idx="1">
                  <c:v>Vic.</c:v>
                </c:pt>
                <c:pt idx="2">
                  <c:v>Qld.</c:v>
                </c:pt>
                <c:pt idx="3">
                  <c:v>SA</c:v>
                </c:pt>
                <c:pt idx="4">
                  <c:v>WA</c:v>
                </c:pt>
                <c:pt idx="5">
                  <c:v>Tas.</c:v>
                </c:pt>
                <c:pt idx="6">
                  <c:v>NT</c:v>
                </c:pt>
                <c:pt idx="7">
                  <c:v>ACT</c:v>
                </c:pt>
              </c:strCache>
            </c:strRef>
          </c:cat>
          <c:val>
            <c:numRef>
              <c:f>'Rental, hiring and real est...'!$L$61:$L$68</c:f>
              <c:numCache>
                <c:formatCode>0.0</c:formatCode>
                <c:ptCount val="8"/>
                <c:pt idx="0">
                  <c:v>92.11</c:v>
                </c:pt>
                <c:pt idx="1">
                  <c:v>90.97</c:v>
                </c:pt>
                <c:pt idx="2">
                  <c:v>91.88</c:v>
                </c:pt>
                <c:pt idx="3">
                  <c:v>91.17</c:v>
                </c:pt>
                <c:pt idx="4">
                  <c:v>96.02</c:v>
                </c:pt>
                <c:pt idx="5">
                  <c:v>98.08</c:v>
                </c:pt>
                <c:pt idx="6">
                  <c:v>90.01</c:v>
                </c:pt>
                <c:pt idx="7">
                  <c:v>90.07</c:v>
                </c:pt>
              </c:numCache>
            </c:numRef>
          </c:val>
          <c:extLst>
            <c:ext xmlns:c16="http://schemas.microsoft.com/office/drawing/2014/chart" uri="{C3380CC4-5D6E-409C-BE32-E72D297353CC}">
              <c16:uniqueId val="{00000001-578E-4945-9CAD-4648AADBFB54}"/>
            </c:ext>
          </c:extLst>
        </c:ser>
        <c:ser>
          <c:idx val="2"/>
          <c:order val="2"/>
          <c:tx>
            <c:strRef>
              <c:f>'Rental, hiring and real est...'!$K$7</c:f>
              <c:strCache>
                <c:ptCount val="1"/>
                <c:pt idx="0">
                  <c:v>This week (ending 02 Jan 2021)</c:v>
                </c:pt>
              </c:strCache>
            </c:strRef>
          </c:tx>
          <c:spPr>
            <a:solidFill>
              <a:srgbClr val="993366"/>
            </a:solidFill>
            <a:ln>
              <a:noFill/>
            </a:ln>
            <a:effectLst/>
          </c:spPr>
          <c:invertIfNegative val="0"/>
          <c:cat>
            <c:strRef>
              <c:f>'Rental, hiring and real est...'!$K$52:$K$59</c:f>
              <c:strCache>
                <c:ptCount val="8"/>
                <c:pt idx="0">
                  <c:v>NSW</c:v>
                </c:pt>
                <c:pt idx="1">
                  <c:v>Vic.</c:v>
                </c:pt>
                <c:pt idx="2">
                  <c:v>Qld.</c:v>
                </c:pt>
                <c:pt idx="3">
                  <c:v>SA</c:v>
                </c:pt>
                <c:pt idx="4">
                  <c:v>WA</c:v>
                </c:pt>
                <c:pt idx="5">
                  <c:v>Tas.</c:v>
                </c:pt>
                <c:pt idx="6">
                  <c:v>NT</c:v>
                </c:pt>
                <c:pt idx="7">
                  <c:v>ACT</c:v>
                </c:pt>
              </c:strCache>
            </c:strRef>
          </c:cat>
          <c:val>
            <c:numRef>
              <c:f>'Rental, hiring and real est...'!$L$70:$L$77</c:f>
              <c:numCache>
                <c:formatCode>0.0</c:formatCode>
                <c:ptCount val="8"/>
                <c:pt idx="0">
                  <c:v>89.92</c:v>
                </c:pt>
                <c:pt idx="1">
                  <c:v>87.98</c:v>
                </c:pt>
                <c:pt idx="2">
                  <c:v>88.1</c:v>
                </c:pt>
                <c:pt idx="3">
                  <c:v>88.94</c:v>
                </c:pt>
                <c:pt idx="4">
                  <c:v>93.4</c:v>
                </c:pt>
                <c:pt idx="5">
                  <c:v>95.35</c:v>
                </c:pt>
                <c:pt idx="6">
                  <c:v>85.58</c:v>
                </c:pt>
                <c:pt idx="7">
                  <c:v>86.27</c:v>
                </c:pt>
              </c:numCache>
            </c:numRef>
          </c:val>
          <c:extLst>
            <c:ext xmlns:c16="http://schemas.microsoft.com/office/drawing/2014/chart" uri="{C3380CC4-5D6E-409C-BE32-E72D297353CC}">
              <c16:uniqueId val="{00000002-578E-4945-9CAD-4648AADBFB54}"/>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0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'Rental, hiring and real est...'!$K$4</c:f>
              <c:strCache>
                <c:ptCount val="1"/>
                <c:pt idx="0">
                  <c:v>Previous month (week ending 05 Dec 2020)</c:v>
                </c:pt>
              </c:strCache>
            </c:strRef>
          </c:tx>
          <c:spPr>
            <a:solidFill>
              <a:schemeClr val="accent1"/>
            </a:solidFill>
            <a:ln>
              <a:noFill/>
            </a:ln>
            <a:effectLst/>
          </c:spPr>
          <c:invertIfNegative val="0"/>
          <c:cat>
            <c:strRef>
              <c:f>'Rental, hiring and real est...'!$K$81:$K$88</c:f>
              <c:strCache>
                <c:ptCount val="8"/>
                <c:pt idx="0">
                  <c:v>NSW</c:v>
                </c:pt>
                <c:pt idx="1">
                  <c:v>Vic.</c:v>
                </c:pt>
                <c:pt idx="2">
                  <c:v>Qld.</c:v>
                </c:pt>
                <c:pt idx="3">
                  <c:v>SA</c:v>
                </c:pt>
                <c:pt idx="4">
                  <c:v>WA</c:v>
                </c:pt>
                <c:pt idx="5">
                  <c:v>Tas.</c:v>
                </c:pt>
                <c:pt idx="6">
                  <c:v>NT</c:v>
                </c:pt>
                <c:pt idx="7">
                  <c:v>ACT</c:v>
                </c:pt>
              </c:strCache>
            </c:strRef>
          </c:cat>
          <c:val>
            <c:numRef>
              <c:f>'Rental, hiring and real est...'!$L$81:$L$88</c:f>
              <c:numCache>
                <c:formatCode>0.0</c:formatCode>
                <c:ptCount val="8"/>
                <c:pt idx="0">
                  <c:v>94.99</c:v>
                </c:pt>
                <c:pt idx="1">
                  <c:v>92.98</c:v>
                </c:pt>
                <c:pt idx="2">
                  <c:v>96.31</c:v>
                </c:pt>
                <c:pt idx="3">
                  <c:v>95.51</c:v>
                </c:pt>
                <c:pt idx="4">
                  <c:v>92.97</c:v>
                </c:pt>
                <c:pt idx="5">
                  <c:v>97.43</c:v>
                </c:pt>
                <c:pt idx="6">
                  <c:v>95.76</c:v>
                </c:pt>
                <c:pt idx="7">
                  <c:v>95.11</c:v>
                </c:pt>
              </c:numCache>
            </c:numRef>
          </c:val>
          <c:extLst>
            <c:ext xmlns:c16="http://schemas.microsoft.com/office/drawing/2014/chart" uri="{C3380CC4-5D6E-409C-BE32-E72D297353CC}">
              <c16:uniqueId val="{00000000-D403-4AAE-8065-9856EC5988DA}"/>
            </c:ext>
          </c:extLst>
        </c:ser>
        <c:ser>
          <c:idx val="1"/>
          <c:order val="1"/>
          <c:tx>
            <c:strRef>
              <c:f>'Rental, hiring and real est...'!$K$6</c:f>
              <c:strCache>
                <c:ptCount val="1"/>
                <c:pt idx="0">
                  <c:v>Previous week (ending 26 Dec 2020)</c:v>
                </c:pt>
              </c:strCache>
            </c:strRef>
          </c:tx>
          <c:spPr>
            <a:solidFill>
              <a:schemeClr val="accent2"/>
            </a:solidFill>
            <a:ln>
              <a:noFill/>
            </a:ln>
            <a:effectLst/>
          </c:spPr>
          <c:invertIfNegative val="0"/>
          <c:cat>
            <c:strRef>
              <c:f>'Rental, hiring and real est...'!$K$81:$K$88</c:f>
              <c:strCache>
                <c:ptCount val="8"/>
                <c:pt idx="0">
                  <c:v>NSW</c:v>
                </c:pt>
                <c:pt idx="1">
                  <c:v>Vic.</c:v>
                </c:pt>
                <c:pt idx="2">
                  <c:v>Qld.</c:v>
                </c:pt>
                <c:pt idx="3">
                  <c:v>SA</c:v>
                </c:pt>
                <c:pt idx="4">
                  <c:v>WA</c:v>
                </c:pt>
                <c:pt idx="5">
                  <c:v>Tas.</c:v>
                </c:pt>
                <c:pt idx="6">
                  <c:v>NT</c:v>
                </c:pt>
                <c:pt idx="7">
                  <c:v>ACT</c:v>
                </c:pt>
              </c:strCache>
            </c:strRef>
          </c:cat>
          <c:val>
            <c:numRef>
              <c:f>'Rental, hiring and real est...'!$L$90:$L$97</c:f>
              <c:numCache>
                <c:formatCode>0.0</c:formatCode>
                <c:ptCount val="8"/>
                <c:pt idx="0">
                  <c:v>91.34</c:v>
                </c:pt>
                <c:pt idx="1">
                  <c:v>90.98</c:v>
                </c:pt>
                <c:pt idx="2">
                  <c:v>90.83</c:v>
                </c:pt>
                <c:pt idx="3">
                  <c:v>92.64</c:v>
                </c:pt>
                <c:pt idx="4">
                  <c:v>92.39</c:v>
                </c:pt>
                <c:pt idx="5">
                  <c:v>98</c:v>
                </c:pt>
                <c:pt idx="6">
                  <c:v>90.1</c:v>
                </c:pt>
                <c:pt idx="7">
                  <c:v>93.05</c:v>
                </c:pt>
              </c:numCache>
            </c:numRef>
          </c:val>
          <c:extLst>
            <c:ext xmlns:c16="http://schemas.microsoft.com/office/drawing/2014/chart" uri="{C3380CC4-5D6E-409C-BE32-E72D297353CC}">
              <c16:uniqueId val="{00000001-D403-4AAE-8065-9856EC5988DA}"/>
            </c:ext>
          </c:extLst>
        </c:ser>
        <c:ser>
          <c:idx val="2"/>
          <c:order val="2"/>
          <c:tx>
            <c:strRef>
              <c:f>'Rental, hiring and real est...'!$K$7</c:f>
              <c:strCache>
                <c:ptCount val="1"/>
                <c:pt idx="0">
                  <c:v>This week (ending 02 Jan 2021)</c:v>
                </c:pt>
              </c:strCache>
            </c:strRef>
          </c:tx>
          <c:spPr>
            <a:solidFill>
              <a:srgbClr val="993366"/>
            </a:solidFill>
            <a:ln>
              <a:noFill/>
            </a:ln>
            <a:effectLst/>
          </c:spPr>
          <c:invertIfNegative val="0"/>
          <c:cat>
            <c:strRef>
              <c:f>'Rental, hiring and real est...'!$K$81:$K$88</c:f>
              <c:strCache>
                <c:ptCount val="8"/>
                <c:pt idx="0">
                  <c:v>NSW</c:v>
                </c:pt>
                <c:pt idx="1">
                  <c:v>Vic.</c:v>
                </c:pt>
                <c:pt idx="2">
                  <c:v>Qld.</c:v>
                </c:pt>
                <c:pt idx="3">
                  <c:v>SA</c:v>
                </c:pt>
                <c:pt idx="4">
                  <c:v>WA</c:v>
                </c:pt>
                <c:pt idx="5">
                  <c:v>Tas.</c:v>
                </c:pt>
                <c:pt idx="6">
                  <c:v>NT</c:v>
                </c:pt>
                <c:pt idx="7">
                  <c:v>ACT</c:v>
                </c:pt>
              </c:strCache>
            </c:strRef>
          </c:cat>
          <c:val>
            <c:numRef>
              <c:f>'Rental, hiring and real est...'!$L$99:$L$106</c:f>
              <c:numCache>
                <c:formatCode>0.0</c:formatCode>
                <c:ptCount val="8"/>
                <c:pt idx="0">
                  <c:v>88.85</c:v>
                </c:pt>
                <c:pt idx="1">
                  <c:v>88.88</c:v>
                </c:pt>
                <c:pt idx="2">
                  <c:v>88.19</c:v>
                </c:pt>
                <c:pt idx="3">
                  <c:v>90.38</c:v>
                </c:pt>
                <c:pt idx="4">
                  <c:v>90.92</c:v>
                </c:pt>
                <c:pt idx="5">
                  <c:v>97.28</c:v>
                </c:pt>
                <c:pt idx="6">
                  <c:v>85.8</c:v>
                </c:pt>
                <c:pt idx="7">
                  <c:v>90.24</c:v>
                </c:pt>
              </c:numCache>
            </c:numRef>
          </c:val>
          <c:extLst>
            <c:ext xmlns:c16="http://schemas.microsoft.com/office/drawing/2014/chart" uri="{C3380CC4-5D6E-409C-BE32-E72D297353CC}">
              <c16:uniqueId val="{00000002-D403-4AAE-8065-9856EC5988DA}"/>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0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'Rental, hiring and real est...'!$K$4</c:f>
              <c:strCache>
                <c:ptCount val="1"/>
                <c:pt idx="0">
                  <c:v>Previous month (week ending 05 Dec 2020)</c:v>
                </c:pt>
              </c:strCache>
            </c:strRef>
          </c:tx>
          <c:spPr>
            <a:solidFill>
              <a:schemeClr val="accent1"/>
            </a:solidFill>
            <a:ln>
              <a:noFill/>
            </a:ln>
            <a:effectLst/>
          </c:spPr>
          <c:invertIfNegative val="0"/>
          <c:cat>
            <c:strRef>
              <c:f>'Rental, hiring and real est...'!$K$24:$K$29</c:f>
              <c:strCache>
                <c:ptCount val="6"/>
                <c:pt idx="0">
                  <c:v>Aged 20-29</c:v>
                </c:pt>
                <c:pt idx="1">
                  <c:v>Aged 30-39</c:v>
                </c:pt>
                <c:pt idx="2">
                  <c:v>Aged 40-49</c:v>
                </c:pt>
                <c:pt idx="3">
                  <c:v>Aged 50-59</c:v>
                </c:pt>
                <c:pt idx="4">
                  <c:v>Aged 60-69</c:v>
                </c:pt>
                <c:pt idx="5">
                  <c:v>Aged 70+</c:v>
                </c:pt>
              </c:strCache>
            </c:strRef>
          </c:cat>
          <c:val>
            <c:numRef>
              <c:f>'Rental, hiring and real est...'!$L$24:$L$29</c:f>
              <c:numCache>
                <c:formatCode>0.0</c:formatCode>
                <c:ptCount val="6"/>
                <c:pt idx="0">
                  <c:v>96.2</c:v>
                </c:pt>
                <c:pt idx="1">
                  <c:v>94.3</c:v>
                </c:pt>
                <c:pt idx="2">
                  <c:v>95.81</c:v>
                </c:pt>
                <c:pt idx="3">
                  <c:v>95.71</c:v>
                </c:pt>
                <c:pt idx="4">
                  <c:v>91.87</c:v>
                </c:pt>
                <c:pt idx="5">
                  <c:v>91.5</c:v>
                </c:pt>
              </c:numCache>
            </c:numRef>
          </c:val>
          <c:extLst>
            <c:ext xmlns:c16="http://schemas.microsoft.com/office/drawing/2014/chart" uri="{C3380CC4-5D6E-409C-BE32-E72D297353CC}">
              <c16:uniqueId val="{00000000-049A-4339-A95C-1FC045C2982E}"/>
            </c:ext>
          </c:extLst>
        </c:ser>
        <c:ser>
          <c:idx val="1"/>
          <c:order val="1"/>
          <c:tx>
            <c:strRef>
              <c:f>'Rental, hiring and real est...'!$K$6</c:f>
              <c:strCache>
                <c:ptCount val="1"/>
                <c:pt idx="0">
                  <c:v>Previous week (ending 26 Dec 2020)</c:v>
                </c:pt>
              </c:strCache>
            </c:strRef>
          </c:tx>
          <c:spPr>
            <a:solidFill>
              <a:schemeClr val="accent2"/>
            </a:solidFill>
            <a:ln>
              <a:noFill/>
            </a:ln>
            <a:effectLst/>
          </c:spPr>
          <c:invertIfNegative val="0"/>
          <c:cat>
            <c:strRef>
              <c:f>'Rental, hiring and real est...'!$K$24:$K$29</c:f>
              <c:strCache>
                <c:ptCount val="6"/>
                <c:pt idx="0">
                  <c:v>Aged 20-29</c:v>
                </c:pt>
                <c:pt idx="1">
                  <c:v>Aged 30-39</c:v>
                </c:pt>
                <c:pt idx="2">
                  <c:v>Aged 40-49</c:v>
                </c:pt>
                <c:pt idx="3">
                  <c:v>Aged 50-59</c:v>
                </c:pt>
                <c:pt idx="4">
                  <c:v>Aged 60-69</c:v>
                </c:pt>
                <c:pt idx="5">
                  <c:v>Aged 70+</c:v>
                </c:pt>
              </c:strCache>
            </c:strRef>
          </c:cat>
          <c:val>
            <c:numRef>
              <c:f>'Rental, hiring and real est...'!$L$33:$L$38</c:f>
              <c:numCache>
                <c:formatCode>0.0</c:formatCode>
                <c:ptCount val="6"/>
                <c:pt idx="0">
                  <c:v>93.39</c:v>
                </c:pt>
                <c:pt idx="1">
                  <c:v>91.29</c:v>
                </c:pt>
                <c:pt idx="2">
                  <c:v>92.74</c:v>
                </c:pt>
                <c:pt idx="3">
                  <c:v>92.38</c:v>
                </c:pt>
                <c:pt idx="4">
                  <c:v>88.22</c:v>
                </c:pt>
                <c:pt idx="5">
                  <c:v>87.76</c:v>
                </c:pt>
              </c:numCache>
            </c:numRef>
          </c:val>
          <c:extLst>
            <c:ext xmlns:c16="http://schemas.microsoft.com/office/drawing/2014/chart" uri="{C3380CC4-5D6E-409C-BE32-E72D297353CC}">
              <c16:uniqueId val="{00000001-049A-4339-A95C-1FC045C2982E}"/>
            </c:ext>
          </c:extLst>
        </c:ser>
        <c:ser>
          <c:idx val="2"/>
          <c:order val="2"/>
          <c:tx>
            <c:strRef>
              <c:f>'Rental, hiring and real est...'!$K$7</c:f>
              <c:strCache>
                <c:ptCount val="1"/>
                <c:pt idx="0">
                  <c:v>This week (ending 02 Jan 2021)</c:v>
                </c:pt>
              </c:strCache>
            </c:strRef>
          </c:tx>
          <c:spPr>
            <a:solidFill>
              <a:srgbClr val="993366"/>
            </a:solidFill>
            <a:ln>
              <a:noFill/>
            </a:ln>
            <a:effectLst/>
          </c:spPr>
          <c:invertIfNegative val="0"/>
          <c:cat>
            <c:strRef>
              <c:f>'Rental, hiring and real est...'!$K$24:$K$29</c:f>
              <c:strCache>
                <c:ptCount val="6"/>
                <c:pt idx="0">
                  <c:v>Aged 20-29</c:v>
                </c:pt>
                <c:pt idx="1">
                  <c:v>Aged 30-39</c:v>
                </c:pt>
                <c:pt idx="2">
                  <c:v>Aged 40-49</c:v>
                </c:pt>
                <c:pt idx="3">
                  <c:v>Aged 50-59</c:v>
                </c:pt>
                <c:pt idx="4">
                  <c:v>Aged 60-69</c:v>
                </c:pt>
                <c:pt idx="5">
                  <c:v>Aged 70+</c:v>
                </c:pt>
              </c:strCache>
            </c:strRef>
          </c:cat>
          <c:val>
            <c:numRef>
              <c:f>'Rental, hiring and real est...'!$L$42:$L$47</c:f>
              <c:numCache>
                <c:formatCode>0.0</c:formatCode>
                <c:ptCount val="6"/>
                <c:pt idx="0">
                  <c:v>90.67</c:v>
                </c:pt>
                <c:pt idx="1">
                  <c:v>88.8</c:v>
                </c:pt>
                <c:pt idx="2">
                  <c:v>90.46</c:v>
                </c:pt>
                <c:pt idx="3">
                  <c:v>90.13</c:v>
                </c:pt>
                <c:pt idx="4">
                  <c:v>85.8</c:v>
                </c:pt>
                <c:pt idx="5">
                  <c:v>84.07</c:v>
                </c:pt>
              </c:numCache>
            </c:numRef>
          </c:val>
          <c:extLst>
            <c:ext xmlns:c16="http://schemas.microsoft.com/office/drawing/2014/chart" uri="{C3380CC4-5D6E-409C-BE32-E72D297353CC}">
              <c16:uniqueId val="{00000002-049A-4339-A95C-1FC045C2982E}"/>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5"/>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'Rental, hiring and real est...'!$K$109:$K$255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'Rental, hiring and real est...'!$L$109:$L$255</c:f>
              <c:numCache>
                <c:formatCode>0.0</c:formatCode>
                <c:ptCount val="147"/>
                <c:pt idx="0">
                  <c:v>100</c:v>
                </c:pt>
                <c:pt idx="1">
                  <c:v>98.697599999999994</c:v>
                </c:pt>
                <c:pt idx="2">
                  <c:v>95.583500000000001</c:v>
                </c:pt>
                <c:pt idx="3">
                  <c:v>92.39</c:v>
                </c:pt>
                <c:pt idx="4">
                  <c:v>90.482100000000003</c:v>
                </c:pt>
                <c:pt idx="5">
                  <c:v>89.7166</c:v>
                </c:pt>
                <c:pt idx="6">
                  <c:v>89.736599999999996</c:v>
                </c:pt>
                <c:pt idx="7">
                  <c:v>90.193299999999994</c:v>
                </c:pt>
                <c:pt idx="8">
                  <c:v>90.868600000000001</c:v>
                </c:pt>
                <c:pt idx="9">
                  <c:v>91.272800000000004</c:v>
                </c:pt>
                <c:pt idx="10">
                  <c:v>91.541300000000007</c:v>
                </c:pt>
                <c:pt idx="11">
                  <c:v>91.979299999999995</c:v>
                </c:pt>
                <c:pt idx="12">
                  <c:v>91.784599999999998</c:v>
                </c:pt>
                <c:pt idx="13">
                  <c:v>91.9221</c:v>
                </c:pt>
                <c:pt idx="14">
                  <c:v>92.145399999999995</c:v>
                </c:pt>
                <c:pt idx="15">
                  <c:v>92.552700000000002</c:v>
                </c:pt>
                <c:pt idx="16">
                  <c:v>93.897599999999997</c:v>
                </c:pt>
                <c:pt idx="17">
                  <c:v>94.705600000000004</c:v>
                </c:pt>
                <c:pt idx="18">
                  <c:v>94.777600000000007</c:v>
                </c:pt>
                <c:pt idx="19">
                  <c:v>94.263400000000004</c:v>
                </c:pt>
                <c:pt idx="20">
                  <c:v>94.2654</c:v>
                </c:pt>
                <c:pt idx="21">
                  <c:v>95.625399999999999</c:v>
                </c:pt>
                <c:pt idx="22">
                  <c:v>95.668499999999995</c:v>
                </c:pt>
                <c:pt idx="23">
                  <c:v>95.588899999999995</c:v>
                </c:pt>
                <c:pt idx="24">
                  <c:v>95.909800000000004</c:v>
                </c:pt>
                <c:pt idx="25">
                  <c:v>96.148399999999995</c:v>
                </c:pt>
                <c:pt idx="26">
                  <c:v>96.258399999999995</c:v>
                </c:pt>
                <c:pt idx="27">
                  <c:v>96.473399999999998</c:v>
                </c:pt>
                <c:pt idx="28">
                  <c:v>96.538899999999998</c:v>
                </c:pt>
                <c:pt idx="29">
                  <c:v>95.830200000000005</c:v>
                </c:pt>
                <c:pt idx="30">
                  <c:v>95.544300000000007</c:v>
                </c:pt>
                <c:pt idx="31">
                  <c:v>95.419899999999998</c:v>
                </c:pt>
                <c:pt idx="32">
                  <c:v>95.785300000000007</c:v>
                </c:pt>
                <c:pt idx="33">
                  <c:v>95.614999999999995</c:v>
                </c:pt>
                <c:pt idx="34">
                  <c:v>95.709500000000006</c:v>
                </c:pt>
                <c:pt idx="35">
                  <c:v>95.827299999999994</c:v>
                </c:pt>
                <c:pt idx="36">
                  <c:v>96.092500000000001</c:v>
                </c:pt>
                <c:pt idx="37">
                  <c:v>96.136799999999994</c:v>
                </c:pt>
                <c:pt idx="38">
                  <c:v>97.030199999999994</c:v>
                </c:pt>
                <c:pt idx="39">
                  <c:v>97.419799999999995</c:v>
                </c:pt>
                <c:pt idx="40">
                  <c:v>96.546800000000005</c:v>
                </c:pt>
                <c:pt idx="41">
                  <c:v>93.709299999999999</c:v>
                </c:pt>
                <c:pt idx="42">
                  <c:v>91.130399999999995</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9FCE-429C-87D4-5EF8B74C3BA6}"/>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'Rental, hiring and real est...'!$K$109:$K$255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'Rental, hiring and real est...'!$L$257:$L$403</c:f>
              <c:numCache>
                <c:formatCode>0.0</c:formatCode>
                <c:ptCount val="147"/>
                <c:pt idx="0">
                  <c:v>100</c:v>
                </c:pt>
                <c:pt idx="1">
                  <c:v>98.991399999999999</c:v>
                </c:pt>
                <c:pt idx="2">
                  <c:v>98.127799999999993</c:v>
                </c:pt>
                <c:pt idx="3">
                  <c:v>97.476600000000005</c:v>
                </c:pt>
                <c:pt idx="4">
                  <c:v>94.131699999999995</c:v>
                </c:pt>
                <c:pt idx="5">
                  <c:v>93.282799999999995</c:v>
                </c:pt>
                <c:pt idx="6">
                  <c:v>94.484499999999997</c:v>
                </c:pt>
                <c:pt idx="7">
                  <c:v>94.971999999999994</c:v>
                </c:pt>
                <c:pt idx="8">
                  <c:v>89.896299999999997</c:v>
                </c:pt>
                <c:pt idx="9">
                  <c:v>89.094700000000003</c:v>
                </c:pt>
                <c:pt idx="10">
                  <c:v>87.974699999999999</c:v>
                </c:pt>
                <c:pt idx="11">
                  <c:v>89.443700000000007</c:v>
                </c:pt>
                <c:pt idx="12">
                  <c:v>91.954499999999996</c:v>
                </c:pt>
                <c:pt idx="13">
                  <c:v>91.578900000000004</c:v>
                </c:pt>
                <c:pt idx="14">
                  <c:v>94.985699999999994</c:v>
                </c:pt>
                <c:pt idx="15">
                  <c:v>97.336100000000002</c:v>
                </c:pt>
                <c:pt idx="16">
                  <c:v>96.347499999999997</c:v>
                </c:pt>
                <c:pt idx="17">
                  <c:v>93.332300000000004</c:v>
                </c:pt>
                <c:pt idx="18">
                  <c:v>92.896299999999997</c:v>
                </c:pt>
                <c:pt idx="19">
                  <c:v>93.337100000000007</c:v>
                </c:pt>
                <c:pt idx="20">
                  <c:v>93.801900000000003</c:v>
                </c:pt>
                <c:pt idx="21">
                  <c:v>96.897499999999994</c:v>
                </c:pt>
                <c:pt idx="22">
                  <c:v>96.584800000000001</c:v>
                </c:pt>
                <c:pt idx="23">
                  <c:v>96.813900000000004</c:v>
                </c:pt>
                <c:pt idx="24">
                  <c:v>97.937600000000003</c:v>
                </c:pt>
                <c:pt idx="25">
                  <c:v>103.45959999999999</c:v>
                </c:pt>
                <c:pt idx="26">
                  <c:v>101.7714</c:v>
                </c:pt>
                <c:pt idx="27">
                  <c:v>100.06310000000001</c:v>
                </c:pt>
                <c:pt idx="28">
                  <c:v>102.9281</c:v>
                </c:pt>
                <c:pt idx="29">
                  <c:v>101.2475</c:v>
                </c:pt>
                <c:pt idx="30">
                  <c:v>96.597200000000001</c:v>
                </c:pt>
                <c:pt idx="31">
                  <c:v>95.661000000000001</c:v>
                </c:pt>
                <c:pt idx="32">
                  <c:v>94.995800000000003</c:v>
                </c:pt>
                <c:pt idx="33">
                  <c:v>95.145200000000003</c:v>
                </c:pt>
                <c:pt idx="34">
                  <c:v>96.6631</c:v>
                </c:pt>
                <c:pt idx="35">
                  <c:v>97.162999999999997</c:v>
                </c:pt>
                <c:pt idx="36">
                  <c:v>97.0321</c:v>
                </c:pt>
                <c:pt idx="37">
                  <c:v>97.510599999999997</c:v>
                </c:pt>
                <c:pt idx="38">
                  <c:v>101.3139</c:v>
                </c:pt>
                <c:pt idx="39">
                  <c:v>102.0111</c:v>
                </c:pt>
                <c:pt idx="40">
                  <c:v>102.5287</c:v>
                </c:pt>
                <c:pt idx="41">
                  <c:v>98.582400000000007</c:v>
                </c:pt>
                <c:pt idx="42">
                  <c:v>92.646699999999996</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9FCE-429C-87D4-5EF8B74C3BA6}"/>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757714044868479"/>
              <c:y val="0.815866659946353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'Professional, scientific an...'!$K$4</c:f>
              <c:strCache>
                <c:ptCount val="1"/>
                <c:pt idx="0">
                  <c:v>Previous month (week ending 05 Dec 2020)</c:v>
                </c:pt>
              </c:strCache>
            </c:strRef>
          </c:tx>
          <c:spPr>
            <a:solidFill>
              <a:schemeClr val="accent1"/>
            </a:solidFill>
            <a:ln>
              <a:noFill/>
            </a:ln>
            <a:effectLst/>
          </c:spPr>
          <c:invertIfNegative val="0"/>
          <c:cat>
            <c:strRef>
              <c:f>'Professional, scientific an...'!$K$52:$K$59</c:f>
              <c:strCache>
                <c:ptCount val="8"/>
                <c:pt idx="0">
                  <c:v>NSW</c:v>
                </c:pt>
                <c:pt idx="1">
                  <c:v>Vic.</c:v>
                </c:pt>
                <c:pt idx="2">
                  <c:v>Qld.</c:v>
                </c:pt>
                <c:pt idx="3">
                  <c:v>SA</c:v>
                </c:pt>
                <c:pt idx="4">
                  <c:v>WA</c:v>
                </c:pt>
                <c:pt idx="5">
                  <c:v>Tas.</c:v>
                </c:pt>
                <c:pt idx="6">
                  <c:v>NT</c:v>
                </c:pt>
                <c:pt idx="7">
                  <c:v>ACT</c:v>
                </c:pt>
              </c:strCache>
            </c:strRef>
          </c:cat>
          <c:val>
            <c:numRef>
              <c:f>'Professional, scientific an...'!$L$52:$L$59</c:f>
              <c:numCache>
                <c:formatCode>0.0</c:formatCode>
                <c:ptCount val="8"/>
                <c:pt idx="0">
                  <c:v>96.92</c:v>
                </c:pt>
                <c:pt idx="1">
                  <c:v>95.59</c:v>
                </c:pt>
                <c:pt idx="2">
                  <c:v>97.19</c:v>
                </c:pt>
                <c:pt idx="3">
                  <c:v>101.74</c:v>
                </c:pt>
                <c:pt idx="4">
                  <c:v>102.38</c:v>
                </c:pt>
                <c:pt idx="5">
                  <c:v>99.96</c:v>
                </c:pt>
                <c:pt idx="6">
                  <c:v>97.91</c:v>
                </c:pt>
                <c:pt idx="7">
                  <c:v>99.36</c:v>
                </c:pt>
              </c:numCache>
            </c:numRef>
          </c:val>
          <c:extLst>
            <c:ext xmlns:c16="http://schemas.microsoft.com/office/drawing/2014/chart" uri="{C3380CC4-5D6E-409C-BE32-E72D297353CC}">
              <c16:uniqueId val="{00000000-7C06-451D-BF72-80C53C6D07B2}"/>
            </c:ext>
          </c:extLst>
        </c:ser>
        <c:ser>
          <c:idx val="1"/>
          <c:order val="1"/>
          <c:tx>
            <c:strRef>
              <c:f>'Professional, scientific an...'!$K$6</c:f>
              <c:strCache>
                <c:ptCount val="1"/>
                <c:pt idx="0">
                  <c:v>Previous week (ending 26 Dec 2020)</c:v>
                </c:pt>
              </c:strCache>
            </c:strRef>
          </c:tx>
          <c:spPr>
            <a:solidFill>
              <a:schemeClr val="accent2"/>
            </a:solidFill>
            <a:ln>
              <a:noFill/>
            </a:ln>
            <a:effectLst/>
          </c:spPr>
          <c:invertIfNegative val="0"/>
          <c:cat>
            <c:strRef>
              <c:f>'Professional, scientific an...'!$K$52:$K$59</c:f>
              <c:strCache>
                <c:ptCount val="8"/>
                <c:pt idx="0">
                  <c:v>NSW</c:v>
                </c:pt>
                <c:pt idx="1">
                  <c:v>Vic.</c:v>
                </c:pt>
                <c:pt idx="2">
                  <c:v>Qld.</c:v>
                </c:pt>
                <c:pt idx="3">
                  <c:v>SA</c:v>
                </c:pt>
                <c:pt idx="4">
                  <c:v>WA</c:v>
                </c:pt>
                <c:pt idx="5">
                  <c:v>Tas.</c:v>
                </c:pt>
                <c:pt idx="6">
                  <c:v>NT</c:v>
                </c:pt>
                <c:pt idx="7">
                  <c:v>ACT</c:v>
                </c:pt>
              </c:strCache>
            </c:strRef>
          </c:cat>
          <c:val>
            <c:numRef>
              <c:f>'Professional, scientific an...'!$L$61:$L$68</c:f>
              <c:numCache>
                <c:formatCode>0.0</c:formatCode>
                <c:ptCount val="8"/>
                <c:pt idx="0">
                  <c:v>93.43</c:v>
                </c:pt>
                <c:pt idx="1">
                  <c:v>92.56</c:v>
                </c:pt>
                <c:pt idx="2">
                  <c:v>92.62</c:v>
                </c:pt>
                <c:pt idx="3">
                  <c:v>97.06</c:v>
                </c:pt>
                <c:pt idx="4">
                  <c:v>97.59</c:v>
                </c:pt>
                <c:pt idx="5">
                  <c:v>96.94</c:v>
                </c:pt>
                <c:pt idx="6">
                  <c:v>92.57</c:v>
                </c:pt>
                <c:pt idx="7">
                  <c:v>96.23</c:v>
                </c:pt>
              </c:numCache>
            </c:numRef>
          </c:val>
          <c:extLst>
            <c:ext xmlns:c16="http://schemas.microsoft.com/office/drawing/2014/chart" uri="{C3380CC4-5D6E-409C-BE32-E72D297353CC}">
              <c16:uniqueId val="{00000001-7C06-451D-BF72-80C53C6D07B2}"/>
            </c:ext>
          </c:extLst>
        </c:ser>
        <c:ser>
          <c:idx val="2"/>
          <c:order val="2"/>
          <c:tx>
            <c:strRef>
              <c:f>'Professional, scientific an...'!$K$7</c:f>
              <c:strCache>
                <c:ptCount val="1"/>
                <c:pt idx="0">
                  <c:v>This week (ending 02 Jan 2021)</c:v>
                </c:pt>
              </c:strCache>
            </c:strRef>
          </c:tx>
          <c:spPr>
            <a:solidFill>
              <a:srgbClr val="993366"/>
            </a:solidFill>
            <a:ln>
              <a:noFill/>
            </a:ln>
            <a:effectLst/>
          </c:spPr>
          <c:invertIfNegative val="0"/>
          <c:cat>
            <c:strRef>
              <c:f>'Professional, scientific an...'!$K$52:$K$59</c:f>
              <c:strCache>
                <c:ptCount val="8"/>
                <c:pt idx="0">
                  <c:v>NSW</c:v>
                </c:pt>
                <c:pt idx="1">
                  <c:v>Vic.</c:v>
                </c:pt>
                <c:pt idx="2">
                  <c:v>Qld.</c:v>
                </c:pt>
                <c:pt idx="3">
                  <c:v>SA</c:v>
                </c:pt>
                <c:pt idx="4">
                  <c:v>WA</c:v>
                </c:pt>
                <c:pt idx="5">
                  <c:v>Tas.</c:v>
                </c:pt>
                <c:pt idx="6">
                  <c:v>NT</c:v>
                </c:pt>
                <c:pt idx="7">
                  <c:v>ACT</c:v>
                </c:pt>
              </c:strCache>
            </c:strRef>
          </c:cat>
          <c:val>
            <c:numRef>
              <c:f>'Professional, scientific an...'!$L$70:$L$77</c:f>
              <c:numCache>
                <c:formatCode>0.0</c:formatCode>
                <c:ptCount val="8"/>
                <c:pt idx="0">
                  <c:v>89.84</c:v>
                </c:pt>
                <c:pt idx="1">
                  <c:v>88.83</c:v>
                </c:pt>
                <c:pt idx="2">
                  <c:v>89.13</c:v>
                </c:pt>
                <c:pt idx="3">
                  <c:v>92.76</c:v>
                </c:pt>
                <c:pt idx="4">
                  <c:v>93.56</c:v>
                </c:pt>
                <c:pt idx="5">
                  <c:v>93.6</c:v>
                </c:pt>
                <c:pt idx="6">
                  <c:v>88.59</c:v>
                </c:pt>
                <c:pt idx="7">
                  <c:v>92.74</c:v>
                </c:pt>
              </c:numCache>
            </c:numRef>
          </c:val>
          <c:extLst>
            <c:ext xmlns:c16="http://schemas.microsoft.com/office/drawing/2014/chart" uri="{C3380CC4-5D6E-409C-BE32-E72D297353CC}">
              <c16:uniqueId val="{00000002-7C06-451D-BF72-80C53C6D07B2}"/>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Mining!$K$4</c:f>
              <c:strCache>
                <c:ptCount val="1"/>
                <c:pt idx="0">
                  <c:v>Previous month (week ending 05 Dec 2020)</c:v>
                </c:pt>
              </c:strCache>
            </c:strRef>
          </c:tx>
          <c:spPr>
            <a:solidFill>
              <a:schemeClr val="accent1"/>
            </a:solidFill>
            <a:ln>
              <a:noFill/>
            </a:ln>
            <a:effectLst/>
          </c:spPr>
          <c:invertIfNegative val="0"/>
          <c:cat>
            <c:strRef>
              <c:f>Mining!$K$52:$K$59</c:f>
              <c:strCache>
                <c:ptCount val="8"/>
                <c:pt idx="0">
                  <c:v>NSW</c:v>
                </c:pt>
                <c:pt idx="1">
                  <c:v>Vic.</c:v>
                </c:pt>
                <c:pt idx="2">
                  <c:v>Qld.</c:v>
                </c:pt>
                <c:pt idx="3">
                  <c:v>SA</c:v>
                </c:pt>
                <c:pt idx="4">
                  <c:v>WA</c:v>
                </c:pt>
                <c:pt idx="5">
                  <c:v>Tas.</c:v>
                </c:pt>
                <c:pt idx="6">
                  <c:v>NT</c:v>
                </c:pt>
                <c:pt idx="7">
                  <c:v>ACT</c:v>
                </c:pt>
              </c:strCache>
            </c:strRef>
          </c:cat>
          <c:val>
            <c:numRef>
              <c:f>Mining!$L$52:$L$59</c:f>
              <c:numCache>
                <c:formatCode>0.0</c:formatCode>
                <c:ptCount val="8"/>
                <c:pt idx="0">
                  <c:v>104.9</c:v>
                </c:pt>
                <c:pt idx="1">
                  <c:v>99.02</c:v>
                </c:pt>
                <c:pt idx="2">
                  <c:v>94.51</c:v>
                </c:pt>
                <c:pt idx="3">
                  <c:v>95.04</c:v>
                </c:pt>
                <c:pt idx="4">
                  <c:v>96.13</c:v>
                </c:pt>
                <c:pt idx="5">
                  <c:v>87.58</c:v>
                </c:pt>
                <c:pt idx="6">
                  <c:v>95.94</c:v>
                </c:pt>
                <c:pt idx="7">
                  <c:v>102.65</c:v>
                </c:pt>
              </c:numCache>
            </c:numRef>
          </c:val>
          <c:extLst>
            <c:ext xmlns:c16="http://schemas.microsoft.com/office/drawing/2014/chart" uri="{C3380CC4-5D6E-409C-BE32-E72D297353CC}">
              <c16:uniqueId val="{00000000-1FBC-49E6-94A9-19678062B768}"/>
            </c:ext>
          </c:extLst>
        </c:ser>
        <c:ser>
          <c:idx val="1"/>
          <c:order val="1"/>
          <c:tx>
            <c:strRef>
              <c:f>Mining!$K$6</c:f>
              <c:strCache>
                <c:ptCount val="1"/>
                <c:pt idx="0">
                  <c:v>Previous week (ending 26 Dec 2020)</c:v>
                </c:pt>
              </c:strCache>
            </c:strRef>
          </c:tx>
          <c:spPr>
            <a:solidFill>
              <a:schemeClr val="accent2"/>
            </a:solidFill>
            <a:ln>
              <a:noFill/>
            </a:ln>
            <a:effectLst/>
          </c:spPr>
          <c:invertIfNegative val="0"/>
          <c:cat>
            <c:strRef>
              <c:f>Mining!$K$52:$K$59</c:f>
              <c:strCache>
                <c:ptCount val="8"/>
                <c:pt idx="0">
                  <c:v>NSW</c:v>
                </c:pt>
                <c:pt idx="1">
                  <c:v>Vic.</c:v>
                </c:pt>
                <c:pt idx="2">
                  <c:v>Qld.</c:v>
                </c:pt>
                <c:pt idx="3">
                  <c:v>SA</c:v>
                </c:pt>
                <c:pt idx="4">
                  <c:v>WA</c:v>
                </c:pt>
                <c:pt idx="5">
                  <c:v>Tas.</c:v>
                </c:pt>
                <c:pt idx="6">
                  <c:v>NT</c:v>
                </c:pt>
                <c:pt idx="7">
                  <c:v>ACT</c:v>
                </c:pt>
              </c:strCache>
            </c:strRef>
          </c:cat>
          <c:val>
            <c:numRef>
              <c:f>Mining!$L$61:$L$68</c:f>
              <c:numCache>
                <c:formatCode>0.0</c:formatCode>
                <c:ptCount val="8"/>
                <c:pt idx="0">
                  <c:v>104.43</c:v>
                </c:pt>
                <c:pt idx="1">
                  <c:v>97.81</c:v>
                </c:pt>
                <c:pt idx="2">
                  <c:v>93.94</c:v>
                </c:pt>
                <c:pt idx="3">
                  <c:v>94.97</c:v>
                </c:pt>
                <c:pt idx="4">
                  <c:v>96.51</c:v>
                </c:pt>
                <c:pt idx="5">
                  <c:v>87.14</c:v>
                </c:pt>
                <c:pt idx="6">
                  <c:v>94.72</c:v>
                </c:pt>
                <c:pt idx="7">
                  <c:v>101.32</c:v>
                </c:pt>
              </c:numCache>
            </c:numRef>
          </c:val>
          <c:extLst>
            <c:ext xmlns:c16="http://schemas.microsoft.com/office/drawing/2014/chart" uri="{C3380CC4-5D6E-409C-BE32-E72D297353CC}">
              <c16:uniqueId val="{00000001-1FBC-49E6-94A9-19678062B768}"/>
            </c:ext>
          </c:extLst>
        </c:ser>
        <c:ser>
          <c:idx val="2"/>
          <c:order val="2"/>
          <c:tx>
            <c:strRef>
              <c:f>Mining!$K$7</c:f>
              <c:strCache>
                <c:ptCount val="1"/>
                <c:pt idx="0">
                  <c:v>This week (ending 02 Jan 2021)</c:v>
                </c:pt>
              </c:strCache>
            </c:strRef>
          </c:tx>
          <c:spPr>
            <a:solidFill>
              <a:srgbClr val="993366"/>
            </a:solidFill>
            <a:ln>
              <a:noFill/>
            </a:ln>
            <a:effectLst/>
          </c:spPr>
          <c:invertIfNegative val="0"/>
          <c:cat>
            <c:strRef>
              <c:f>Mining!$K$52:$K$59</c:f>
              <c:strCache>
                <c:ptCount val="8"/>
                <c:pt idx="0">
                  <c:v>NSW</c:v>
                </c:pt>
                <c:pt idx="1">
                  <c:v>Vic.</c:v>
                </c:pt>
                <c:pt idx="2">
                  <c:v>Qld.</c:v>
                </c:pt>
                <c:pt idx="3">
                  <c:v>SA</c:v>
                </c:pt>
                <c:pt idx="4">
                  <c:v>WA</c:v>
                </c:pt>
                <c:pt idx="5">
                  <c:v>Tas.</c:v>
                </c:pt>
                <c:pt idx="6">
                  <c:v>NT</c:v>
                </c:pt>
                <c:pt idx="7">
                  <c:v>ACT</c:v>
                </c:pt>
              </c:strCache>
            </c:strRef>
          </c:cat>
          <c:val>
            <c:numRef>
              <c:f>Mining!$L$70:$L$77</c:f>
              <c:numCache>
                <c:formatCode>0.0</c:formatCode>
                <c:ptCount val="8"/>
                <c:pt idx="0">
                  <c:v>104.41</c:v>
                </c:pt>
                <c:pt idx="1">
                  <c:v>95.84</c:v>
                </c:pt>
                <c:pt idx="2">
                  <c:v>92.64</c:v>
                </c:pt>
                <c:pt idx="3">
                  <c:v>94.97</c:v>
                </c:pt>
                <c:pt idx="4">
                  <c:v>93.05</c:v>
                </c:pt>
                <c:pt idx="5">
                  <c:v>85.16</c:v>
                </c:pt>
                <c:pt idx="6">
                  <c:v>93.18</c:v>
                </c:pt>
                <c:pt idx="7">
                  <c:v>97.27</c:v>
                </c:pt>
              </c:numCache>
            </c:numRef>
          </c:val>
          <c:extLst>
            <c:ext xmlns:c16="http://schemas.microsoft.com/office/drawing/2014/chart" uri="{C3380CC4-5D6E-409C-BE32-E72D297353CC}">
              <c16:uniqueId val="{00000002-1FBC-49E6-94A9-19678062B768}"/>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'Professional, scientific an...'!$K$4</c:f>
              <c:strCache>
                <c:ptCount val="1"/>
                <c:pt idx="0">
                  <c:v>Previous month (week ending 05 Dec 2020)</c:v>
                </c:pt>
              </c:strCache>
            </c:strRef>
          </c:tx>
          <c:spPr>
            <a:solidFill>
              <a:schemeClr val="accent1"/>
            </a:solidFill>
            <a:ln>
              <a:noFill/>
            </a:ln>
            <a:effectLst/>
          </c:spPr>
          <c:invertIfNegative val="0"/>
          <c:cat>
            <c:strRef>
              <c:f>'Professional, scientific an...'!$K$81:$K$88</c:f>
              <c:strCache>
                <c:ptCount val="8"/>
                <c:pt idx="0">
                  <c:v>NSW</c:v>
                </c:pt>
                <c:pt idx="1">
                  <c:v>Vic.</c:v>
                </c:pt>
                <c:pt idx="2">
                  <c:v>Qld.</c:v>
                </c:pt>
                <c:pt idx="3">
                  <c:v>SA</c:v>
                </c:pt>
                <c:pt idx="4">
                  <c:v>WA</c:v>
                </c:pt>
                <c:pt idx="5">
                  <c:v>Tas.</c:v>
                </c:pt>
                <c:pt idx="6">
                  <c:v>NT</c:v>
                </c:pt>
                <c:pt idx="7">
                  <c:v>ACT</c:v>
                </c:pt>
              </c:strCache>
            </c:strRef>
          </c:cat>
          <c:val>
            <c:numRef>
              <c:f>'Professional, scientific an...'!$L$81:$L$88</c:f>
              <c:numCache>
                <c:formatCode>0.0</c:formatCode>
                <c:ptCount val="8"/>
                <c:pt idx="0">
                  <c:v>97.85</c:v>
                </c:pt>
                <c:pt idx="1">
                  <c:v>97.6</c:v>
                </c:pt>
                <c:pt idx="2">
                  <c:v>99.4</c:v>
                </c:pt>
                <c:pt idx="3">
                  <c:v>102.9</c:v>
                </c:pt>
                <c:pt idx="4">
                  <c:v>101.09</c:v>
                </c:pt>
                <c:pt idx="5">
                  <c:v>98.82</c:v>
                </c:pt>
                <c:pt idx="6">
                  <c:v>95.96</c:v>
                </c:pt>
                <c:pt idx="7">
                  <c:v>98.96</c:v>
                </c:pt>
              </c:numCache>
            </c:numRef>
          </c:val>
          <c:extLst>
            <c:ext xmlns:c16="http://schemas.microsoft.com/office/drawing/2014/chart" uri="{C3380CC4-5D6E-409C-BE32-E72D297353CC}">
              <c16:uniqueId val="{00000000-B642-4930-9F72-9F9B3D497F27}"/>
            </c:ext>
          </c:extLst>
        </c:ser>
        <c:ser>
          <c:idx val="1"/>
          <c:order val="1"/>
          <c:tx>
            <c:strRef>
              <c:f>'Professional, scientific an...'!$K$6</c:f>
              <c:strCache>
                <c:ptCount val="1"/>
                <c:pt idx="0">
                  <c:v>Previous week (ending 26 Dec 2020)</c:v>
                </c:pt>
              </c:strCache>
            </c:strRef>
          </c:tx>
          <c:spPr>
            <a:solidFill>
              <a:schemeClr val="accent2"/>
            </a:solidFill>
            <a:ln>
              <a:noFill/>
            </a:ln>
            <a:effectLst/>
          </c:spPr>
          <c:invertIfNegative val="0"/>
          <c:cat>
            <c:strRef>
              <c:f>'Professional, scientific an...'!$K$81:$K$88</c:f>
              <c:strCache>
                <c:ptCount val="8"/>
                <c:pt idx="0">
                  <c:v>NSW</c:v>
                </c:pt>
                <c:pt idx="1">
                  <c:v>Vic.</c:v>
                </c:pt>
                <c:pt idx="2">
                  <c:v>Qld.</c:v>
                </c:pt>
                <c:pt idx="3">
                  <c:v>SA</c:v>
                </c:pt>
                <c:pt idx="4">
                  <c:v>WA</c:v>
                </c:pt>
                <c:pt idx="5">
                  <c:v>Tas.</c:v>
                </c:pt>
                <c:pt idx="6">
                  <c:v>NT</c:v>
                </c:pt>
                <c:pt idx="7">
                  <c:v>ACT</c:v>
                </c:pt>
              </c:strCache>
            </c:strRef>
          </c:cat>
          <c:val>
            <c:numRef>
              <c:f>'Professional, scientific an...'!$L$90:$L$97</c:f>
              <c:numCache>
                <c:formatCode>0.0</c:formatCode>
                <c:ptCount val="8"/>
                <c:pt idx="0">
                  <c:v>94.41</c:v>
                </c:pt>
                <c:pt idx="1">
                  <c:v>94.28</c:v>
                </c:pt>
                <c:pt idx="2">
                  <c:v>95</c:v>
                </c:pt>
                <c:pt idx="3">
                  <c:v>98.05</c:v>
                </c:pt>
                <c:pt idx="4">
                  <c:v>96.49</c:v>
                </c:pt>
                <c:pt idx="5">
                  <c:v>95.83</c:v>
                </c:pt>
                <c:pt idx="6">
                  <c:v>91.92</c:v>
                </c:pt>
                <c:pt idx="7">
                  <c:v>96.22</c:v>
                </c:pt>
              </c:numCache>
            </c:numRef>
          </c:val>
          <c:extLst>
            <c:ext xmlns:c16="http://schemas.microsoft.com/office/drawing/2014/chart" uri="{C3380CC4-5D6E-409C-BE32-E72D297353CC}">
              <c16:uniqueId val="{00000001-B642-4930-9F72-9F9B3D497F27}"/>
            </c:ext>
          </c:extLst>
        </c:ser>
        <c:ser>
          <c:idx val="2"/>
          <c:order val="2"/>
          <c:tx>
            <c:strRef>
              <c:f>'Professional, scientific an...'!$K$7</c:f>
              <c:strCache>
                <c:ptCount val="1"/>
                <c:pt idx="0">
                  <c:v>This week (ending 02 Jan 2021)</c:v>
                </c:pt>
              </c:strCache>
            </c:strRef>
          </c:tx>
          <c:spPr>
            <a:solidFill>
              <a:srgbClr val="993366"/>
            </a:solidFill>
            <a:ln>
              <a:noFill/>
            </a:ln>
            <a:effectLst/>
          </c:spPr>
          <c:invertIfNegative val="0"/>
          <c:cat>
            <c:strRef>
              <c:f>'Professional, scientific an...'!$K$81:$K$88</c:f>
              <c:strCache>
                <c:ptCount val="8"/>
                <c:pt idx="0">
                  <c:v>NSW</c:v>
                </c:pt>
                <c:pt idx="1">
                  <c:v>Vic.</c:v>
                </c:pt>
                <c:pt idx="2">
                  <c:v>Qld.</c:v>
                </c:pt>
                <c:pt idx="3">
                  <c:v>SA</c:v>
                </c:pt>
                <c:pt idx="4">
                  <c:v>WA</c:v>
                </c:pt>
                <c:pt idx="5">
                  <c:v>Tas.</c:v>
                </c:pt>
                <c:pt idx="6">
                  <c:v>NT</c:v>
                </c:pt>
                <c:pt idx="7">
                  <c:v>ACT</c:v>
                </c:pt>
              </c:strCache>
            </c:strRef>
          </c:cat>
          <c:val>
            <c:numRef>
              <c:f>'Professional, scientific an...'!$L$99:$L$106</c:f>
              <c:numCache>
                <c:formatCode>0.0</c:formatCode>
                <c:ptCount val="8"/>
                <c:pt idx="0">
                  <c:v>90.79</c:v>
                </c:pt>
                <c:pt idx="1">
                  <c:v>90.75</c:v>
                </c:pt>
                <c:pt idx="2">
                  <c:v>91.3</c:v>
                </c:pt>
                <c:pt idx="3">
                  <c:v>94.36</c:v>
                </c:pt>
                <c:pt idx="4">
                  <c:v>93</c:v>
                </c:pt>
                <c:pt idx="5">
                  <c:v>92.53</c:v>
                </c:pt>
                <c:pt idx="6">
                  <c:v>88.19</c:v>
                </c:pt>
                <c:pt idx="7">
                  <c:v>94.01</c:v>
                </c:pt>
              </c:numCache>
            </c:numRef>
          </c:val>
          <c:extLst>
            <c:ext xmlns:c16="http://schemas.microsoft.com/office/drawing/2014/chart" uri="{C3380CC4-5D6E-409C-BE32-E72D297353CC}">
              <c16:uniqueId val="{00000002-B642-4930-9F72-9F9B3D497F27}"/>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'Professional, scientific an...'!$K$4</c:f>
              <c:strCache>
                <c:ptCount val="1"/>
                <c:pt idx="0">
                  <c:v>Previous month (week ending 05 Dec 2020)</c:v>
                </c:pt>
              </c:strCache>
            </c:strRef>
          </c:tx>
          <c:spPr>
            <a:solidFill>
              <a:schemeClr val="accent1"/>
            </a:solidFill>
            <a:ln>
              <a:noFill/>
            </a:ln>
            <a:effectLst/>
          </c:spPr>
          <c:invertIfNegative val="0"/>
          <c:cat>
            <c:strRef>
              <c:f>'Professional, scientific an...'!$K$24:$K$29</c:f>
              <c:strCache>
                <c:ptCount val="6"/>
                <c:pt idx="0">
                  <c:v>Aged 20-29</c:v>
                </c:pt>
                <c:pt idx="1">
                  <c:v>Aged 30-39</c:v>
                </c:pt>
                <c:pt idx="2">
                  <c:v>Aged 40-49</c:v>
                </c:pt>
                <c:pt idx="3">
                  <c:v>Aged 50-59</c:v>
                </c:pt>
                <c:pt idx="4">
                  <c:v>Aged 60-69</c:v>
                </c:pt>
                <c:pt idx="5">
                  <c:v>Aged 70+</c:v>
                </c:pt>
              </c:strCache>
            </c:strRef>
          </c:cat>
          <c:val>
            <c:numRef>
              <c:f>'Professional, scientific an...'!$L$24:$L$29</c:f>
              <c:numCache>
                <c:formatCode>0.0</c:formatCode>
                <c:ptCount val="6"/>
                <c:pt idx="0">
                  <c:v>101.1</c:v>
                </c:pt>
                <c:pt idx="1">
                  <c:v>97.66</c:v>
                </c:pt>
                <c:pt idx="2">
                  <c:v>98.18</c:v>
                </c:pt>
                <c:pt idx="3">
                  <c:v>97.79</c:v>
                </c:pt>
                <c:pt idx="4">
                  <c:v>95.23</c:v>
                </c:pt>
                <c:pt idx="5">
                  <c:v>91.81</c:v>
                </c:pt>
              </c:numCache>
            </c:numRef>
          </c:val>
          <c:extLst>
            <c:ext xmlns:c16="http://schemas.microsoft.com/office/drawing/2014/chart" uri="{C3380CC4-5D6E-409C-BE32-E72D297353CC}">
              <c16:uniqueId val="{00000000-0982-4947-9A22-375094DE49BB}"/>
            </c:ext>
          </c:extLst>
        </c:ser>
        <c:ser>
          <c:idx val="1"/>
          <c:order val="1"/>
          <c:tx>
            <c:strRef>
              <c:f>'Professional, scientific an...'!$K$6</c:f>
              <c:strCache>
                <c:ptCount val="1"/>
                <c:pt idx="0">
                  <c:v>Previous week (ending 26 Dec 2020)</c:v>
                </c:pt>
              </c:strCache>
            </c:strRef>
          </c:tx>
          <c:spPr>
            <a:solidFill>
              <a:schemeClr val="accent2"/>
            </a:solidFill>
            <a:ln>
              <a:noFill/>
            </a:ln>
            <a:effectLst/>
          </c:spPr>
          <c:invertIfNegative val="0"/>
          <c:cat>
            <c:strRef>
              <c:f>'Professional, scientific an...'!$K$24:$K$29</c:f>
              <c:strCache>
                <c:ptCount val="6"/>
                <c:pt idx="0">
                  <c:v>Aged 20-29</c:v>
                </c:pt>
                <c:pt idx="1">
                  <c:v>Aged 30-39</c:v>
                </c:pt>
                <c:pt idx="2">
                  <c:v>Aged 40-49</c:v>
                </c:pt>
                <c:pt idx="3">
                  <c:v>Aged 50-59</c:v>
                </c:pt>
                <c:pt idx="4">
                  <c:v>Aged 60-69</c:v>
                </c:pt>
                <c:pt idx="5">
                  <c:v>Aged 70+</c:v>
                </c:pt>
              </c:strCache>
            </c:strRef>
          </c:cat>
          <c:val>
            <c:numRef>
              <c:f>'Professional, scientific an...'!$L$33:$L$38</c:f>
              <c:numCache>
                <c:formatCode>0.0</c:formatCode>
                <c:ptCount val="6"/>
                <c:pt idx="0">
                  <c:v>97.36</c:v>
                </c:pt>
                <c:pt idx="1">
                  <c:v>94.43</c:v>
                </c:pt>
                <c:pt idx="2">
                  <c:v>94.78</c:v>
                </c:pt>
                <c:pt idx="3">
                  <c:v>94.04</c:v>
                </c:pt>
                <c:pt idx="4">
                  <c:v>90.82</c:v>
                </c:pt>
                <c:pt idx="5">
                  <c:v>86.62</c:v>
                </c:pt>
              </c:numCache>
            </c:numRef>
          </c:val>
          <c:extLst>
            <c:ext xmlns:c16="http://schemas.microsoft.com/office/drawing/2014/chart" uri="{C3380CC4-5D6E-409C-BE32-E72D297353CC}">
              <c16:uniqueId val="{00000001-0982-4947-9A22-375094DE49BB}"/>
            </c:ext>
          </c:extLst>
        </c:ser>
        <c:ser>
          <c:idx val="2"/>
          <c:order val="2"/>
          <c:tx>
            <c:strRef>
              <c:f>'Professional, scientific an...'!$K$7</c:f>
              <c:strCache>
                <c:ptCount val="1"/>
                <c:pt idx="0">
                  <c:v>This week (ending 02 Jan 2021)</c:v>
                </c:pt>
              </c:strCache>
            </c:strRef>
          </c:tx>
          <c:spPr>
            <a:solidFill>
              <a:srgbClr val="993366"/>
            </a:solidFill>
            <a:ln>
              <a:noFill/>
            </a:ln>
            <a:effectLst/>
          </c:spPr>
          <c:invertIfNegative val="0"/>
          <c:cat>
            <c:strRef>
              <c:f>'Professional, scientific an...'!$K$24:$K$29</c:f>
              <c:strCache>
                <c:ptCount val="6"/>
                <c:pt idx="0">
                  <c:v>Aged 20-29</c:v>
                </c:pt>
                <c:pt idx="1">
                  <c:v>Aged 30-39</c:v>
                </c:pt>
                <c:pt idx="2">
                  <c:v>Aged 40-49</c:v>
                </c:pt>
                <c:pt idx="3">
                  <c:v>Aged 50-59</c:v>
                </c:pt>
                <c:pt idx="4">
                  <c:v>Aged 60-69</c:v>
                </c:pt>
                <c:pt idx="5">
                  <c:v>Aged 70+</c:v>
                </c:pt>
              </c:strCache>
            </c:strRef>
          </c:cat>
          <c:val>
            <c:numRef>
              <c:f>'Professional, scientific an...'!$L$42:$L$47</c:f>
              <c:numCache>
                <c:formatCode>0.0</c:formatCode>
                <c:ptCount val="6"/>
                <c:pt idx="0">
                  <c:v>93.31</c:v>
                </c:pt>
                <c:pt idx="1">
                  <c:v>91.34</c:v>
                </c:pt>
                <c:pt idx="2">
                  <c:v>91.59</c:v>
                </c:pt>
                <c:pt idx="3">
                  <c:v>90.5</c:v>
                </c:pt>
                <c:pt idx="4">
                  <c:v>86.81</c:v>
                </c:pt>
                <c:pt idx="5">
                  <c:v>81.430000000000007</c:v>
                </c:pt>
              </c:numCache>
            </c:numRef>
          </c:val>
          <c:extLst>
            <c:ext xmlns:c16="http://schemas.microsoft.com/office/drawing/2014/chart" uri="{C3380CC4-5D6E-409C-BE32-E72D297353CC}">
              <c16:uniqueId val="{00000002-0982-4947-9A22-375094DE49BB}"/>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5"/>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'Professional, scientific an...'!$K$109:$K$255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'Professional, scientific an...'!$L$109:$L$255</c:f>
              <c:numCache>
                <c:formatCode>0.0</c:formatCode>
                <c:ptCount val="147"/>
                <c:pt idx="0">
                  <c:v>100</c:v>
                </c:pt>
                <c:pt idx="1">
                  <c:v>99.4666</c:v>
                </c:pt>
                <c:pt idx="2">
                  <c:v>98.129800000000003</c:v>
                </c:pt>
                <c:pt idx="3">
                  <c:v>97.205699999999993</c:v>
                </c:pt>
                <c:pt idx="4">
                  <c:v>96.687100000000001</c:v>
                </c:pt>
                <c:pt idx="5">
                  <c:v>96.367500000000007</c:v>
                </c:pt>
                <c:pt idx="6">
                  <c:v>96.291499999999999</c:v>
                </c:pt>
                <c:pt idx="7">
                  <c:v>96.434299999999993</c:v>
                </c:pt>
                <c:pt idx="8">
                  <c:v>96.557699999999997</c:v>
                </c:pt>
                <c:pt idx="9">
                  <c:v>96.858500000000006</c:v>
                </c:pt>
                <c:pt idx="10">
                  <c:v>96.843500000000006</c:v>
                </c:pt>
                <c:pt idx="11">
                  <c:v>96.852500000000006</c:v>
                </c:pt>
                <c:pt idx="12">
                  <c:v>96.7684</c:v>
                </c:pt>
                <c:pt idx="13">
                  <c:v>97.498099999999994</c:v>
                </c:pt>
                <c:pt idx="14">
                  <c:v>97.004300000000001</c:v>
                </c:pt>
                <c:pt idx="15">
                  <c:v>96.052899999999994</c:v>
                </c:pt>
                <c:pt idx="16">
                  <c:v>97.113600000000005</c:v>
                </c:pt>
                <c:pt idx="17">
                  <c:v>98.974699999999999</c:v>
                </c:pt>
                <c:pt idx="18">
                  <c:v>99.138599999999997</c:v>
                </c:pt>
                <c:pt idx="19">
                  <c:v>99.643500000000003</c:v>
                </c:pt>
                <c:pt idx="20">
                  <c:v>99.442899999999995</c:v>
                </c:pt>
                <c:pt idx="21">
                  <c:v>99.254599999999996</c:v>
                </c:pt>
                <c:pt idx="22">
                  <c:v>99.429299999999998</c:v>
                </c:pt>
                <c:pt idx="23">
                  <c:v>99.401300000000006</c:v>
                </c:pt>
                <c:pt idx="24">
                  <c:v>99.533600000000007</c:v>
                </c:pt>
                <c:pt idx="25">
                  <c:v>99.314899999999994</c:v>
                </c:pt>
                <c:pt idx="26">
                  <c:v>99.583100000000002</c:v>
                </c:pt>
                <c:pt idx="27">
                  <c:v>99.506200000000007</c:v>
                </c:pt>
                <c:pt idx="28">
                  <c:v>99.297799999999995</c:v>
                </c:pt>
                <c:pt idx="29">
                  <c:v>98.642200000000003</c:v>
                </c:pt>
                <c:pt idx="30">
                  <c:v>98.593900000000005</c:v>
                </c:pt>
                <c:pt idx="31">
                  <c:v>98.836299999999994</c:v>
                </c:pt>
                <c:pt idx="32">
                  <c:v>98.378600000000006</c:v>
                </c:pt>
                <c:pt idx="33">
                  <c:v>97.893000000000001</c:v>
                </c:pt>
                <c:pt idx="34">
                  <c:v>97.738799999999998</c:v>
                </c:pt>
                <c:pt idx="35">
                  <c:v>98.980999999999995</c:v>
                </c:pt>
                <c:pt idx="36">
                  <c:v>98.805999999999997</c:v>
                </c:pt>
                <c:pt idx="37">
                  <c:v>98.837999999999994</c:v>
                </c:pt>
                <c:pt idx="38">
                  <c:v>98.396600000000007</c:v>
                </c:pt>
                <c:pt idx="39">
                  <c:v>98.456000000000003</c:v>
                </c:pt>
                <c:pt idx="40">
                  <c:v>97.170100000000005</c:v>
                </c:pt>
                <c:pt idx="41">
                  <c:v>94.665300000000002</c:v>
                </c:pt>
                <c:pt idx="42">
                  <c:v>90.990399999999994</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6256-4C33-84AE-8C418FAFD5EC}"/>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'Professional, scientific an...'!$K$109:$K$255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'Professional, scientific an...'!$L$257:$L$403</c:f>
              <c:numCache>
                <c:formatCode>0.0</c:formatCode>
                <c:ptCount val="147"/>
                <c:pt idx="0">
                  <c:v>100</c:v>
                </c:pt>
                <c:pt idx="1">
                  <c:v>100.41200000000001</c:v>
                </c:pt>
                <c:pt idx="2">
                  <c:v>100.0774</c:v>
                </c:pt>
                <c:pt idx="3">
                  <c:v>100.3077</c:v>
                </c:pt>
                <c:pt idx="4">
                  <c:v>97.6494</c:v>
                </c:pt>
                <c:pt idx="5">
                  <c:v>96.779499999999999</c:v>
                </c:pt>
                <c:pt idx="6">
                  <c:v>96.105599999999995</c:v>
                </c:pt>
                <c:pt idx="7">
                  <c:v>96.937399999999997</c:v>
                </c:pt>
                <c:pt idx="8">
                  <c:v>94.600200000000001</c:v>
                </c:pt>
                <c:pt idx="9">
                  <c:v>92.957099999999997</c:v>
                </c:pt>
                <c:pt idx="10">
                  <c:v>92.2346</c:v>
                </c:pt>
                <c:pt idx="11">
                  <c:v>93.381699999999995</c:v>
                </c:pt>
                <c:pt idx="12">
                  <c:v>95.685000000000002</c:v>
                </c:pt>
                <c:pt idx="13">
                  <c:v>97.581500000000005</c:v>
                </c:pt>
                <c:pt idx="14">
                  <c:v>97.821799999999996</c:v>
                </c:pt>
                <c:pt idx="15">
                  <c:v>96.980800000000002</c:v>
                </c:pt>
                <c:pt idx="16">
                  <c:v>99.829300000000003</c:v>
                </c:pt>
                <c:pt idx="17">
                  <c:v>95.947500000000005</c:v>
                </c:pt>
                <c:pt idx="18">
                  <c:v>95.866600000000005</c:v>
                </c:pt>
                <c:pt idx="19">
                  <c:v>96.654600000000002</c:v>
                </c:pt>
                <c:pt idx="20">
                  <c:v>97.222700000000003</c:v>
                </c:pt>
                <c:pt idx="21">
                  <c:v>96.921700000000001</c:v>
                </c:pt>
                <c:pt idx="22">
                  <c:v>96.585499999999996</c:v>
                </c:pt>
                <c:pt idx="23">
                  <c:v>96.082899999999995</c:v>
                </c:pt>
                <c:pt idx="24">
                  <c:v>96.521500000000003</c:v>
                </c:pt>
                <c:pt idx="25">
                  <c:v>98.390199999999993</c:v>
                </c:pt>
                <c:pt idx="26">
                  <c:v>98.639300000000006</c:v>
                </c:pt>
                <c:pt idx="27">
                  <c:v>98.468000000000004</c:v>
                </c:pt>
                <c:pt idx="28">
                  <c:v>98.779799999999994</c:v>
                </c:pt>
                <c:pt idx="29">
                  <c:v>98.400599999999997</c:v>
                </c:pt>
                <c:pt idx="30">
                  <c:v>97.7971</c:v>
                </c:pt>
                <c:pt idx="31">
                  <c:v>98.005899999999997</c:v>
                </c:pt>
                <c:pt idx="32">
                  <c:v>95.834699999999998</c:v>
                </c:pt>
                <c:pt idx="33">
                  <c:v>95.612200000000001</c:v>
                </c:pt>
                <c:pt idx="34">
                  <c:v>98.199399999999997</c:v>
                </c:pt>
                <c:pt idx="35">
                  <c:v>99.575500000000005</c:v>
                </c:pt>
                <c:pt idx="36">
                  <c:v>98.562700000000007</c:v>
                </c:pt>
                <c:pt idx="37">
                  <c:v>98.718000000000004</c:v>
                </c:pt>
                <c:pt idx="38">
                  <c:v>99.988900000000001</c:v>
                </c:pt>
                <c:pt idx="39">
                  <c:v>100.29819999999999</c:v>
                </c:pt>
                <c:pt idx="40">
                  <c:v>99.638000000000005</c:v>
                </c:pt>
                <c:pt idx="41">
                  <c:v>96.714699999999993</c:v>
                </c:pt>
                <c:pt idx="42">
                  <c:v>92.287499999999994</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6256-4C33-84AE-8C418FAFD5EC}"/>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757714044868479"/>
              <c:y val="0.815866659946353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'Administrative and support ...'!$K$4</c:f>
              <c:strCache>
                <c:ptCount val="1"/>
                <c:pt idx="0">
                  <c:v>Previous month (week ending 05 Dec 2020)</c:v>
                </c:pt>
              </c:strCache>
            </c:strRef>
          </c:tx>
          <c:spPr>
            <a:solidFill>
              <a:schemeClr val="accent1"/>
            </a:solidFill>
            <a:ln>
              <a:noFill/>
            </a:ln>
            <a:effectLst/>
          </c:spPr>
          <c:invertIfNegative val="0"/>
          <c:cat>
            <c:strRef>
              <c:f>'Administrative and support ...'!$K$52:$K$59</c:f>
              <c:strCache>
                <c:ptCount val="8"/>
                <c:pt idx="0">
                  <c:v>NSW</c:v>
                </c:pt>
                <c:pt idx="1">
                  <c:v>Vic.</c:v>
                </c:pt>
                <c:pt idx="2">
                  <c:v>Qld.</c:v>
                </c:pt>
                <c:pt idx="3">
                  <c:v>SA</c:v>
                </c:pt>
                <c:pt idx="4">
                  <c:v>WA</c:v>
                </c:pt>
                <c:pt idx="5">
                  <c:v>Tas.</c:v>
                </c:pt>
                <c:pt idx="6">
                  <c:v>NT</c:v>
                </c:pt>
                <c:pt idx="7">
                  <c:v>ACT</c:v>
                </c:pt>
              </c:strCache>
            </c:strRef>
          </c:cat>
          <c:val>
            <c:numRef>
              <c:f>'Administrative and support ...'!$L$52:$L$59</c:f>
              <c:numCache>
                <c:formatCode>0.0</c:formatCode>
                <c:ptCount val="8"/>
                <c:pt idx="0">
                  <c:v>100.35</c:v>
                </c:pt>
                <c:pt idx="1">
                  <c:v>98.04</c:v>
                </c:pt>
                <c:pt idx="2">
                  <c:v>101.33</c:v>
                </c:pt>
                <c:pt idx="3">
                  <c:v>104.55</c:v>
                </c:pt>
                <c:pt idx="4">
                  <c:v>100.64</c:v>
                </c:pt>
                <c:pt idx="5">
                  <c:v>103.44</c:v>
                </c:pt>
                <c:pt idx="6">
                  <c:v>101.58</c:v>
                </c:pt>
                <c:pt idx="7">
                  <c:v>101.5</c:v>
                </c:pt>
              </c:numCache>
            </c:numRef>
          </c:val>
          <c:extLst>
            <c:ext xmlns:c16="http://schemas.microsoft.com/office/drawing/2014/chart" uri="{C3380CC4-5D6E-409C-BE32-E72D297353CC}">
              <c16:uniqueId val="{00000000-6DBA-4805-9876-49D05E6E9DC6}"/>
            </c:ext>
          </c:extLst>
        </c:ser>
        <c:ser>
          <c:idx val="1"/>
          <c:order val="1"/>
          <c:tx>
            <c:strRef>
              <c:f>'Administrative and support ...'!$K$6</c:f>
              <c:strCache>
                <c:ptCount val="1"/>
                <c:pt idx="0">
                  <c:v>Previous week (ending 26 Dec 2020)</c:v>
                </c:pt>
              </c:strCache>
            </c:strRef>
          </c:tx>
          <c:spPr>
            <a:solidFill>
              <a:schemeClr val="accent2"/>
            </a:solidFill>
            <a:ln>
              <a:noFill/>
            </a:ln>
            <a:effectLst/>
          </c:spPr>
          <c:invertIfNegative val="0"/>
          <c:cat>
            <c:strRef>
              <c:f>'Administrative and support ...'!$K$52:$K$59</c:f>
              <c:strCache>
                <c:ptCount val="8"/>
                <c:pt idx="0">
                  <c:v>NSW</c:v>
                </c:pt>
                <c:pt idx="1">
                  <c:v>Vic.</c:v>
                </c:pt>
                <c:pt idx="2">
                  <c:v>Qld.</c:v>
                </c:pt>
                <c:pt idx="3">
                  <c:v>SA</c:v>
                </c:pt>
                <c:pt idx="4">
                  <c:v>WA</c:v>
                </c:pt>
                <c:pt idx="5">
                  <c:v>Tas.</c:v>
                </c:pt>
                <c:pt idx="6">
                  <c:v>NT</c:v>
                </c:pt>
                <c:pt idx="7">
                  <c:v>ACT</c:v>
                </c:pt>
              </c:strCache>
            </c:strRef>
          </c:cat>
          <c:val>
            <c:numRef>
              <c:f>'Administrative and support ...'!$L$61:$L$68</c:f>
              <c:numCache>
                <c:formatCode>0.0</c:formatCode>
                <c:ptCount val="8"/>
                <c:pt idx="0">
                  <c:v>95.02</c:v>
                </c:pt>
                <c:pt idx="1">
                  <c:v>93.22</c:v>
                </c:pt>
                <c:pt idx="2">
                  <c:v>95.88</c:v>
                </c:pt>
                <c:pt idx="3">
                  <c:v>101.97</c:v>
                </c:pt>
                <c:pt idx="4">
                  <c:v>94.67</c:v>
                </c:pt>
                <c:pt idx="5">
                  <c:v>100.89</c:v>
                </c:pt>
                <c:pt idx="6">
                  <c:v>95.48</c:v>
                </c:pt>
                <c:pt idx="7">
                  <c:v>96.01</c:v>
                </c:pt>
              </c:numCache>
            </c:numRef>
          </c:val>
          <c:extLst>
            <c:ext xmlns:c16="http://schemas.microsoft.com/office/drawing/2014/chart" uri="{C3380CC4-5D6E-409C-BE32-E72D297353CC}">
              <c16:uniqueId val="{00000001-6DBA-4805-9876-49D05E6E9DC6}"/>
            </c:ext>
          </c:extLst>
        </c:ser>
        <c:ser>
          <c:idx val="2"/>
          <c:order val="2"/>
          <c:tx>
            <c:strRef>
              <c:f>'Administrative and support ...'!$K$7</c:f>
              <c:strCache>
                <c:ptCount val="1"/>
                <c:pt idx="0">
                  <c:v>This week (ending 02 Jan 2021)</c:v>
                </c:pt>
              </c:strCache>
            </c:strRef>
          </c:tx>
          <c:spPr>
            <a:solidFill>
              <a:srgbClr val="993366"/>
            </a:solidFill>
            <a:ln>
              <a:noFill/>
            </a:ln>
            <a:effectLst/>
          </c:spPr>
          <c:invertIfNegative val="0"/>
          <c:cat>
            <c:strRef>
              <c:f>'Administrative and support ...'!$K$52:$K$59</c:f>
              <c:strCache>
                <c:ptCount val="8"/>
                <c:pt idx="0">
                  <c:v>NSW</c:v>
                </c:pt>
                <c:pt idx="1">
                  <c:v>Vic.</c:v>
                </c:pt>
                <c:pt idx="2">
                  <c:v>Qld.</c:v>
                </c:pt>
                <c:pt idx="3">
                  <c:v>SA</c:v>
                </c:pt>
                <c:pt idx="4">
                  <c:v>WA</c:v>
                </c:pt>
                <c:pt idx="5">
                  <c:v>Tas.</c:v>
                </c:pt>
                <c:pt idx="6">
                  <c:v>NT</c:v>
                </c:pt>
                <c:pt idx="7">
                  <c:v>ACT</c:v>
                </c:pt>
              </c:strCache>
            </c:strRef>
          </c:cat>
          <c:val>
            <c:numRef>
              <c:f>'Administrative and support ...'!$L$70:$L$77</c:f>
              <c:numCache>
                <c:formatCode>0.0</c:formatCode>
                <c:ptCount val="8"/>
                <c:pt idx="0">
                  <c:v>88.45</c:v>
                </c:pt>
                <c:pt idx="1">
                  <c:v>86.49</c:v>
                </c:pt>
                <c:pt idx="2">
                  <c:v>88.5</c:v>
                </c:pt>
                <c:pt idx="3">
                  <c:v>94.32</c:v>
                </c:pt>
                <c:pt idx="4">
                  <c:v>86.13</c:v>
                </c:pt>
                <c:pt idx="5">
                  <c:v>96.25</c:v>
                </c:pt>
                <c:pt idx="6">
                  <c:v>87.45</c:v>
                </c:pt>
                <c:pt idx="7">
                  <c:v>86.43</c:v>
                </c:pt>
              </c:numCache>
            </c:numRef>
          </c:val>
          <c:extLst>
            <c:ext xmlns:c16="http://schemas.microsoft.com/office/drawing/2014/chart" uri="{C3380CC4-5D6E-409C-BE32-E72D297353CC}">
              <c16:uniqueId val="{00000002-6DBA-4805-9876-49D05E6E9DC6}"/>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'Administrative and support ...'!$K$4</c:f>
              <c:strCache>
                <c:ptCount val="1"/>
                <c:pt idx="0">
                  <c:v>Previous month (week ending 05 Dec 2020)</c:v>
                </c:pt>
              </c:strCache>
            </c:strRef>
          </c:tx>
          <c:spPr>
            <a:solidFill>
              <a:schemeClr val="accent1"/>
            </a:solidFill>
            <a:ln>
              <a:noFill/>
            </a:ln>
            <a:effectLst/>
          </c:spPr>
          <c:invertIfNegative val="0"/>
          <c:cat>
            <c:strRef>
              <c:f>'Administrative and support ...'!$K$81:$K$88</c:f>
              <c:strCache>
                <c:ptCount val="8"/>
                <c:pt idx="0">
                  <c:v>NSW</c:v>
                </c:pt>
                <c:pt idx="1">
                  <c:v>Vic.</c:v>
                </c:pt>
                <c:pt idx="2">
                  <c:v>Qld.</c:v>
                </c:pt>
                <c:pt idx="3">
                  <c:v>SA</c:v>
                </c:pt>
                <c:pt idx="4">
                  <c:v>WA</c:v>
                </c:pt>
                <c:pt idx="5">
                  <c:v>Tas.</c:v>
                </c:pt>
                <c:pt idx="6">
                  <c:v>NT</c:v>
                </c:pt>
                <c:pt idx="7">
                  <c:v>ACT</c:v>
                </c:pt>
              </c:strCache>
            </c:strRef>
          </c:cat>
          <c:val>
            <c:numRef>
              <c:f>'Administrative and support ...'!$L$81:$L$88</c:f>
              <c:numCache>
                <c:formatCode>0.0</c:formatCode>
                <c:ptCount val="8"/>
                <c:pt idx="0">
                  <c:v>100.53</c:v>
                </c:pt>
                <c:pt idx="1">
                  <c:v>95.72</c:v>
                </c:pt>
                <c:pt idx="2">
                  <c:v>97.02</c:v>
                </c:pt>
                <c:pt idx="3">
                  <c:v>100.57</c:v>
                </c:pt>
                <c:pt idx="4">
                  <c:v>101.28</c:v>
                </c:pt>
                <c:pt idx="5">
                  <c:v>96.55</c:v>
                </c:pt>
                <c:pt idx="6">
                  <c:v>96.19</c:v>
                </c:pt>
                <c:pt idx="7">
                  <c:v>104.65</c:v>
                </c:pt>
              </c:numCache>
            </c:numRef>
          </c:val>
          <c:extLst>
            <c:ext xmlns:c16="http://schemas.microsoft.com/office/drawing/2014/chart" uri="{C3380CC4-5D6E-409C-BE32-E72D297353CC}">
              <c16:uniqueId val="{00000000-628E-454D-88DC-FCD3A130C7C9}"/>
            </c:ext>
          </c:extLst>
        </c:ser>
        <c:ser>
          <c:idx val="1"/>
          <c:order val="1"/>
          <c:tx>
            <c:strRef>
              <c:f>'Administrative and support ...'!$K$6</c:f>
              <c:strCache>
                <c:ptCount val="1"/>
                <c:pt idx="0">
                  <c:v>Previous week (ending 26 Dec 2020)</c:v>
                </c:pt>
              </c:strCache>
            </c:strRef>
          </c:tx>
          <c:spPr>
            <a:solidFill>
              <a:schemeClr val="accent2"/>
            </a:solidFill>
            <a:ln>
              <a:noFill/>
            </a:ln>
            <a:effectLst/>
          </c:spPr>
          <c:invertIfNegative val="0"/>
          <c:cat>
            <c:strRef>
              <c:f>'Administrative and support ...'!$K$81:$K$88</c:f>
              <c:strCache>
                <c:ptCount val="8"/>
                <c:pt idx="0">
                  <c:v>NSW</c:v>
                </c:pt>
                <c:pt idx="1">
                  <c:v>Vic.</c:v>
                </c:pt>
                <c:pt idx="2">
                  <c:v>Qld.</c:v>
                </c:pt>
                <c:pt idx="3">
                  <c:v>SA</c:v>
                </c:pt>
                <c:pt idx="4">
                  <c:v>WA</c:v>
                </c:pt>
                <c:pt idx="5">
                  <c:v>Tas.</c:v>
                </c:pt>
                <c:pt idx="6">
                  <c:v>NT</c:v>
                </c:pt>
                <c:pt idx="7">
                  <c:v>ACT</c:v>
                </c:pt>
              </c:strCache>
            </c:strRef>
          </c:cat>
          <c:val>
            <c:numRef>
              <c:f>'Administrative and support ...'!$L$90:$L$97</c:f>
              <c:numCache>
                <c:formatCode>0.0</c:formatCode>
                <c:ptCount val="8"/>
                <c:pt idx="0">
                  <c:v>96.19</c:v>
                </c:pt>
                <c:pt idx="1">
                  <c:v>92.31</c:v>
                </c:pt>
                <c:pt idx="2">
                  <c:v>92.85</c:v>
                </c:pt>
                <c:pt idx="3">
                  <c:v>98.58</c:v>
                </c:pt>
                <c:pt idx="4">
                  <c:v>100.24</c:v>
                </c:pt>
                <c:pt idx="5">
                  <c:v>96.1</c:v>
                </c:pt>
                <c:pt idx="6">
                  <c:v>90.88</c:v>
                </c:pt>
                <c:pt idx="7">
                  <c:v>99.24</c:v>
                </c:pt>
              </c:numCache>
            </c:numRef>
          </c:val>
          <c:extLst>
            <c:ext xmlns:c16="http://schemas.microsoft.com/office/drawing/2014/chart" uri="{C3380CC4-5D6E-409C-BE32-E72D297353CC}">
              <c16:uniqueId val="{00000001-628E-454D-88DC-FCD3A130C7C9}"/>
            </c:ext>
          </c:extLst>
        </c:ser>
        <c:ser>
          <c:idx val="2"/>
          <c:order val="2"/>
          <c:tx>
            <c:strRef>
              <c:f>'Administrative and support ...'!$K$7</c:f>
              <c:strCache>
                <c:ptCount val="1"/>
                <c:pt idx="0">
                  <c:v>This week (ending 02 Jan 2021)</c:v>
                </c:pt>
              </c:strCache>
            </c:strRef>
          </c:tx>
          <c:spPr>
            <a:solidFill>
              <a:srgbClr val="993366"/>
            </a:solidFill>
            <a:ln>
              <a:noFill/>
            </a:ln>
            <a:effectLst/>
          </c:spPr>
          <c:invertIfNegative val="0"/>
          <c:cat>
            <c:strRef>
              <c:f>'Administrative and support ...'!$K$81:$K$88</c:f>
              <c:strCache>
                <c:ptCount val="8"/>
                <c:pt idx="0">
                  <c:v>NSW</c:v>
                </c:pt>
                <c:pt idx="1">
                  <c:v>Vic.</c:v>
                </c:pt>
                <c:pt idx="2">
                  <c:v>Qld.</c:v>
                </c:pt>
                <c:pt idx="3">
                  <c:v>SA</c:v>
                </c:pt>
                <c:pt idx="4">
                  <c:v>WA</c:v>
                </c:pt>
                <c:pt idx="5">
                  <c:v>Tas.</c:v>
                </c:pt>
                <c:pt idx="6">
                  <c:v>NT</c:v>
                </c:pt>
                <c:pt idx="7">
                  <c:v>ACT</c:v>
                </c:pt>
              </c:strCache>
            </c:strRef>
          </c:cat>
          <c:val>
            <c:numRef>
              <c:f>'Administrative and support ...'!$L$99:$L$106</c:f>
              <c:numCache>
                <c:formatCode>0.0</c:formatCode>
                <c:ptCount val="8"/>
                <c:pt idx="0">
                  <c:v>91.18</c:v>
                </c:pt>
                <c:pt idx="1">
                  <c:v>87.37</c:v>
                </c:pt>
                <c:pt idx="2">
                  <c:v>88.52</c:v>
                </c:pt>
                <c:pt idx="3">
                  <c:v>92.41</c:v>
                </c:pt>
                <c:pt idx="4">
                  <c:v>94.86</c:v>
                </c:pt>
                <c:pt idx="5">
                  <c:v>92.55</c:v>
                </c:pt>
                <c:pt idx="6">
                  <c:v>83.67</c:v>
                </c:pt>
                <c:pt idx="7">
                  <c:v>90.69</c:v>
                </c:pt>
              </c:numCache>
            </c:numRef>
          </c:val>
          <c:extLst>
            <c:ext xmlns:c16="http://schemas.microsoft.com/office/drawing/2014/chart" uri="{C3380CC4-5D6E-409C-BE32-E72D297353CC}">
              <c16:uniqueId val="{00000002-628E-454D-88DC-FCD3A130C7C9}"/>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'Administrative and support ...'!$K$4</c:f>
              <c:strCache>
                <c:ptCount val="1"/>
                <c:pt idx="0">
                  <c:v>Previous month (week ending 05 Dec 2020)</c:v>
                </c:pt>
              </c:strCache>
            </c:strRef>
          </c:tx>
          <c:spPr>
            <a:solidFill>
              <a:schemeClr val="accent1"/>
            </a:solidFill>
            <a:ln>
              <a:noFill/>
            </a:ln>
            <a:effectLst/>
          </c:spPr>
          <c:invertIfNegative val="0"/>
          <c:cat>
            <c:strRef>
              <c:f>'Administrative and support ...'!$K$24:$K$29</c:f>
              <c:strCache>
                <c:ptCount val="6"/>
                <c:pt idx="0">
                  <c:v>Aged 20-29</c:v>
                </c:pt>
                <c:pt idx="1">
                  <c:v>Aged 30-39</c:v>
                </c:pt>
                <c:pt idx="2">
                  <c:v>Aged 40-49</c:v>
                </c:pt>
                <c:pt idx="3">
                  <c:v>Aged 50-59</c:v>
                </c:pt>
                <c:pt idx="4">
                  <c:v>Aged 60-69</c:v>
                </c:pt>
                <c:pt idx="5">
                  <c:v>Aged 70+</c:v>
                </c:pt>
              </c:strCache>
            </c:strRef>
          </c:cat>
          <c:val>
            <c:numRef>
              <c:f>'Administrative and support ...'!$L$24:$L$29</c:f>
              <c:numCache>
                <c:formatCode>0.0</c:formatCode>
                <c:ptCount val="6"/>
                <c:pt idx="0">
                  <c:v>103.18</c:v>
                </c:pt>
                <c:pt idx="1">
                  <c:v>98.59</c:v>
                </c:pt>
                <c:pt idx="2">
                  <c:v>99.21</c:v>
                </c:pt>
                <c:pt idx="3">
                  <c:v>98.03</c:v>
                </c:pt>
                <c:pt idx="4">
                  <c:v>91.89</c:v>
                </c:pt>
                <c:pt idx="5">
                  <c:v>84.04</c:v>
                </c:pt>
              </c:numCache>
            </c:numRef>
          </c:val>
          <c:extLst>
            <c:ext xmlns:c16="http://schemas.microsoft.com/office/drawing/2014/chart" uri="{C3380CC4-5D6E-409C-BE32-E72D297353CC}">
              <c16:uniqueId val="{00000000-5B6C-4D32-BD8B-85C9C27D09BC}"/>
            </c:ext>
          </c:extLst>
        </c:ser>
        <c:ser>
          <c:idx val="1"/>
          <c:order val="1"/>
          <c:tx>
            <c:strRef>
              <c:f>'Administrative and support ...'!$K$6</c:f>
              <c:strCache>
                <c:ptCount val="1"/>
                <c:pt idx="0">
                  <c:v>Previous week (ending 26 Dec 2020)</c:v>
                </c:pt>
              </c:strCache>
            </c:strRef>
          </c:tx>
          <c:spPr>
            <a:solidFill>
              <a:schemeClr val="accent2"/>
            </a:solidFill>
            <a:ln>
              <a:noFill/>
            </a:ln>
            <a:effectLst/>
          </c:spPr>
          <c:invertIfNegative val="0"/>
          <c:cat>
            <c:strRef>
              <c:f>'Administrative and support ...'!$K$24:$K$29</c:f>
              <c:strCache>
                <c:ptCount val="6"/>
                <c:pt idx="0">
                  <c:v>Aged 20-29</c:v>
                </c:pt>
                <c:pt idx="1">
                  <c:v>Aged 30-39</c:v>
                </c:pt>
                <c:pt idx="2">
                  <c:v>Aged 40-49</c:v>
                </c:pt>
                <c:pt idx="3">
                  <c:v>Aged 50-59</c:v>
                </c:pt>
                <c:pt idx="4">
                  <c:v>Aged 60-69</c:v>
                </c:pt>
                <c:pt idx="5">
                  <c:v>Aged 70+</c:v>
                </c:pt>
              </c:strCache>
            </c:strRef>
          </c:cat>
          <c:val>
            <c:numRef>
              <c:f>'Administrative and support ...'!$L$33:$L$38</c:f>
              <c:numCache>
                <c:formatCode>0.0</c:formatCode>
                <c:ptCount val="6"/>
                <c:pt idx="0">
                  <c:v>99.2</c:v>
                </c:pt>
                <c:pt idx="1">
                  <c:v>94.45</c:v>
                </c:pt>
                <c:pt idx="2">
                  <c:v>94.9</c:v>
                </c:pt>
                <c:pt idx="3">
                  <c:v>93.91</c:v>
                </c:pt>
                <c:pt idx="4">
                  <c:v>87.79</c:v>
                </c:pt>
                <c:pt idx="5">
                  <c:v>79.86</c:v>
                </c:pt>
              </c:numCache>
            </c:numRef>
          </c:val>
          <c:extLst>
            <c:ext xmlns:c16="http://schemas.microsoft.com/office/drawing/2014/chart" uri="{C3380CC4-5D6E-409C-BE32-E72D297353CC}">
              <c16:uniqueId val="{00000001-5B6C-4D32-BD8B-85C9C27D09BC}"/>
            </c:ext>
          </c:extLst>
        </c:ser>
        <c:ser>
          <c:idx val="2"/>
          <c:order val="2"/>
          <c:tx>
            <c:strRef>
              <c:f>'Administrative and support ...'!$K$7</c:f>
              <c:strCache>
                <c:ptCount val="1"/>
                <c:pt idx="0">
                  <c:v>This week (ending 02 Jan 2021)</c:v>
                </c:pt>
              </c:strCache>
            </c:strRef>
          </c:tx>
          <c:spPr>
            <a:solidFill>
              <a:srgbClr val="993366"/>
            </a:solidFill>
            <a:ln>
              <a:noFill/>
            </a:ln>
            <a:effectLst/>
          </c:spPr>
          <c:invertIfNegative val="0"/>
          <c:cat>
            <c:strRef>
              <c:f>'Administrative and support ...'!$K$24:$K$29</c:f>
              <c:strCache>
                <c:ptCount val="6"/>
                <c:pt idx="0">
                  <c:v>Aged 20-29</c:v>
                </c:pt>
                <c:pt idx="1">
                  <c:v>Aged 30-39</c:v>
                </c:pt>
                <c:pt idx="2">
                  <c:v>Aged 40-49</c:v>
                </c:pt>
                <c:pt idx="3">
                  <c:v>Aged 50-59</c:v>
                </c:pt>
                <c:pt idx="4">
                  <c:v>Aged 60-69</c:v>
                </c:pt>
                <c:pt idx="5">
                  <c:v>Aged 70+</c:v>
                </c:pt>
              </c:strCache>
            </c:strRef>
          </c:cat>
          <c:val>
            <c:numRef>
              <c:f>'Administrative and support ...'!$L$42:$L$47</c:f>
              <c:numCache>
                <c:formatCode>0.0</c:formatCode>
                <c:ptCount val="6"/>
                <c:pt idx="0">
                  <c:v>92.27</c:v>
                </c:pt>
                <c:pt idx="1">
                  <c:v>88.67</c:v>
                </c:pt>
                <c:pt idx="2">
                  <c:v>89.01</c:v>
                </c:pt>
                <c:pt idx="3">
                  <c:v>88.02</c:v>
                </c:pt>
                <c:pt idx="4">
                  <c:v>81.97</c:v>
                </c:pt>
                <c:pt idx="5">
                  <c:v>73.69</c:v>
                </c:pt>
              </c:numCache>
            </c:numRef>
          </c:val>
          <c:extLst>
            <c:ext xmlns:c16="http://schemas.microsoft.com/office/drawing/2014/chart" uri="{C3380CC4-5D6E-409C-BE32-E72D297353CC}">
              <c16:uniqueId val="{00000002-5B6C-4D32-BD8B-85C9C27D09BC}"/>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5"/>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'Administrative and support ...'!$K$109:$K$255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'Administrative and support ...'!$L$109:$L$255</c:f>
              <c:numCache>
                <c:formatCode>0.0</c:formatCode>
                <c:ptCount val="147"/>
                <c:pt idx="0">
                  <c:v>100</c:v>
                </c:pt>
                <c:pt idx="1">
                  <c:v>99.369699999999995</c:v>
                </c:pt>
                <c:pt idx="2">
                  <c:v>96.876099999999994</c:v>
                </c:pt>
                <c:pt idx="3">
                  <c:v>92.807100000000005</c:v>
                </c:pt>
                <c:pt idx="4">
                  <c:v>90.440700000000007</c:v>
                </c:pt>
                <c:pt idx="5">
                  <c:v>89.153899999999993</c:v>
                </c:pt>
                <c:pt idx="6">
                  <c:v>89.581199999999995</c:v>
                </c:pt>
                <c:pt idx="7">
                  <c:v>89.731899999999996</c:v>
                </c:pt>
                <c:pt idx="8">
                  <c:v>89.923699999999997</c:v>
                </c:pt>
                <c:pt idx="9">
                  <c:v>91.147599999999997</c:v>
                </c:pt>
                <c:pt idx="10">
                  <c:v>91.029499999999999</c:v>
                </c:pt>
                <c:pt idx="11">
                  <c:v>92.781999999999996</c:v>
                </c:pt>
                <c:pt idx="12">
                  <c:v>93.191599999999994</c:v>
                </c:pt>
                <c:pt idx="13">
                  <c:v>94.471800000000002</c:v>
                </c:pt>
                <c:pt idx="14">
                  <c:v>94.225200000000001</c:v>
                </c:pt>
                <c:pt idx="15">
                  <c:v>94.676000000000002</c:v>
                </c:pt>
                <c:pt idx="16">
                  <c:v>95.218699999999998</c:v>
                </c:pt>
                <c:pt idx="17">
                  <c:v>95.661500000000004</c:v>
                </c:pt>
                <c:pt idx="18">
                  <c:v>95.596599999999995</c:v>
                </c:pt>
                <c:pt idx="19">
                  <c:v>95.763099999999994</c:v>
                </c:pt>
                <c:pt idx="20">
                  <c:v>95.684799999999996</c:v>
                </c:pt>
                <c:pt idx="21">
                  <c:v>95.954400000000007</c:v>
                </c:pt>
                <c:pt idx="22">
                  <c:v>95.789400000000001</c:v>
                </c:pt>
                <c:pt idx="23">
                  <c:v>96.013800000000003</c:v>
                </c:pt>
                <c:pt idx="24">
                  <c:v>96.062299999999993</c:v>
                </c:pt>
                <c:pt idx="25">
                  <c:v>96.636399999999995</c:v>
                </c:pt>
                <c:pt idx="26">
                  <c:v>96.584800000000001</c:v>
                </c:pt>
                <c:pt idx="27">
                  <c:v>96.584800000000001</c:v>
                </c:pt>
                <c:pt idx="28">
                  <c:v>96.584800000000001</c:v>
                </c:pt>
                <c:pt idx="29">
                  <c:v>96.584800000000001</c:v>
                </c:pt>
                <c:pt idx="30">
                  <c:v>97.479600000000005</c:v>
                </c:pt>
                <c:pt idx="31">
                  <c:v>98.911299999999997</c:v>
                </c:pt>
                <c:pt idx="32">
                  <c:v>98.654200000000003</c:v>
                </c:pt>
                <c:pt idx="33">
                  <c:v>97.980599999999995</c:v>
                </c:pt>
                <c:pt idx="34">
                  <c:v>98.563100000000006</c:v>
                </c:pt>
                <c:pt idx="35">
                  <c:v>100.29940000000001</c:v>
                </c:pt>
                <c:pt idx="36">
                  <c:v>100.179</c:v>
                </c:pt>
                <c:pt idx="37">
                  <c:v>100.23180000000001</c:v>
                </c:pt>
                <c:pt idx="38">
                  <c:v>100.8783</c:v>
                </c:pt>
                <c:pt idx="39">
                  <c:v>101.4811</c:v>
                </c:pt>
                <c:pt idx="40">
                  <c:v>100.5759</c:v>
                </c:pt>
                <c:pt idx="41">
                  <c:v>96.626499999999993</c:v>
                </c:pt>
                <c:pt idx="42">
                  <c:v>90.296599999999998</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037D-40EE-A3C0-158AEABFB3F3}"/>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'Administrative and support ...'!$K$109:$K$255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'Administrative and support ...'!$L$257:$L$403</c:f>
              <c:numCache>
                <c:formatCode>0.0</c:formatCode>
                <c:ptCount val="147"/>
                <c:pt idx="0">
                  <c:v>100</c:v>
                </c:pt>
                <c:pt idx="1">
                  <c:v>101.7116</c:v>
                </c:pt>
                <c:pt idx="2">
                  <c:v>102.30970000000001</c:v>
                </c:pt>
                <c:pt idx="3">
                  <c:v>99.014799999999994</c:v>
                </c:pt>
                <c:pt idx="4">
                  <c:v>93.035899999999998</c:v>
                </c:pt>
                <c:pt idx="5">
                  <c:v>90.632199999999997</c:v>
                </c:pt>
                <c:pt idx="6">
                  <c:v>93.706999999999994</c:v>
                </c:pt>
                <c:pt idx="7">
                  <c:v>98.864500000000007</c:v>
                </c:pt>
                <c:pt idx="8">
                  <c:v>96.712400000000002</c:v>
                </c:pt>
                <c:pt idx="9">
                  <c:v>95.519900000000007</c:v>
                </c:pt>
                <c:pt idx="10">
                  <c:v>93.844200000000001</c:v>
                </c:pt>
                <c:pt idx="11">
                  <c:v>95.921099999999996</c:v>
                </c:pt>
                <c:pt idx="12">
                  <c:v>97.776700000000005</c:v>
                </c:pt>
                <c:pt idx="13">
                  <c:v>96.933000000000007</c:v>
                </c:pt>
                <c:pt idx="14">
                  <c:v>98.420699999999997</c:v>
                </c:pt>
                <c:pt idx="15">
                  <c:v>100.6717</c:v>
                </c:pt>
                <c:pt idx="16">
                  <c:v>104.4346</c:v>
                </c:pt>
                <c:pt idx="17">
                  <c:v>98.240600000000001</c:v>
                </c:pt>
                <c:pt idx="18">
                  <c:v>97.859399999999994</c:v>
                </c:pt>
                <c:pt idx="19">
                  <c:v>97.552800000000005</c:v>
                </c:pt>
                <c:pt idx="20">
                  <c:v>98.185199999999995</c:v>
                </c:pt>
                <c:pt idx="21">
                  <c:v>98.737399999999994</c:v>
                </c:pt>
                <c:pt idx="22">
                  <c:v>97.305199999999999</c:v>
                </c:pt>
                <c:pt idx="23">
                  <c:v>97.432100000000005</c:v>
                </c:pt>
                <c:pt idx="24">
                  <c:v>97.864699999999999</c:v>
                </c:pt>
                <c:pt idx="25">
                  <c:v>99.968500000000006</c:v>
                </c:pt>
                <c:pt idx="26">
                  <c:v>99.11</c:v>
                </c:pt>
                <c:pt idx="27">
                  <c:v>99.11</c:v>
                </c:pt>
                <c:pt idx="28">
                  <c:v>99.11</c:v>
                </c:pt>
                <c:pt idx="29">
                  <c:v>99.11</c:v>
                </c:pt>
                <c:pt idx="30">
                  <c:v>99.442899999999995</c:v>
                </c:pt>
                <c:pt idx="31">
                  <c:v>100.8331</c:v>
                </c:pt>
                <c:pt idx="32">
                  <c:v>99.615499999999997</c:v>
                </c:pt>
                <c:pt idx="33">
                  <c:v>98.456900000000005</c:v>
                </c:pt>
                <c:pt idx="34">
                  <c:v>101.2932</c:v>
                </c:pt>
                <c:pt idx="35">
                  <c:v>105.4653</c:v>
                </c:pt>
                <c:pt idx="36">
                  <c:v>104.8724</c:v>
                </c:pt>
                <c:pt idx="37">
                  <c:v>103.5478</c:v>
                </c:pt>
                <c:pt idx="38">
                  <c:v>105.8995</c:v>
                </c:pt>
                <c:pt idx="39">
                  <c:v>105.8486</c:v>
                </c:pt>
                <c:pt idx="40">
                  <c:v>104.92740000000001</c:v>
                </c:pt>
                <c:pt idx="41">
                  <c:v>94.392399999999995</c:v>
                </c:pt>
                <c:pt idx="42">
                  <c:v>84.943700000000007</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037D-40EE-A3C0-158AEABFB3F3}"/>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757714044868479"/>
              <c:y val="0.815866659946353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'Public administration and s...'!$K$4</c:f>
              <c:strCache>
                <c:ptCount val="1"/>
                <c:pt idx="0">
                  <c:v>Previous month (week ending 05 Dec 2020)</c:v>
                </c:pt>
              </c:strCache>
            </c:strRef>
          </c:tx>
          <c:spPr>
            <a:solidFill>
              <a:schemeClr val="accent1"/>
            </a:solidFill>
            <a:ln>
              <a:noFill/>
            </a:ln>
            <a:effectLst/>
          </c:spPr>
          <c:invertIfNegative val="0"/>
          <c:cat>
            <c:strRef>
              <c:f>'Public administration and s...'!$K$52:$K$59</c:f>
              <c:strCache>
                <c:ptCount val="8"/>
                <c:pt idx="0">
                  <c:v>NSW</c:v>
                </c:pt>
                <c:pt idx="1">
                  <c:v>Vic.</c:v>
                </c:pt>
                <c:pt idx="2">
                  <c:v>Qld.</c:v>
                </c:pt>
                <c:pt idx="3">
                  <c:v>SA</c:v>
                </c:pt>
                <c:pt idx="4">
                  <c:v>WA</c:v>
                </c:pt>
                <c:pt idx="5">
                  <c:v>Tas.</c:v>
                </c:pt>
                <c:pt idx="6">
                  <c:v>NT</c:v>
                </c:pt>
                <c:pt idx="7">
                  <c:v>ACT</c:v>
                </c:pt>
              </c:strCache>
            </c:strRef>
          </c:cat>
          <c:val>
            <c:numRef>
              <c:f>'Public administration and s...'!$L$52:$L$59</c:f>
              <c:numCache>
                <c:formatCode>0.0</c:formatCode>
                <c:ptCount val="8"/>
                <c:pt idx="0">
                  <c:v>103.52</c:v>
                </c:pt>
                <c:pt idx="1">
                  <c:v>97.01</c:v>
                </c:pt>
                <c:pt idx="2">
                  <c:v>108.93</c:v>
                </c:pt>
                <c:pt idx="3">
                  <c:v>95.96</c:v>
                </c:pt>
                <c:pt idx="4">
                  <c:v>105.11</c:v>
                </c:pt>
                <c:pt idx="5">
                  <c:v>97.53</c:v>
                </c:pt>
                <c:pt idx="6">
                  <c:v>103.23</c:v>
                </c:pt>
                <c:pt idx="7">
                  <c:v>96.56</c:v>
                </c:pt>
              </c:numCache>
            </c:numRef>
          </c:val>
          <c:extLst>
            <c:ext xmlns:c16="http://schemas.microsoft.com/office/drawing/2014/chart" uri="{C3380CC4-5D6E-409C-BE32-E72D297353CC}">
              <c16:uniqueId val="{00000000-2D71-4EEE-A6D0-1C79A3F4089A}"/>
            </c:ext>
          </c:extLst>
        </c:ser>
        <c:ser>
          <c:idx val="1"/>
          <c:order val="1"/>
          <c:tx>
            <c:strRef>
              <c:f>'Public administration and s...'!$K$6</c:f>
              <c:strCache>
                <c:ptCount val="1"/>
                <c:pt idx="0">
                  <c:v>Previous week (ending 26 Dec 2020)</c:v>
                </c:pt>
              </c:strCache>
            </c:strRef>
          </c:tx>
          <c:spPr>
            <a:solidFill>
              <a:schemeClr val="accent2"/>
            </a:solidFill>
            <a:ln>
              <a:noFill/>
            </a:ln>
            <a:effectLst/>
          </c:spPr>
          <c:invertIfNegative val="0"/>
          <c:cat>
            <c:strRef>
              <c:f>'Public administration and s...'!$K$52:$K$59</c:f>
              <c:strCache>
                <c:ptCount val="8"/>
                <c:pt idx="0">
                  <c:v>NSW</c:v>
                </c:pt>
                <c:pt idx="1">
                  <c:v>Vic.</c:v>
                </c:pt>
                <c:pt idx="2">
                  <c:v>Qld.</c:v>
                </c:pt>
                <c:pt idx="3">
                  <c:v>SA</c:v>
                </c:pt>
                <c:pt idx="4">
                  <c:v>WA</c:v>
                </c:pt>
                <c:pt idx="5">
                  <c:v>Tas.</c:v>
                </c:pt>
                <c:pt idx="6">
                  <c:v>NT</c:v>
                </c:pt>
                <c:pt idx="7">
                  <c:v>ACT</c:v>
                </c:pt>
              </c:strCache>
            </c:strRef>
          </c:cat>
          <c:val>
            <c:numRef>
              <c:f>'Public administration and s...'!$L$61:$L$68</c:f>
              <c:numCache>
                <c:formatCode>0.0</c:formatCode>
                <c:ptCount val="8"/>
                <c:pt idx="0">
                  <c:v>102.46</c:v>
                </c:pt>
                <c:pt idx="1">
                  <c:v>93.55</c:v>
                </c:pt>
                <c:pt idx="2">
                  <c:v>107.59</c:v>
                </c:pt>
                <c:pt idx="3">
                  <c:v>95.38</c:v>
                </c:pt>
                <c:pt idx="4">
                  <c:v>102.99</c:v>
                </c:pt>
                <c:pt idx="5">
                  <c:v>96.94</c:v>
                </c:pt>
                <c:pt idx="6">
                  <c:v>102.31</c:v>
                </c:pt>
                <c:pt idx="7">
                  <c:v>98.04</c:v>
                </c:pt>
              </c:numCache>
            </c:numRef>
          </c:val>
          <c:extLst>
            <c:ext xmlns:c16="http://schemas.microsoft.com/office/drawing/2014/chart" uri="{C3380CC4-5D6E-409C-BE32-E72D297353CC}">
              <c16:uniqueId val="{00000001-2D71-4EEE-A6D0-1C79A3F4089A}"/>
            </c:ext>
          </c:extLst>
        </c:ser>
        <c:ser>
          <c:idx val="2"/>
          <c:order val="2"/>
          <c:tx>
            <c:strRef>
              <c:f>'Public administration and s...'!$K$7</c:f>
              <c:strCache>
                <c:ptCount val="1"/>
                <c:pt idx="0">
                  <c:v>This week (ending 02 Jan 2021)</c:v>
                </c:pt>
              </c:strCache>
            </c:strRef>
          </c:tx>
          <c:spPr>
            <a:solidFill>
              <a:srgbClr val="993366"/>
            </a:solidFill>
            <a:ln>
              <a:noFill/>
            </a:ln>
            <a:effectLst/>
          </c:spPr>
          <c:invertIfNegative val="0"/>
          <c:cat>
            <c:strRef>
              <c:f>'Public administration and s...'!$K$52:$K$59</c:f>
              <c:strCache>
                <c:ptCount val="8"/>
                <c:pt idx="0">
                  <c:v>NSW</c:v>
                </c:pt>
                <c:pt idx="1">
                  <c:v>Vic.</c:v>
                </c:pt>
                <c:pt idx="2">
                  <c:v>Qld.</c:v>
                </c:pt>
                <c:pt idx="3">
                  <c:v>SA</c:v>
                </c:pt>
                <c:pt idx="4">
                  <c:v>WA</c:v>
                </c:pt>
                <c:pt idx="5">
                  <c:v>Tas.</c:v>
                </c:pt>
                <c:pt idx="6">
                  <c:v>NT</c:v>
                </c:pt>
                <c:pt idx="7">
                  <c:v>ACT</c:v>
                </c:pt>
              </c:strCache>
            </c:strRef>
          </c:cat>
          <c:val>
            <c:numRef>
              <c:f>'Public administration and s...'!$L$70:$L$77</c:f>
              <c:numCache>
                <c:formatCode>0.0</c:formatCode>
                <c:ptCount val="8"/>
                <c:pt idx="0">
                  <c:v>102.84</c:v>
                </c:pt>
                <c:pt idx="1">
                  <c:v>92.44</c:v>
                </c:pt>
                <c:pt idx="2">
                  <c:v>108.55</c:v>
                </c:pt>
                <c:pt idx="3">
                  <c:v>95.29</c:v>
                </c:pt>
                <c:pt idx="4">
                  <c:v>103.5</c:v>
                </c:pt>
                <c:pt idx="5">
                  <c:v>98.32</c:v>
                </c:pt>
                <c:pt idx="6">
                  <c:v>101.01</c:v>
                </c:pt>
                <c:pt idx="7">
                  <c:v>99.73</c:v>
                </c:pt>
              </c:numCache>
            </c:numRef>
          </c:val>
          <c:extLst>
            <c:ext xmlns:c16="http://schemas.microsoft.com/office/drawing/2014/chart" uri="{C3380CC4-5D6E-409C-BE32-E72D297353CC}">
              <c16:uniqueId val="{00000002-2D71-4EEE-A6D0-1C79A3F4089A}"/>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'Public administration and s...'!$K$4</c:f>
              <c:strCache>
                <c:ptCount val="1"/>
                <c:pt idx="0">
                  <c:v>Previous month (week ending 05 Dec 2020)</c:v>
                </c:pt>
              </c:strCache>
            </c:strRef>
          </c:tx>
          <c:spPr>
            <a:solidFill>
              <a:schemeClr val="accent1"/>
            </a:solidFill>
            <a:ln>
              <a:noFill/>
            </a:ln>
            <a:effectLst/>
          </c:spPr>
          <c:invertIfNegative val="0"/>
          <c:cat>
            <c:strRef>
              <c:f>'Public administration and s...'!$K$81:$K$88</c:f>
              <c:strCache>
                <c:ptCount val="8"/>
                <c:pt idx="0">
                  <c:v>NSW</c:v>
                </c:pt>
                <c:pt idx="1">
                  <c:v>Vic.</c:v>
                </c:pt>
                <c:pt idx="2">
                  <c:v>Qld.</c:v>
                </c:pt>
                <c:pt idx="3">
                  <c:v>SA</c:v>
                </c:pt>
                <c:pt idx="4">
                  <c:v>WA</c:v>
                </c:pt>
                <c:pt idx="5">
                  <c:v>Tas.</c:v>
                </c:pt>
                <c:pt idx="6">
                  <c:v>NT</c:v>
                </c:pt>
                <c:pt idx="7">
                  <c:v>ACT</c:v>
                </c:pt>
              </c:strCache>
            </c:strRef>
          </c:cat>
          <c:val>
            <c:numRef>
              <c:f>'Public administration and s...'!$L$81:$L$88</c:f>
              <c:numCache>
                <c:formatCode>0.0</c:formatCode>
                <c:ptCount val="8"/>
                <c:pt idx="0">
                  <c:v>107.35</c:v>
                </c:pt>
                <c:pt idx="1">
                  <c:v>102.18</c:v>
                </c:pt>
                <c:pt idx="2">
                  <c:v>110.94</c:v>
                </c:pt>
                <c:pt idx="3">
                  <c:v>100.86</c:v>
                </c:pt>
                <c:pt idx="4">
                  <c:v>113.52</c:v>
                </c:pt>
                <c:pt idx="5">
                  <c:v>97.89</c:v>
                </c:pt>
                <c:pt idx="6">
                  <c:v>107.27</c:v>
                </c:pt>
                <c:pt idx="7">
                  <c:v>98.3</c:v>
                </c:pt>
              </c:numCache>
            </c:numRef>
          </c:val>
          <c:extLst>
            <c:ext xmlns:c16="http://schemas.microsoft.com/office/drawing/2014/chart" uri="{C3380CC4-5D6E-409C-BE32-E72D297353CC}">
              <c16:uniqueId val="{00000000-AB4D-4B7D-96FB-E00EE9A4EA44}"/>
            </c:ext>
          </c:extLst>
        </c:ser>
        <c:ser>
          <c:idx val="1"/>
          <c:order val="1"/>
          <c:tx>
            <c:strRef>
              <c:f>'Public administration and s...'!$K$6</c:f>
              <c:strCache>
                <c:ptCount val="1"/>
                <c:pt idx="0">
                  <c:v>Previous week (ending 26 Dec 2020)</c:v>
                </c:pt>
              </c:strCache>
            </c:strRef>
          </c:tx>
          <c:spPr>
            <a:solidFill>
              <a:schemeClr val="accent2"/>
            </a:solidFill>
            <a:ln>
              <a:noFill/>
            </a:ln>
            <a:effectLst/>
          </c:spPr>
          <c:invertIfNegative val="0"/>
          <c:cat>
            <c:strRef>
              <c:f>'Public administration and s...'!$K$81:$K$88</c:f>
              <c:strCache>
                <c:ptCount val="8"/>
                <c:pt idx="0">
                  <c:v>NSW</c:v>
                </c:pt>
                <c:pt idx="1">
                  <c:v>Vic.</c:v>
                </c:pt>
                <c:pt idx="2">
                  <c:v>Qld.</c:v>
                </c:pt>
                <c:pt idx="3">
                  <c:v>SA</c:v>
                </c:pt>
                <c:pt idx="4">
                  <c:v>WA</c:v>
                </c:pt>
                <c:pt idx="5">
                  <c:v>Tas.</c:v>
                </c:pt>
                <c:pt idx="6">
                  <c:v>NT</c:v>
                </c:pt>
                <c:pt idx="7">
                  <c:v>ACT</c:v>
                </c:pt>
              </c:strCache>
            </c:strRef>
          </c:cat>
          <c:val>
            <c:numRef>
              <c:f>'Public administration and s...'!$L$90:$L$97</c:f>
              <c:numCache>
                <c:formatCode>0.0</c:formatCode>
                <c:ptCount val="8"/>
                <c:pt idx="0">
                  <c:v>108.52</c:v>
                </c:pt>
                <c:pt idx="1">
                  <c:v>99.46</c:v>
                </c:pt>
                <c:pt idx="2">
                  <c:v>109.58</c:v>
                </c:pt>
                <c:pt idx="3">
                  <c:v>100.25</c:v>
                </c:pt>
                <c:pt idx="4">
                  <c:v>110.69</c:v>
                </c:pt>
                <c:pt idx="5">
                  <c:v>97.29</c:v>
                </c:pt>
                <c:pt idx="6">
                  <c:v>107.15</c:v>
                </c:pt>
                <c:pt idx="7">
                  <c:v>100.85</c:v>
                </c:pt>
              </c:numCache>
            </c:numRef>
          </c:val>
          <c:extLst>
            <c:ext xmlns:c16="http://schemas.microsoft.com/office/drawing/2014/chart" uri="{C3380CC4-5D6E-409C-BE32-E72D297353CC}">
              <c16:uniqueId val="{00000001-AB4D-4B7D-96FB-E00EE9A4EA44}"/>
            </c:ext>
          </c:extLst>
        </c:ser>
        <c:ser>
          <c:idx val="2"/>
          <c:order val="2"/>
          <c:tx>
            <c:strRef>
              <c:f>'Public administration and s...'!$K$7</c:f>
              <c:strCache>
                <c:ptCount val="1"/>
                <c:pt idx="0">
                  <c:v>This week (ending 02 Jan 2021)</c:v>
                </c:pt>
              </c:strCache>
            </c:strRef>
          </c:tx>
          <c:spPr>
            <a:solidFill>
              <a:srgbClr val="993366"/>
            </a:solidFill>
            <a:ln>
              <a:noFill/>
            </a:ln>
            <a:effectLst/>
          </c:spPr>
          <c:invertIfNegative val="0"/>
          <c:cat>
            <c:strRef>
              <c:f>'Public administration and s...'!$K$81:$K$88</c:f>
              <c:strCache>
                <c:ptCount val="8"/>
                <c:pt idx="0">
                  <c:v>NSW</c:v>
                </c:pt>
                <c:pt idx="1">
                  <c:v>Vic.</c:v>
                </c:pt>
                <c:pt idx="2">
                  <c:v>Qld.</c:v>
                </c:pt>
                <c:pt idx="3">
                  <c:v>SA</c:v>
                </c:pt>
                <c:pt idx="4">
                  <c:v>WA</c:v>
                </c:pt>
                <c:pt idx="5">
                  <c:v>Tas.</c:v>
                </c:pt>
                <c:pt idx="6">
                  <c:v>NT</c:v>
                </c:pt>
                <c:pt idx="7">
                  <c:v>ACT</c:v>
                </c:pt>
              </c:strCache>
            </c:strRef>
          </c:cat>
          <c:val>
            <c:numRef>
              <c:f>'Public administration and s...'!$L$99:$L$106</c:f>
              <c:numCache>
                <c:formatCode>0.0</c:formatCode>
                <c:ptCount val="8"/>
                <c:pt idx="0">
                  <c:v>107.91</c:v>
                </c:pt>
                <c:pt idx="1">
                  <c:v>97.04</c:v>
                </c:pt>
                <c:pt idx="2">
                  <c:v>110.56</c:v>
                </c:pt>
                <c:pt idx="3">
                  <c:v>100.16</c:v>
                </c:pt>
                <c:pt idx="4">
                  <c:v>110.25</c:v>
                </c:pt>
                <c:pt idx="5">
                  <c:v>98.68</c:v>
                </c:pt>
                <c:pt idx="6">
                  <c:v>106.83</c:v>
                </c:pt>
                <c:pt idx="7">
                  <c:v>102.69</c:v>
                </c:pt>
              </c:numCache>
            </c:numRef>
          </c:val>
          <c:extLst>
            <c:ext xmlns:c16="http://schemas.microsoft.com/office/drawing/2014/chart" uri="{C3380CC4-5D6E-409C-BE32-E72D297353CC}">
              <c16:uniqueId val="{00000002-AB4D-4B7D-96FB-E00EE9A4EA44}"/>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'Public administration and s...'!$K$4</c:f>
              <c:strCache>
                <c:ptCount val="1"/>
                <c:pt idx="0">
                  <c:v>Previous month (week ending 05 Dec 2020)</c:v>
                </c:pt>
              </c:strCache>
            </c:strRef>
          </c:tx>
          <c:spPr>
            <a:solidFill>
              <a:schemeClr val="accent1"/>
            </a:solidFill>
            <a:ln>
              <a:noFill/>
            </a:ln>
            <a:effectLst/>
          </c:spPr>
          <c:invertIfNegative val="0"/>
          <c:cat>
            <c:strRef>
              <c:f>'Public administration and s...'!$K$24:$K$29</c:f>
              <c:strCache>
                <c:ptCount val="6"/>
                <c:pt idx="0">
                  <c:v>Aged 20-29</c:v>
                </c:pt>
                <c:pt idx="1">
                  <c:v>Aged 30-39</c:v>
                </c:pt>
                <c:pt idx="2">
                  <c:v>Aged 40-49</c:v>
                </c:pt>
                <c:pt idx="3">
                  <c:v>Aged 50-59</c:v>
                </c:pt>
                <c:pt idx="4">
                  <c:v>Aged 60-69</c:v>
                </c:pt>
                <c:pt idx="5">
                  <c:v>Aged 70+</c:v>
                </c:pt>
              </c:strCache>
            </c:strRef>
          </c:cat>
          <c:val>
            <c:numRef>
              <c:f>'Public administration and s...'!$L$24:$L$29</c:f>
              <c:numCache>
                <c:formatCode>0.0</c:formatCode>
                <c:ptCount val="6"/>
                <c:pt idx="0">
                  <c:v>115.64</c:v>
                </c:pt>
                <c:pt idx="1">
                  <c:v>106.25</c:v>
                </c:pt>
                <c:pt idx="2">
                  <c:v>103.44</c:v>
                </c:pt>
                <c:pt idx="3">
                  <c:v>101.36</c:v>
                </c:pt>
                <c:pt idx="4">
                  <c:v>96.64</c:v>
                </c:pt>
                <c:pt idx="5">
                  <c:v>92.85</c:v>
                </c:pt>
              </c:numCache>
            </c:numRef>
          </c:val>
          <c:extLst>
            <c:ext xmlns:c16="http://schemas.microsoft.com/office/drawing/2014/chart" uri="{C3380CC4-5D6E-409C-BE32-E72D297353CC}">
              <c16:uniqueId val="{00000000-E97A-4E1F-BB18-9A117B034F30}"/>
            </c:ext>
          </c:extLst>
        </c:ser>
        <c:ser>
          <c:idx val="1"/>
          <c:order val="1"/>
          <c:tx>
            <c:strRef>
              <c:f>'Public administration and s...'!$K$6</c:f>
              <c:strCache>
                <c:ptCount val="1"/>
                <c:pt idx="0">
                  <c:v>Previous week (ending 26 Dec 2020)</c:v>
                </c:pt>
              </c:strCache>
            </c:strRef>
          </c:tx>
          <c:spPr>
            <a:solidFill>
              <a:schemeClr val="accent2"/>
            </a:solidFill>
            <a:ln>
              <a:noFill/>
            </a:ln>
            <a:effectLst/>
          </c:spPr>
          <c:invertIfNegative val="0"/>
          <c:cat>
            <c:strRef>
              <c:f>'Public administration and s...'!$K$24:$K$29</c:f>
              <c:strCache>
                <c:ptCount val="6"/>
                <c:pt idx="0">
                  <c:v>Aged 20-29</c:v>
                </c:pt>
                <c:pt idx="1">
                  <c:v>Aged 30-39</c:v>
                </c:pt>
                <c:pt idx="2">
                  <c:v>Aged 40-49</c:v>
                </c:pt>
                <c:pt idx="3">
                  <c:v>Aged 50-59</c:v>
                </c:pt>
                <c:pt idx="4">
                  <c:v>Aged 60-69</c:v>
                </c:pt>
                <c:pt idx="5">
                  <c:v>Aged 70+</c:v>
                </c:pt>
              </c:strCache>
            </c:strRef>
          </c:cat>
          <c:val>
            <c:numRef>
              <c:f>'Public administration and s...'!$L$33:$L$38</c:f>
              <c:numCache>
                <c:formatCode>0.0</c:formatCode>
                <c:ptCount val="6"/>
                <c:pt idx="0">
                  <c:v>115.64</c:v>
                </c:pt>
                <c:pt idx="1">
                  <c:v>105.2</c:v>
                </c:pt>
                <c:pt idx="2">
                  <c:v>102.06</c:v>
                </c:pt>
                <c:pt idx="3">
                  <c:v>99.95</c:v>
                </c:pt>
                <c:pt idx="4">
                  <c:v>94.58</c:v>
                </c:pt>
                <c:pt idx="5">
                  <c:v>91.19</c:v>
                </c:pt>
              </c:numCache>
            </c:numRef>
          </c:val>
          <c:extLst>
            <c:ext xmlns:c16="http://schemas.microsoft.com/office/drawing/2014/chart" uri="{C3380CC4-5D6E-409C-BE32-E72D297353CC}">
              <c16:uniqueId val="{00000001-E97A-4E1F-BB18-9A117B034F30}"/>
            </c:ext>
          </c:extLst>
        </c:ser>
        <c:ser>
          <c:idx val="2"/>
          <c:order val="2"/>
          <c:tx>
            <c:strRef>
              <c:f>'Public administration and s...'!$K$7</c:f>
              <c:strCache>
                <c:ptCount val="1"/>
                <c:pt idx="0">
                  <c:v>This week (ending 02 Jan 2021)</c:v>
                </c:pt>
              </c:strCache>
            </c:strRef>
          </c:tx>
          <c:spPr>
            <a:solidFill>
              <a:srgbClr val="993366"/>
            </a:solidFill>
            <a:ln>
              <a:noFill/>
            </a:ln>
            <a:effectLst/>
          </c:spPr>
          <c:invertIfNegative val="0"/>
          <c:cat>
            <c:strRef>
              <c:f>'Public administration and s...'!$K$24:$K$29</c:f>
              <c:strCache>
                <c:ptCount val="6"/>
                <c:pt idx="0">
                  <c:v>Aged 20-29</c:v>
                </c:pt>
                <c:pt idx="1">
                  <c:v>Aged 30-39</c:v>
                </c:pt>
                <c:pt idx="2">
                  <c:v>Aged 40-49</c:v>
                </c:pt>
                <c:pt idx="3">
                  <c:v>Aged 50-59</c:v>
                </c:pt>
                <c:pt idx="4">
                  <c:v>Aged 60-69</c:v>
                </c:pt>
                <c:pt idx="5">
                  <c:v>Aged 70+</c:v>
                </c:pt>
              </c:strCache>
            </c:strRef>
          </c:cat>
          <c:val>
            <c:numRef>
              <c:f>'Public administration and s...'!$L$42:$L$47</c:f>
              <c:numCache>
                <c:formatCode>0.0</c:formatCode>
                <c:ptCount val="6"/>
                <c:pt idx="0">
                  <c:v>114.58</c:v>
                </c:pt>
                <c:pt idx="1">
                  <c:v>105.39</c:v>
                </c:pt>
                <c:pt idx="2">
                  <c:v>102.45</c:v>
                </c:pt>
                <c:pt idx="3">
                  <c:v>100.28</c:v>
                </c:pt>
                <c:pt idx="4">
                  <c:v>94.48</c:v>
                </c:pt>
                <c:pt idx="5">
                  <c:v>90.04</c:v>
                </c:pt>
              </c:numCache>
            </c:numRef>
          </c:val>
          <c:extLst>
            <c:ext xmlns:c16="http://schemas.microsoft.com/office/drawing/2014/chart" uri="{C3380CC4-5D6E-409C-BE32-E72D297353CC}">
              <c16:uniqueId val="{00000002-E97A-4E1F-BB18-9A117B034F30}"/>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5"/>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Mining!$K$4</c:f>
              <c:strCache>
                <c:ptCount val="1"/>
                <c:pt idx="0">
                  <c:v>Previous month (week ending 05 Dec 2020)</c:v>
                </c:pt>
              </c:strCache>
            </c:strRef>
          </c:tx>
          <c:spPr>
            <a:solidFill>
              <a:schemeClr val="accent1"/>
            </a:solidFill>
            <a:ln>
              <a:noFill/>
            </a:ln>
            <a:effectLst/>
          </c:spPr>
          <c:invertIfNegative val="0"/>
          <c:cat>
            <c:strRef>
              <c:f>Mining!$K$81:$K$88</c:f>
              <c:strCache>
                <c:ptCount val="8"/>
                <c:pt idx="0">
                  <c:v>NSW</c:v>
                </c:pt>
                <c:pt idx="1">
                  <c:v>Vic.</c:v>
                </c:pt>
                <c:pt idx="2">
                  <c:v>Qld.</c:v>
                </c:pt>
                <c:pt idx="3">
                  <c:v>SA</c:v>
                </c:pt>
                <c:pt idx="4">
                  <c:v>WA</c:v>
                </c:pt>
                <c:pt idx="5">
                  <c:v>Tas.</c:v>
                </c:pt>
                <c:pt idx="6">
                  <c:v>NT</c:v>
                </c:pt>
                <c:pt idx="7">
                  <c:v>ACT</c:v>
                </c:pt>
              </c:strCache>
            </c:strRef>
          </c:cat>
          <c:val>
            <c:numRef>
              <c:f>Mining!$L$81:$L$88</c:f>
              <c:numCache>
                <c:formatCode>0.0</c:formatCode>
                <c:ptCount val="8"/>
                <c:pt idx="0">
                  <c:v>100.57</c:v>
                </c:pt>
                <c:pt idx="1">
                  <c:v>94.01</c:v>
                </c:pt>
                <c:pt idx="2">
                  <c:v>95.98</c:v>
                </c:pt>
                <c:pt idx="3">
                  <c:v>100.67</c:v>
                </c:pt>
                <c:pt idx="4">
                  <c:v>96.15</c:v>
                </c:pt>
                <c:pt idx="5">
                  <c:v>87.55</c:v>
                </c:pt>
                <c:pt idx="6">
                  <c:v>95.69</c:v>
                </c:pt>
                <c:pt idx="7">
                  <c:v>147.37</c:v>
                </c:pt>
              </c:numCache>
            </c:numRef>
          </c:val>
          <c:extLst>
            <c:ext xmlns:c16="http://schemas.microsoft.com/office/drawing/2014/chart" uri="{C3380CC4-5D6E-409C-BE32-E72D297353CC}">
              <c16:uniqueId val="{00000000-12B3-4B31-AA55-F939E0A4C7BD}"/>
            </c:ext>
          </c:extLst>
        </c:ser>
        <c:ser>
          <c:idx val="1"/>
          <c:order val="1"/>
          <c:tx>
            <c:strRef>
              <c:f>Mining!$K$6</c:f>
              <c:strCache>
                <c:ptCount val="1"/>
                <c:pt idx="0">
                  <c:v>Previous week (ending 26 Dec 2020)</c:v>
                </c:pt>
              </c:strCache>
            </c:strRef>
          </c:tx>
          <c:spPr>
            <a:solidFill>
              <a:schemeClr val="accent2"/>
            </a:solidFill>
            <a:ln>
              <a:noFill/>
            </a:ln>
            <a:effectLst/>
          </c:spPr>
          <c:invertIfNegative val="0"/>
          <c:cat>
            <c:strRef>
              <c:f>Mining!$K$81:$K$88</c:f>
              <c:strCache>
                <c:ptCount val="8"/>
                <c:pt idx="0">
                  <c:v>NSW</c:v>
                </c:pt>
                <c:pt idx="1">
                  <c:v>Vic.</c:v>
                </c:pt>
                <c:pt idx="2">
                  <c:v>Qld.</c:v>
                </c:pt>
                <c:pt idx="3">
                  <c:v>SA</c:v>
                </c:pt>
                <c:pt idx="4">
                  <c:v>WA</c:v>
                </c:pt>
                <c:pt idx="5">
                  <c:v>Tas.</c:v>
                </c:pt>
                <c:pt idx="6">
                  <c:v>NT</c:v>
                </c:pt>
                <c:pt idx="7">
                  <c:v>ACT</c:v>
                </c:pt>
              </c:strCache>
            </c:strRef>
          </c:cat>
          <c:val>
            <c:numRef>
              <c:f>Mining!$L$90:$L$97</c:f>
              <c:numCache>
                <c:formatCode>0.0</c:formatCode>
                <c:ptCount val="8"/>
                <c:pt idx="0">
                  <c:v>100.6</c:v>
                </c:pt>
                <c:pt idx="1">
                  <c:v>93.49</c:v>
                </c:pt>
                <c:pt idx="2">
                  <c:v>95.4</c:v>
                </c:pt>
                <c:pt idx="3">
                  <c:v>101.01</c:v>
                </c:pt>
                <c:pt idx="4">
                  <c:v>97.31</c:v>
                </c:pt>
                <c:pt idx="5">
                  <c:v>87.11</c:v>
                </c:pt>
                <c:pt idx="6">
                  <c:v>95.47</c:v>
                </c:pt>
                <c:pt idx="7">
                  <c:v>142.11000000000001</c:v>
                </c:pt>
              </c:numCache>
            </c:numRef>
          </c:val>
          <c:extLst>
            <c:ext xmlns:c16="http://schemas.microsoft.com/office/drawing/2014/chart" uri="{C3380CC4-5D6E-409C-BE32-E72D297353CC}">
              <c16:uniqueId val="{00000001-12B3-4B31-AA55-F939E0A4C7BD}"/>
            </c:ext>
          </c:extLst>
        </c:ser>
        <c:ser>
          <c:idx val="2"/>
          <c:order val="2"/>
          <c:tx>
            <c:strRef>
              <c:f>Mining!$K$7</c:f>
              <c:strCache>
                <c:ptCount val="1"/>
                <c:pt idx="0">
                  <c:v>This week (ending 02 Jan 2021)</c:v>
                </c:pt>
              </c:strCache>
            </c:strRef>
          </c:tx>
          <c:spPr>
            <a:solidFill>
              <a:srgbClr val="993366"/>
            </a:solidFill>
            <a:ln>
              <a:noFill/>
            </a:ln>
            <a:effectLst/>
          </c:spPr>
          <c:invertIfNegative val="0"/>
          <c:cat>
            <c:strRef>
              <c:f>Mining!$K$81:$K$88</c:f>
              <c:strCache>
                <c:ptCount val="8"/>
                <c:pt idx="0">
                  <c:v>NSW</c:v>
                </c:pt>
                <c:pt idx="1">
                  <c:v>Vic.</c:v>
                </c:pt>
                <c:pt idx="2">
                  <c:v>Qld.</c:v>
                </c:pt>
                <c:pt idx="3">
                  <c:v>SA</c:v>
                </c:pt>
                <c:pt idx="4">
                  <c:v>WA</c:v>
                </c:pt>
                <c:pt idx="5">
                  <c:v>Tas.</c:v>
                </c:pt>
                <c:pt idx="6">
                  <c:v>NT</c:v>
                </c:pt>
                <c:pt idx="7">
                  <c:v>ACT</c:v>
                </c:pt>
              </c:strCache>
            </c:strRef>
          </c:cat>
          <c:val>
            <c:numRef>
              <c:f>Mining!$L$99:$L$106</c:f>
              <c:numCache>
                <c:formatCode>0.0</c:formatCode>
                <c:ptCount val="8"/>
                <c:pt idx="0">
                  <c:v>99.8</c:v>
                </c:pt>
                <c:pt idx="1">
                  <c:v>91.9</c:v>
                </c:pt>
                <c:pt idx="2">
                  <c:v>94.08</c:v>
                </c:pt>
                <c:pt idx="3">
                  <c:v>101.08</c:v>
                </c:pt>
                <c:pt idx="4">
                  <c:v>93.21</c:v>
                </c:pt>
                <c:pt idx="5">
                  <c:v>85.13</c:v>
                </c:pt>
                <c:pt idx="6">
                  <c:v>93.43</c:v>
                </c:pt>
                <c:pt idx="7">
                  <c:v>128.84</c:v>
                </c:pt>
              </c:numCache>
            </c:numRef>
          </c:val>
          <c:extLst>
            <c:ext xmlns:c16="http://schemas.microsoft.com/office/drawing/2014/chart" uri="{C3380CC4-5D6E-409C-BE32-E72D297353CC}">
              <c16:uniqueId val="{00000002-12B3-4B31-AA55-F939E0A4C7BD}"/>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5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'Public administration and s...'!$K$109:$K$255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'Public administration and s...'!$L$109:$L$255</c:f>
              <c:numCache>
                <c:formatCode>0.0</c:formatCode>
                <c:ptCount val="147"/>
                <c:pt idx="0">
                  <c:v>100</c:v>
                </c:pt>
                <c:pt idx="1">
                  <c:v>97.603099999999998</c:v>
                </c:pt>
                <c:pt idx="2">
                  <c:v>96.042599999999993</c:v>
                </c:pt>
                <c:pt idx="3">
                  <c:v>95.067999999999998</c:v>
                </c:pt>
                <c:pt idx="4">
                  <c:v>94.857699999999994</c:v>
                </c:pt>
                <c:pt idx="5">
                  <c:v>95.100999999999999</c:v>
                </c:pt>
                <c:pt idx="6">
                  <c:v>95.221999999999994</c:v>
                </c:pt>
                <c:pt idx="7">
                  <c:v>95.325000000000003</c:v>
                </c:pt>
                <c:pt idx="8">
                  <c:v>95.768799999999999</c:v>
                </c:pt>
                <c:pt idx="9">
                  <c:v>96.068799999999996</c:v>
                </c:pt>
                <c:pt idx="10">
                  <c:v>96.235699999999994</c:v>
                </c:pt>
                <c:pt idx="11">
                  <c:v>96.483000000000004</c:v>
                </c:pt>
                <c:pt idx="12">
                  <c:v>97.248099999999994</c:v>
                </c:pt>
                <c:pt idx="13">
                  <c:v>99.842699999999994</c:v>
                </c:pt>
                <c:pt idx="14">
                  <c:v>99.948800000000006</c:v>
                </c:pt>
                <c:pt idx="15">
                  <c:v>99.879000000000005</c:v>
                </c:pt>
                <c:pt idx="16">
                  <c:v>100.9217</c:v>
                </c:pt>
                <c:pt idx="17">
                  <c:v>100.839</c:v>
                </c:pt>
                <c:pt idx="18">
                  <c:v>100.4425</c:v>
                </c:pt>
                <c:pt idx="19">
                  <c:v>100.779</c:v>
                </c:pt>
                <c:pt idx="20">
                  <c:v>101.0518</c:v>
                </c:pt>
                <c:pt idx="21">
                  <c:v>101.52719999999999</c:v>
                </c:pt>
                <c:pt idx="22">
                  <c:v>101.7667</c:v>
                </c:pt>
                <c:pt idx="23">
                  <c:v>100.94799999999999</c:v>
                </c:pt>
                <c:pt idx="24">
                  <c:v>101.2748</c:v>
                </c:pt>
                <c:pt idx="25">
                  <c:v>101.4919</c:v>
                </c:pt>
                <c:pt idx="26">
                  <c:v>101.7902</c:v>
                </c:pt>
                <c:pt idx="27">
                  <c:v>101.8792</c:v>
                </c:pt>
                <c:pt idx="28">
                  <c:v>101.961</c:v>
                </c:pt>
                <c:pt idx="29">
                  <c:v>101.11239999999999</c:v>
                </c:pt>
                <c:pt idx="30">
                  <c:v>101.0937</c:v>
                </c:pt>
                <c:pt idx="31">
                  <c:v>101.9042</c:v>
                </c:pt>
                <c:pt idx="32">
                  <c:v>102.7186</c:v>
                </c:pt>
                <c:pt idx="33">
                  <c:v>102.9111</c:v>
                </c:pt>
                <c:pt idx="34">
                  <c:v>103.15479999999999</c:v>
                </c:pt>
                <c:pt idx="35">
                  <c:v>103.4605</c:v>
                </c:pt>
                <c:pt idx="36">
                  <c:v>103.6867</c:v>
                </c:pt>
                <c:pt idx="37">
                  <c:v>104.3528</c:v>
                </c:pt>
                <c:pt idx="38">
                  <c:v>104.5076</c:v>
                </c:pt>
                <c:pt idx="39">
                  <c:v>104.55459999999999</c:v>
                </c:pt>
                <c:pt idx="40">
                  <c:v>104.77460000000001</c:v>
                </c:pt>
                <c:pt idx="41">
                  <c:v>103.40170000000001</c:v>
                </c:pt>
                <c:pt idx="42">
                  <c:v>103.2636</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7329-4576-8534-0CC2FD899475}"/>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'Public administration and s...'!$K$109:$K$255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'Public administration and s...'!$L$257:$L$403</c:f>
              <c:numCache>
                <c:formatCode>0.0</c:formatCode>
                <c:ptCount val="147"/>
                <c:pt idx="0">
                  <c:v>100</c:v>
                </c:pt>
                <c:pt idx="1">
                  <c:v>95.037099999999995</c:v>
                </c:pt>
                <c:pt idx="2">
                  <c:v>92.909800000000004</c:v>
                </c:pt>
                <c:pt idx="3">
                  <c:v>92.636799999999994</c:v>
                </c:pt>
                <c:pt idx="4">
                  <c:v>93.2821</c:v>
                </c:pt>
                <c:pt idx="5">
                  <c:v>95.662000000000006</c:v>
                </c:pt>
                <c:pt idx="6">
                  <c:v>94.1922</c:v>
                </c:pt>
                <c:pt idx="7">
                  <c:v>94.415000000000006</c:v>
                </c:pt>
                <c:pt idx="8">
                  <c:v>94.390699999999995</c:v>
                </c:pt>
                <c:pt idx="9">
                  <c:v>94.308199999999999</c:v>
                </c:pt>
                <c:pt idx="10">
                  <c:v>94.421899999999994</c:v>
                </c:pt>
                <c:pt idx="11">
                  <c:v>95.493899999999996</c:v>
                </c:pt>
                <c:pt idx="12">
                  <c:v>95.7667</c:v>
                </c:pt>
                <c:pt idx="13">
                  <c:v>98.211799999999997</c:v>
                </c:pt>
                <c:pt idx="14">
                  <c:v>98.730999999999995</c:v>
                </c:pt>
                <c:pt idx="15">
                  <c:v>96.52</c:v>
                </c:pt>
                <c:pt idx="16">
                  <c:v>96.765299999999996</c:v>
                </c:pt>
                <c:pt idx="17">
                  <c:v>98.047300000000007</c:v>
                </c:pt>
                <c:pt idx="18">
                  <c:v>97.454700000000003</c:v>
                </c:pt>
                <c:pt idx="19">
                  <c:v>97.730800000000002</c:v>
                </c:pt>
                <c:pt idx="20">
                  <c:v>97.903199999999998</c:v>
                </c:pt>
                <c:pt idx="21">
                  <c:v>98.352699999999999</c:v>
                </c:pt>
                <c:pt idx="22">
                  <c:v>98.171300000000002</c:v>
                </c:pt>
                <c:pt idx="23">
                  <c:v>97.576400000000007</c:v>
                </c:pt>
                <c:pt idx="24">
                  <c:v>97.980400000000003</c:v>
                </c:pt>
                <c:pt idx="25">
                  <c:v>98.539900000000003</c:v>
                </c:pt>
                <c:pt idx="26">
                  <c:v>98.321600000000004</c:v>
                </c:pt>
                <c:pt idx="27">
                  <c:v>98.803200000000004</c:v>
                </c:pt>
                <c:pt idx="28">
                  <c:v>99.025599999999997</c:v>
                </c:pt>
                <c:pt idx="29">
                  <c:v>98.287499999999994</c:v>
                </c:pt>
                <c:pt idx="30">
                  <c:v>97.870999999999995</c:v>
                </c:pt>
                <c:pt idx="31">
                  <c:v>98.685699999999997</c:v>
                </c:pt>
                <c:pt idx="32">
                  <c:v>99.086600000000004</c:v>
                </c:pt>
                <c:pt idx="33">
                  <c:v>99.238500000000002</c:v>
                </c:pt>
                <c:pt idx="34">
                  <c:v>99.3172</c:v>
                </c:pt>
                <c:pt idx="35">
                  <c:v>100.0963</c:v>
                </c:pt>
                <c:pt idx="36">
                  <c:v>100.593</c:v>
                </c:pt>
                <c:pt idx="37">
                  <c:v>101.3489</c:v>
                </c:pt>
                <c:pt idx="38">
                  <c:v>102.8143</c:v>
                </c:pt>
                <c:pt idx="39">
                  <c:v>101.79040000000001</c:v>
                </c:pt>
                <c:pt idx="40">
                  <c:v>105.1614</c:v>
                </c:pt>
                <c:pt idx="41">
                  <c:v>103.1377</c:v>
                </c:pt>
                <c:pt idx="42">
                  <c:v>101.00279999999999</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7329-4576-8534-0CC2FD899475}"/>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757714044868479"/>
              <c:y val="0.815866659946353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'Education and training'!$K$4</c:f>
              <c:strCache>
                <c:ptCount val="1"/>
                <c:pt idx="0">
                  <c:v>Previous month (week ending 05 Dec 2020)</c:v>
                </c:pt>
              </c:strCache>
            </c:strRef>
          </c:tx>
          <c:spPr>
            <a:solidFill>
              <a:schemeClr val="accent1"/>
            </a:solidFill>
            <a:ln>
              <a:noFill/>
            </a:ln>
            <a:effectLst/>
          </c:spPr>
          <c:invertIfNegative val="0"/>
          <c:cat>
            <c:strRef>
              <c:f>'Education and training'!$K$52:$K$59</c:f>
              <c:strCache>
                <c:ptCount val="8"/>
                <c:pt idx="0">
                  <c:v>NSW</c:v>
                </c:pt>
                <c:pt idx="1">
                  <c:v>Vic.</c:v>
                </c:pt>
                <c:pt idx="2">
                  <c:v>Qld.</c:v>
                </c:pt>
                <c:pt idx="3">
                  <c:v>SA</c:v>
                </c:pt>
                <c:pt idx="4">
                  <c:v>WA</c:v>
                </c:pt>
                <c:pt idx="5">
                  <c:v>Tas.</c:v>
                </c:pt>
                <c:pt idx="6">
                  <c:v>NT</c:v>
                </c:pt>
                <c:pt idx="7">
                  <c:v>ACT</c:v>
                </c:pt>
              </c:strCache>
            </c:strRef>
          </c:cat>
          <c:val>
            <c:numRef>
              <c:f>'Education and training'!$L$52:$L$59</c:f>
              <c:numCache>
                <c:formatCode>0.0</c:formatCode>
                <c:ptCount val="8"/>
                <c:pt idx="0">
                  <c:v>100.46</c:v>
                </c:pt>
                <c:pt idx="1">
                  <c:v>95.04</c:v>
                </c:pt>
                <c:pt idx="2">
                  <c:v>96.66</c:v>
                </c:pt>
                <c:pt idx="3">
                  <c:v>106.53</c:v>
                </c:pt>
                <c:pt idx="4">
                  <c:v>99.49</c:v>
                </c:pt>
                <c:pt idx="5">
                  <c:v>99.62</c:v>
                </c:pt>
                <c:pt idx="6">
                  <c:v>99.9</c:v>
                </c:pt>
                <c:pt idx="7">
                  <c:v>95.51</c:v>
                </c:pt>
              </c:numCache>
            </c:numRef>
          </c:val>
          <c:extLst>
            <c:ext xmlns:c16="http://schemas.microsoft.com/office/drawing/2014/chart" uri="{C3380CC4-5D6E-409C-BE32-E72D297353CC}">
              <c16:uniqueId val="{00000000-9E74-427E-85D4-CA82FF8ECE6A}"/>
            </c:ext>
          </c:extLst>
        </c:ser>
        <c:ser>
          <c:idx val="1"/>
          <c:order val="1"/>
          <c:tx>
            <c:strRef>
              <c:f>'Education and training'!$K$6</c:f>
              <c:strCache>
                <c:ptCount val="1"/>
                <c:pt idx="0">
                  <c:v>Previous week (ending 26 Dec 2020)</c:v>
                </c:pt>
              </c:strCache>
            </c:strRef>
          </c:tx>
          <c:spPr>
            <a:solidFill>
              <a:schemeClr val="accent2"/>
            </a:solidFill>
            <a:ln>
              <a:noFill/>
            </a:ln>
            <a:effectLst/>
          </c:spPr>
          <c:invertIfNegative val="0"/>
          <c:cat>
            <c:strRef>
              <c:f>'Education and training'!$K$52:$K$59</c:f>
              <c:strCache>
                <c:ptCount val="8"/>
                <c:pt idx="0">
                  <c:v>NSW</c:v>
                </c:pt>
                <c:pt idx="1">
                  <c:v>Vic.</c:v>
                </c:pt>
                <c:pt idx="2">
                  <c:v>Qld.</c:v>
                </c:pt>
                <c:pt idx="3">
                  <c:v>SA</c:v>
                </c:pt>
                <c:pt idx="4">
                  <c:v>WA</c:v>
                </c:pt>
                <c:pt idx="5">
                  <c:v>Tas.</c:v>
                </c:pt>
                <c:pt idx="6">
                  <c:v>NT</c:v>
                </c:pt>
                <c:pt idx="7">
                  <c:v>ACT</c:v>
                </c:pt>
              </c:strCache>
            </c:strRef>
          </c:cat>
          <c:val>
            <c:numRef>
              <c:f>'Education and training'!$L$61:$L$68</c:f>
              <c:numCache>
                <c:formatCode>0.0</c:formatCode>
                <c:ptCount val="8"/>
                <c:pt idx="0">
                  <c:v>95.99</c:v>
                </c:pt>
                <c:pt idx="1">
                  <c:v>89.8</c:v>
                </c:pt>
                <c:pt idx="2">
                  <c:v>88.95</c:v>
                </c:pt>
                <c:pt idx="3">
                  <c:v>102.28</c:v>
                </c:pt>
                <c:pt idx="4">
                  <c:v>93.16</c:v>
                </c:pt>
                <c:pt idx="5">
                  <c:v>92.88</c:v>
                </c:pt>
                <c:pt idx="6">
                  <c:v>100.99</c:v>
                </c:pt>
                <c:pt idx="7">
                  <c:v>84.98</c:v>
                </c:pt>
              </c:numCache>
            </c:numRef>
          </c:val>
          <c:extLst>
            <c:ext xmlns:c16="http://schemas.microsoft.com/office/drawing/2014/chart" uri="{C3380CC4-5D6E-409C-BE32-E72D297353CC}">
              <c16:uniqueId val="{00000001-9E74-427E-85D4-CA82FF8ECE6A}"/>
            </c:ext>
          </c:extLst>
        </c:ser>
        <c:ser>
          <c:idx val="2"/>
          <c:order val="2"/>
          <c:tx>
            <c:strRef>
              <c:f>'Education and training'!$K$7</c:f>
              <c:strCache>
                <c:ptCount val="1"/>
                <c:pt idx="0">
                  <c:v>This week (ending 02 Jan 2021)</c:v>
                </c:pt>
              </c:strCache>
            </c:strRef>
          </c:tx>
          <c:spPr>
            <a:solidFill>
              <a:srgbClr val="993366"/>
            </a:solidFill>
            <a:ln>
              <a:noFill/>
            </a:ln>
            <a:effectLst/>
          </c:spPr>
          <c:invertIfNegative val="0"/>
          <c:cat>
            <c:strRef>
              <c:f>'Education and training'!$K$52:$K$59</c:f>
              <c:strCache>
                <c:ptCount val="8"/>
                <c:pt idx="0">
                  <c:v>NSW</c:v>
                </c:pt>
                <c:pt idx="1">
                  <c:v>Vic.</c:v>
                </c:pt>
                <c:pt idx="2">
                  <c:v>Qld.</c:v>
                </c:pt>
                <c:pt idx="3">
                  <c:v>SA</c:v>
                </c:pt>
                <c:pt idx="4">
                  <c:v>WA</c:v>
                </c:pt>
                <c:pt idx="5">
                  <c:v>Tas.</c:v>
                </c:pt>
                <c:pt idx="6">
                  <c:v>NT</c:v>
                </c:pt>
                <c:pt idx="7">
                  <c:v>ACT</c:v>
                </c:pt>
              </c:strCache>
            </c:strRef>
          </c:cat>
          <c:val>
            <c:numRef>
              <c:f>'Education and training'!$L$70:$L$77</c:f>
              <c:numCache>
                <c:formatCode>0.0</c:formatCode>
                <c:ptCount val="8"/>
                <c:pt idx="0">
                  <c:v>92.75</c:v>
                </c:pt>
                <c:pt idx="1">
                  <c:v>87.35</c:v>
                </c:pt>
                <c:pt idx="2">
                  <c:v>86.24</c:v>
                </c:pt>
                <c:pt idx="3">
                  <c:v>100.97</c:v>
                </c:pt>
                <c:pt idx="4">
                  <c:v>91.79</c:v>
                </c:pt>
                <c:pt idx="5">
                  <c:v>89.11</c:v>
                </c:pt>
                <c:pt idx="6">
                  <c:v>100.29</c:v>
                </c:pt>
                <c:pt idx="7">
                  <c:v>79.34</c:v>
                </c:pt>
              </c:numCache>
            </c:numRef>
          </c:val>
          <c:extLst>
            <c:ext xmlns:c16="http://schemas.microsoft.com/office/drawing/2014/chart" uri="{C3380CC4-5D6E-409C-BE32-E72D297353CC}">
              <c16:uniqueId val="{00000002-9E74-427E-85D4-CA82FF8ECE6A}"/>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'Education and training'!$K$4</c:f>
              <c:strCache>
                <c:ptCount val="1"/>
                <c:pt idx="0">
                  <c:v>Previous month (week ending 05 Dec 2020)</c:v>
                </c:pt>
              </c:strCache>
            </c:strRef>
          </c:tx>
          <c:spPr>
            <a:solidFill>
              <a:schemeClr val="accent1"/>
            </a:solidFill>
            <a:ln>
              <a:noFill/>
            </a:ln>
            <a:effectLst/>
          </c:spPr>
          <c:invertIfNegative val="0"/>
          <c:cat>
            <c:strRef>
              <c:f>'Education and training'!$K$81:$K$88</c:f>
              <c:strCache>
                <c:ptCount val="8"/>
                <c:pt idx="0">
                  <c:v>NSW</c:v>
                </c:pt>
                <c:pt idx="1">
                  <c:v>Vic.</c:v>
                </c:pt>
                <c:pt idx="2">
                  <c:v>Qld.</c:v>
                </c:pt>
                <c:pt idx="3">
                  <c:v>SA</c:v>
                </c:pt>
                <c:pt idx="4">
                  <c:v>WA</c:v>
                </c:pt>
                <c:pt idx="5">
                  <c:v>Tas.</c:v>
                </c:pt>
                <c:pt idx="6">
                  <c:v>NT</c:v>
                </c:pt>
                <c:pt idx="7">
                  <c:v>ACT</c:v>
                </c:pt>
              </c:strCache>
            </c:strRef>
          </c:cat>
          <c:val>
            <c:numRef>
              <c:f>'Education and training'!$L$81:$L$88</c:f>
              <c:numCache>
                <c:formatCode>0.0</c:formatCode>
                <c:ptCount val="8"/>
                <c:pt idx="0">
                  <c:v>102.51</c:v>
                </c:pt>
                <c:pt idx="1">
                  <c:v>96.4</c:v>
                </c:pt>
                <c:pt idx="2">
                  <c:v>99.23</c:v>
                </c:pt>
                <c:pt idx="3">
                  <c:v>104.94</c:v>
                </c:pt>
                <c:pt idx="4">
                  <c:v>99.07</c:v>
                </c:pt>
                <c:pt idx="5">
                  <c:v>99.16</c:v>
                </c:pt>
                <c:pt idx="6">
                  <c:v>103.11</c:v>
                </c:pt>
                <c:pt idx="7">
                  <c:v>96.24</c:v>
                </c:pt>
              </c:numCache>
            </c:numRef>
          </c:val>
          <c:extLst>
            <c:ext xmlns:c16="http://schemas.microsoft.com/office/drawing/2014/chart" uri="{C3380CC4-5D6E-409C-BE32-E72D297353CC}">
              <c16:uniqueId val="{00000000-50E7-4E7C-962A-1F8CED4624A1}"/>
            </c:ext>
          </c:extLst>
        </c:ser>
        <c:ser>
          <c:idx val="1"/>
          <c:order val="1"/>
          <c:tx>
            <c:strRef>
              <c:f>'Education and training'!$K$6</c:f>
              <c:strCache>
                <c:ptCount val="1"/>
                <c:pt idx="0">
                  <c:v>Previous week (ending 26 Dec 2020)</c:v>
                </c:pt>
              </c:strCache>
            </c:strRef>
          </c:tx>
          <c:spPr>
            <a:solidFill>
              <a:schemeClr val="accent2"/>
            </a:solidFill>
            <a:ln>
              <a:noFill/>
            </a:ln>
            <a:effectLst/>
          </c:spPr>
          <c:invertIfNegative val="0"/>
          <c:cat>
            <c:strRef>
              <c:f>'Education and training'!$K$81:$K$88</c:f>
              <c:strCache>
                <c:ptCount val="8"/>
                <c:pt idx="0">
                  <c:v>NSW</c:v>
                </c:pt>
                <c:pt idx="1">
                  <c:v>Vic.</c:v>
                </c:pt>
                <c:pt idx="2">
                  <c:v>Qld.</c:v>
                </c:pt>
                <c:pt idx="3">
                  <c:v>SA</c:v>
                </c:pt>
                <c:pt idx="4">
                  <c:v>WA</c:v>
                </c:pt>
                <c:pt idx="5">
                  <c:v>Tas.</c:v>
                </c:pt>
                <c:pt idx="6">
                  <c:v>NT</c:v>
                </c:pt>
                <c:pt idx="7">
                  <c:v>ACT</c:v>
                </c:pt>
              </c:strCache>
            </c:strRef>
          </c:cat>
          <c:val>
            <c:numRef>
              <c:f>'Education and training'!$L$90:$L$97</c:f>
              <c:numCache>
                <c:formatCode>0.0</c:formatCode>
                <c:ptCount val="8"/>
                <c:pt idx="0">
                  <c:v>99.17</c:v>
                </c:pt>
                <c:pt idx="1">
                  <c:v>91.29</c:v>
                </c:pt>
                <c:pt idx="2">
                  <c:v>90.57</c:v>
                </c:pt>
                <c:pt idx="3">
                  <c:v>100.76</c:v>
                </c:pt>
                <c:pt idx="4">
                  <c:v>95.29</c:v>
                </c:pt>
                <c:pt idx="5">
                  <c:v>92.46</c:v>
                </c:pt>
                <c:pt idx="6">
                  <c:v>106.4</c:v>
                </c:pt>
                <c:pt idx="7">
                  <c:v>86.59</c:v>
                </c:pt>
              </c:numCache>
            </c:numRef>
          </c:val>
          <c:extLst>
            <c:ext xmlns:c16="http://schemas.microsoft.com/office/drawing/2014/chart" uri="{C3380CC4-5D6E-409C-BE32-E72D297353CC}">
              <c16:uniqueId val="{00000001-50E7-4E7C-962A-1F8CED4624A1}"/>
            </c:ext>
          </c:extLst>
        </c:ser>
        <c:ser>
          <c:idx val="2"/>
          <c:order val="2"/>
          <c:tx>
            <c:strRef>
              <c:f>'Education and training'!$K$7</c:f>
              <c:strCache>
                <c:ptCount val="1"/>
                <c:pt idx="0">
                  <c:v>This week (ending 02 Jan 2021)</c:v>
                </c:pt>
              </c:strCache>
            </c:strRef>
          </c:tx>
          <c:spPr>
            <a:solidFill>
              <a:srgbClr val="993366"/>
            </a:solidFill>
            <a:ln>
              <a:noFill/>
            </a:ln>
            <a:effectLst/>
          </c:spPr>
          <c:invertIfNegative val="0"/>
          <c:cat>
            <c:strRef>
              <c:f>'Education and training'!$K$81:$K$88</c:f>
              <c:strCache>
                <c:ptCount val="8"/>
                <c:pt idx="0">
                  <c:v>NSW</c:v>
                </c:pt>
                <c:pt idx="1">
                  <c:v>Vic.</c:v>
                </c:pt>
                <c:pt idx="2">
                  <c:v>Qld.</c:v>
                </c:pt>
                <c:pt idx="3">
                  <c:v>SA</c:v>
                </c:pt>
                <c:pt idx="4">
                  <c:v>WA</c:v>
                </c:pt>
                <c:pt idx="5">
                  <c:v>Tas.</c:v>
                </c:pt>
                <c:pt idx="6">
                  <c:v>NT</c:v>
                </c:pt>
                <c:pt idx="7">
                  <c:v>ACT</c:v>
                </c:pt>
              </c:strCache>
            </c:strRef>
          </c:cat>
          <c:val>
            <c:numRef>
              <c:f>'Education and training'!$L$99:$L$106</c:f>
              <c:numCache>
                <c:formatCode>0.0</c:formatCode>
                <c:ptCount val="8"/>
                <c:pt idx="0">
                  <c:v>97.03</c:v>
                </c:pt>
                <c:pt idx="1">
                  <c:v>89.49</c:v>
                </c:pt>
                <c:pt idx="2">
                  <c:v>86.5</c:v>
                </c:pt>
                <c:pt idx="3">
                  <c:v>99.47</c:v>
                </c:pt>
                <c:pt idx="4">
                  <c:v>94.32</c:v>
                </c:pt>
                <c:pt idx="5">
                  <c:v>88.71</c:v>
                </c:pt>
                <c:pt idx="6">
                  <c:v>103.34</c:v>
                </c:pt>
                <c:pt idx="7">
                  <c:v>80.61</c:v>
                </c:pt>
              </c:numCache>
            </c:numRef>
          </c:val>
          <c:extLst>
            <c:ext xmlns:c16="http://schemas.microsoft.com/office/drawing/2014/chart" uri="{C3380CC4-5D6E-409C-BE32-E72D297353CC}">
              <c16:uniqueId val="{00000002-50E7-4E7C-962A-1F8CED4624A1}"/>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'Education and training'!$K$4</c:f>
              <c:strCache>
                <c:ptCount val="1"/>
                <c:pt idx="0">
                  <c:v>Previous month (week ending 05 Dec 2020)</c:v>
                </c:pt>
              </c:strCache>
            </c:strRef>
          </c:tx>
          <c:spPr>
            <a:solidFill>
              <a:schemeClr val="accent1"/>
            </a:solidFill>
            <a:ln>
              <a:noFill/>
            </a:ln>
            <a:effectLst/>
          </c:spPr>
          <c:invertIfNegative val="0"/>
          <c:cat>
            <c:strRef>
              <c:f>'Education and training'!$K$24:$K$29</c:f>
              <c:strCache>
                <c:ptCount val="6"/>
                <c:pt idx="0">
                  <c:v>Aged 20-29</c:v>
                </c:pt>
                <c:pt idx="1">
                  <c:v>Aged 30-39</c:v>
                </c:pt>
                <c:pt idx="2">
                  <c:v>Aged 40-49</c:v>
                </c:pt>
                <c:pt idx="3">
                  <c:v>Aged 50-59</c:v>
                </c:pt>
                <c:pt idx="4">
                  <c:v>Aged 60-69</c:v>
                </c:pt>
                <c:pt idx="5">
                  <c:v>Aged 70+</c:v>
                </c:pt>
              </c:strCache>
            </c:strRef>
          </c:cat>
          <c:val>
            <c:numRef>
              <c:f>'Education and training'!$L$24:$L$29</c:f>
              <c:numCache>
                <c:formatCode>0.0</c:formatCode>
                <c:ptCount val="6"/>
                <c:pt idx="0">
                  <c:v>96.95</c:v>
                </c:pt>
                <c:pt idx="1">
                  <c:v>100.98</c:v>
                </c:pt>
                <c:pt idx="2">
                  <c:v>100.69</c:v>
                </c:pt>
                <c:pt idx="3">
                  <c:v>100.24</c:v>
                </c:pt>
                <c:pt idx="4">
                  <c:v>96.74</c:v>
                </c:pt>
                <c:pt idx="5">
                  <c:v>103.02</c:v>
                </c:pt>
              </c:numCache>
            </c:numRef>
          </c:val>
          <c:extLst>
            <c:ext xmlns:c16="http://schemas.microsoft.com/office/drawing/2014/chart" uri="{C3380CC4-5D6E-409C-BE32-E72D297353CC}">
              <c16:uniqueId val="{00000000-F34D-4D4F-89C1-703B2448F87D}"/>
            </c:ext>
          </c:extLst>
        </c:ser>
        <c:ser>
          <c:idx val="1"/>
          <c:order val="1"/>
          <c:tx>
            <c:strRef>
              <c:f>'Education and training'!$K$6</c:f>
              <c:strCache>
                <c:ptCount val="1"/>
                <c:pt idx="0">
                  <c:v>Previous week (ending 26 Dec 2020)</c:v>
                </c:pt>
              </c:strCache>
            </c:strRef>
          </c:tx>
          <c:spPr>
            <a:solidFill>
              <a:schemeClr val="accent2"/>
            </a:solidFill>
            <a:ln>
              <a:noFill/>
            </a:ln>
            <a:effectLst/>
          </c:spPr>
          <c:invertIfNegative val="0"/>
          <c:cat>
            <c:strRef>
              <c:f>'Education and training'!$K$24:$K$29</c:f>
              <c:strCache>
                <c:ptCount val="6"/>
                <c:pt idx="0">
                  <c:v>Aged 20-29</c:v>
                </c:pt>
                <c:pt idx="1">
                  <c:v>Aged 30-39</c:v>
                </c:pt>
                <c:pt idx="2">
                  <c:v>Aged 40-49</c:v>
                </c:pt>
                <c:pt idx="3">
                  <c:v>Aged 50-59</c:v>
                </c:pt>
                <c:pt idx="4">
                  <c:v>Aged 60-69</c:v>
                </c:pt>
                <c:pt idx="5">
                  <c:v>Aged 70+</c:v>
                </c:pt>
              </c:strCache>
            </c:strRef>
          </c:cat>
          <c:val>
            <c:numRef>
              <c:f>'Education and training'!$L$33:$L$38</c:f>
              <c:numCache>
                <c:formatCode>0.0</c:formatCode>
                <c:ptCount val="6"/>
                <c:pt idx="0">
                  <c:v>89.77</c:v>
                </c:pt>
                <c:pt idx="1">
                  <c:v>96.38</c:v>
                </c:pt>
                <c:pt idx="2">
                  <c:v>96.88</c:v>
                </c:pt>
                <c:pt idx="3">
                  <c:v>96.42</c:v>
                </c:pt>
                <c:pt idx="4">
                  <c:v>91.97</c:v>
                </c:pt>
                <c:pt idx="5">
                  <c:v>94.96</c:v>
                </c:pt>
              </c:numCache>
            </c:numRef>
          </c:val>
          <c:extLst>
            <c:ext xmlns:c16="http://schemas.microsoft.com/office/drawing/2014/chart" uri="{C3380CC4-5D6E-409C-BE32-E72D297353CC}">
              <c16:uniqueId val="{00000001-F34D-4D4F-89C1-703B2448F87D}"/>
            </c:ext>
          </c:extLst>
        </c:ser>
        <c:ser>
          <c:idx val="2"/>
          <c:order val="2"/>
          <c:tx>
            <c:strRef>
              <c:f>'Education and training'!$K$7</c:f>
              <c:strCache>
                <c:ptCount val="1"/>
                <c:pt idx="0">
                  <c:v>This week (ending 02 Jan 2021)</c:v>
                </c:pt>
              </c:strCache>
            </c:strRef>
          </c:tx>
          <c:spPr>
            <a:solidFill>
              <a:srgbClr val="993366"/>
            </a:solidFill>
            <a:ln>
              <a:noFill/>
            </a:ln>
            <a:effectLst/>
          </c:spPr>
          <c:invertIfNegative val="0"/>
          <c:cat>
            <c:strRef>
              <c:f>'Education and training'!$K$24:$K$29</c:f>
              <c:strCache>
                <c:ptCount val="6"/>
                <c:pt idx="0">
                  <c:v>Aged 20-29</c:v>
                </c:pt>
                <c:pt idx="1">
                  <c:v>Aged 30-39</c:v>
                </c:pt>
                <c:pt idx="2">
                  <c:v>Aged 40-49</c:v>
                </c:pt>
                <c:pt idx="3">
                  <c:v>Aged 50-59</c:v>
                </c:pt>
                <c:pt idx="4">
                  <c:v>Aged 60-69</c:v>
                </c:pt>
                <c:pt idx="5">
                  <c:v>Aged 70+</c:v>
                </c:pt>
              </c:strCache>
            </c:strRef>
          </c:cat>
          <c:val>
            <c:numRef>
              <c:f>'Education and training'!$L$42:$L$47</c:f>
              <c:numCache>
                <c:formatCode>0.0</c:formatCode>
                <c:ptCount val="6"/>
                <c:pt idx="0">
                  <c:v>85.37</c:v>
                </c:pt>
                <c:pt idx="1">
                  <c:v>94.68</c:v>
                </c:pt>
                <c:pt idx="2">
                  <c:v>95.55</c:v>
                </c:pt>
                <c:pt idx="3">
                  <c:v>95.23</c:v>
                </c:pt>
                <c:pt idx="4">
                  <c:v>89.62</c:v>
                </c:pt>
                <c:pt idx="5">
                  <c:v>87.82</c:v>
                </c:pt>
              </c:numCache>
            </c:numRef>
          </c:val>
          <c:extLst>
            <c:ext xmlns:c16="http://schemas.microsoft.com/office/drawing/2014/chart" uri="{C3380CC4-5D6E-409C-BE32-E72D297353CC}">
              <c16:uniqueId val="{00000002-F34D-4D4F-89C1-703B2448F87D}"/>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05"/>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5"/>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'Education and training'!$K$109:$K$255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'Education and training'!$L$109:$L$255</c:f>
              <c:numCache>
                <c:formatCode>0.0</c:formatCode>
                <c:ptCount val="147"/>
                <c:pt idx="0">
                  <c:v>100</c:v>
                </c:pt>
                <c:pt idx="1">
                  <c:v>100.4457</c:v>
                </c:pt>
                <c:pt idx="2">
                  <c:v>99.082700000000003</c:v>
                </c:pt>
                <c:pt idx="3">
                  <c:v>96.280199999999994</c:v>
                </c:pt>
                <c:pt idx="4">
                  <c:v>93.137699999999995</c:v>
                </c:pt>
                <c:pt idx="5">
                  <c:v>90.835400000000007</c:v>
                </c:pt>
                <c:pt idx="6">
                  <c:v>90.166200000000003</c:v>
                </c:pt>
                <c:pt idx="7">
                  <c:v>91.004599999999996</c:v>
                </c:pt>
                <c:pt idx="8">
                  <c:v>92.577200000000005</c:v>
                </c:pt>
                <c:pt idx="9">
                  <c:v>94.643600000000006</c:v>
                </c:pt>
                <c:pt idx="10">
                  <c:v>95.082700000000003</c:v>
                </c:pt>
                <c:pt idx="11">
                  <c:v>95.394199999999998</c:v>
                </c:pt>
                <c:pt idx="12">
                  <c:v>95.834000000000003</c:v>
                </c:pt>
                <c:pt idx="13">
                  <c:v>95.232699999999994</c:v>
                </c:pt>
                <c:pt idx="14">
                  <c:v>95.558099999999996</c:v>
                </c:pt>
                <c:pt idx="15">
                  <c:v>96.255399999999995</c:v>
                </c:pt>
                <c:pt idx="16">
                  <c:v>95.8292</c:v>
                </c:pt>
                <c:pt idx="17">
                  <c:v>93.289599999999993</c:v>
                </c:pt>
                <c:pt idx="18">
                  <c:v>91.756100000000004</c:v>
                </c:pt>
                <c:pt idx="19">
                  <c:v>93.235500000000002</c:v>
                </c:pt>
                <c:pt idx="20">
                  <c:v>94.624099999999999</c:v>
                </c:pt>
                <c:pt idx="21">
                  <c:v>95.045000000000002</c:v>
                </c:pt>
                <c:pt idx="22">
                  <c:v>95.351600000000005</c:v>
                </c:pt>
                <c:pt idx="23">
                  <c:v>95.4238</c:v>
                </c:pt>
                <c:pt idx="24">
                  <c:v>95.486500000000007</c:v>
                </c:pt>
                <c:pt idx="25">
                  <c:v>95.771100000000004</c:v>
                </c:pt>
                <c:pt idx="26">
                  <c:v>96.153499999999994</c:v>
                </c:pt>
                <c:pt idx="27">
                  <c:v>96.483400000000003</c:v>
                </c:pt>
                <c:pt idx="28">
                  <c:v>95.814599999999999</c:v>
                </c:pt>
                <c:pt idx="29">
                  <c:v>93.851900000000001</c:v>
                </c:pt>
                <c:pt idx="30">
                  <c:v>93.008700000000005</c:v>
                </c:pt>
                <c:pt idx="31">
                  <c:v>95.332899999999995</c:v>
                </c:pt>
                <c:pt idx="32">
                  <c:v>96.704700000000003</c:v>
                </c:pt>
                <c:pt idx="33">
                  <c:v>97.043099999999995</c:v>
                </c:pt>
                <c:pt idx="34">
                  <c:v>97.349199999999996</c:v>
                </c:pt>
                <c:pt idx="35">
                  <c:v>98.065799999999996</c:v>
                </c:pt>
                <c:pt idx="36">
                  <c:v>98.412099999999995</c:v>
                </c:pt>
                <c:pt idx="37">
                  <c:v>99.1678</c:v>
                </c:pt>
                <c:pt idx="38">
                  <c:v>99.569599999999994</c:v>
                </c:pt>
                <c:pt idx="39">
                  <c:v>99.3125</c:v>
                </c:pt>
                <c:pt idx="40">
                  <c:v>98.043599999999998</c:v>
                </c:pt>
                <c:pt idx="41">
                  <c:v>94.515799999999999</c:v>
                </c:pt>
                <c:pt idx="42">
                  <c:v>92.080399999999997</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911D-49B1-A87A-064F30E43E9C}"/>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'Education and training'!$K$109:$K$255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'Education and training'!$L$257:$L$403</c:f>
              <c:numCache>
                <c:formatCode>0.0</c:formatCode>
                <c:ptCount val="147"/>
                <c:pt idx="0">
                  <c:v>100</c:v>
                </c:pt>
                <c:pt idx="1">
                  <c:v>102.0972</c:v>
                </c:pt>
                <c:pt idx="2">
                  <c:v>101.486</c:v>
                </c:pt>
                <c:pt idx="3">
                  <c:v>99.408500000000004</c:v>
                </c:pt>
                <c:pt idx="4">
                  <c:v>97.700699999999998</c:v>
                </c:pt>
                <c:pt idx="5">
                  <c:v>96.817999999999998</c:v>
                </c:pt>
                <c:pt idx="6">
                  <c:v>96.150400000000005</c:v>
                </c:pt>
                <c:pt idx="7">
                  <c:v>97.725499999999997</c:v>
                </c:pt>
                <c:pt idx="8">
                  <c:v>98.2744</c:v>
                </c:pt>
                <c:pt idx="9">
                  <c:v>99.5137</c:v>
                </c:pt>
                <c:pt idx="10">
                  <c:v>99.435500000000005</c:v>
                </c:pt>
                <c:pt idx="11">
                  <c:v>100.3775</c:v>
                </c:pt>
                <c:pt idx="12">
                  <c:v>101.4302</c:v>
                </c:pt>
                <c:pt idx="13">
                  <c:v>102.8741</c:v>
                </c:pt>
                <c:pt idx="14">
                  <c:v>103.919</c:v>
                </c:pt>
                <c:pt idx="15">
                  <c:v>104.7764</c:v>
                </c:pt>
                <c:pt idx="16">
                  <c:v>102.01690000000001</c:v>
                </c:pt>
                <c:pt idx="17">
                  <c:v>98.310100000000006</c:v>
                </c:pt>
                <c:pt idx="18">
                  <c:v>96.971500000000006</c:v>
                </c:pt>
                <c:pt idx="19">
                  <c:v>97.385199999999998</c:v>
                </c:pt>
                <c:pt idx="20">
                  <c:v>98.992999999999995</c:v>
                </c:pt>
                <c:pt idx="21">
                  <c:v>99.223100000000002</c:v>
                </c:pt>
                <c:pt idx="22">
                  <c:v>98.633200000000002</c:v>
                </c:pt>
                <c:pt idx="23">
                  <c:v>99.027900000000002</c:v>
                </c:pt>
                <c:pt idx="24">
                  <c:v>98.807500000000005</c:v>
                </c:pt>
                <c:pt idx="25">
                  <c:v>99.238299999999995</c:v>
                </c:pt>
                <c:pt idx="26">
                  <c:v>99.619100000000003</c:v>
                </c:pt>
                <c:pt idx="27">
                  <c:v>100.4958</c:v>
                </c:pt>
                <c:pt idx="28">
                  <c:v>99.7483</c:v>
                </c:pt>
                <c:pt idx="29">
                  <c:v>97.721699999999998</c:v>
                </c:pt>
                <c:pt idx="30">
                  <c:v>95.972499999999997</c:v>
                </c:pt>
                <c:pt idx="31">
                  <c:v>98.019400000000005</c:v>
                </c:pt>
                <c:pt idx="32">
                  <c:v>99.314999999999998</c:v>
                </c:pt>
                <c:pt idx="33">
                  <c:v>99.333699999999993</c:v>
                </c:pt>
                <c:pt idx="34">
                  <c:v>99.186499999999995</c:v>
                </c:pt>
                <c:pt idx="35">
                  <c:v>100.2649</c:v>
                </c:pt>
                <c:pt idx="36">
                  <c:v>101.5543</c:v>
                </c:pt>
                <c:pt idx="37">
                  <c:v>105.4689</c:v>
                </c:pt>
                <c:pt idx="38">
                  <c:v>106.36450000000001</c:v>
                </c:pt>
                <c:pt idx="39">
                  <c:v>104.5147</c:v>
                </c:pt>
                <c:pt idx="40">
                  <c:v>101.7529</c:v>
                </c:pt>
                <c:pt idx="41">
                  <c:v>98.953000000000003</c:v>
                </c:pt>
                <c:pt idx="42">
                  <c:v>98.232200000000006</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911D-49B1-A87A-064F30E43E9C}"/>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757714044868479"/>
              <c:y val="0.815866659946353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'Health care and social assi...'!$K$4</c:f>
              <c:strCache>
                <c:ptCount val="1"/>
                <c:pt idx="0">
                  <c:v>Previous month (week ending 05 Dec 2020)</c:v>
                </c:pt>
              </c:strCache>
            </c:strRef>
          </c:tx>
          <c:spPr>
            <a:solidFill>
              <a:schemeClr val="accent1"/>
            </a:solidFill>
            <a:ln>
              <a:noFill/>
            </a:ln>
            <a:effectLst/>
          </c:spPr>
          <c:invertIfNegative val="0"/>
          <c:cat>
            <c:strRef>
              <c:f>'Health care and social assi...'!$K$52:$K$59</c:f>
              <c:strCache>
                <c:ptCount val="8"/>
                <c:pt idx="0">
                  <c:v>NSW</c:v>
                </c:pt>
                <c:pt idx="1">
                  <c:v>Vic.</c:v>
                </c:pt>
                <c:pt idx="2">
                  <c:v>Qld.</c:v>
                </c:pt>
                <c:pt idx="3">
                  <c:v>SA</c:v>
                </c:pt>
                <c:pt idx="4">
                  <c:v>WA</c:v>
                </c:pt>
                <c:pt idx="5">
                  <c:v>Tas.</c:v>
                </c:pt>
                <c:pt idx="6">
                  <c:v>NT</c:v>
                </c:pt>
                <c:pt idx="7">
                  <c:v>ACT</c:v>
                </c:pt>
              </c:strCache>
            </c:strRef>
          </c:cat>
          <c:val>
            <c:numRef>
              <c:f>'Health care and social assi...'!$L$52:$L$59</c:f>
              <c:numCache>
                <c:formatCode>0.0</c:formatCode>
                <c:ptCount val="8"/>
                <c:pt idx="0">
                  <c:v>103.25</c:v>
                </c:pt>
                <c:pt idx="1">
                  <c:v>104.93</c:v>
                </c:pt>
                <c:pt idx="2">
                  <c:v>99.92</c:v>
                </c:pt>
                <c:pt idx="3">
                  <c:v>105.95</c:v>
                </c:pt>
                <c:pt idx="4">
                  <c:v>103.92</c:v>
                </c:pt>
                <c:pt idx="5">
                  <c:v>100.86</c:v>
                </c:pt>
                <c:pt idx="6">
                  <c:v>108.96</c:v>
                </c:pt>
                <c:pt idx="7">
                  <c:v>108.4</c:v>
                </c:pt>
              </c:numCache>
            </c:numRef>
          </c:val>
          <c:extLst>
            <c:ext xmlns:c16="http://schemas.microsoft.com/office/drawing/2014/chart" uri="{C3380CC4-5D6E-409C-BE32-E72D297353CC}">
              <c16:uniqueId val="{00000000-0CCB-4E55-BD70-29EDD3D5983D}"/>
            </c:ext>
          </c:extLst>
        </c:ser>
        <c:ser>
          <c:idx val="1"/>
          <c:order val="1"/>
          <c:tx>
            <c:strRef>
              <c:f>'Health care and social assi...'!$K$6</c:f>
              <c:strCache>
                <c:ptCount val="1"/>
                <c:pt idx="0">
                  <c:v>Previous week (ending 26 Dec 2020)</c:v>
                </c:pt>
              </c:strCache>
            </c:strRef>
          </c:tx>
          <c:spPr>
            <a:solidFill>
              <a:schemeClr val="accent2"/>
            </a:solidFill>
            <a:ln>
              <a:noFill/>
            </a:ln>
            <a:effectLst/>
          </c:spPr>
          <c:invertIfNegative val="0"/>
          <c:cat>
            <c:strRef>
              <c:f>'Health care and social assi...'!$K$52:$K$59</c:f>
              <c:strCache>
                <c:ptCount val="8"/>
                <c:pt idx="0">
                  <c:v>NSW</c:v>
                </c:pt>
                <c:pt idx="1">
                  <c:v>Vic.</c:v>
                </c:pt>
                <c:pt idx="2">
                  <c:v>Qld.</c:v>
                </c:pt>
                <c:pt idx="3">
                  <c:v>SA</c:v>
                </c:pt>
                <c:pt idx="4">
                  <c:v>WA</c:v>
                </c:pt>
                <c:pt idx="5">
                  <c:v>Tas.</c:v>
                </c:pt>
                <c:pt idx="6">
                  <c:v>NT</c:v>
                </c:pt>
                <c:pt idx="7">
                  <c:v>ACT</c:v>
                </c:pt>
              </c:strCache>
            </c:strRef>
          </c:cat>
          <c:val>
            <c:numRef>
              <c:f>'Health care and social assi...'!$L$61:$L$68</c:f>
              <c:numCache>
                <c:formatCode>0.0</c:formatCode>
                <c:ptCount val="8"/>
                <c:pt idx="0">
                  <c:v>102.78</c:v>
                </c:pt>
                <c:pt idx="1">
                  <c:v>103.97</c:v>
                </c:pt>
                <c:pt idx="2">
                  <c:v>98.91</c:v>
                </c:pt>
                <c:pt idx="3">
                  <c:v>105.83</c:v>
                </c:pt>
                <c:pt idx="4">
                  <c:v>102.72</c:v>
                </c:pt>
                <c:pt idx="5">
                  <c:v>100.88</c:v>
                </c:pt>
                <c:pt idx="6">
                  <c:v>105.07</c:v>
                </c:pt>
                <c:pt idx="7">
                  <c:v>104.06</c:v>
                </c:pt>
              </c:numCache>
            </c:numRef>
          </c:val>
          <c:extLst>
            <c:ext xmlns:c16="http://schemas.microsoft.com/office/drawing/2014/chart" uri="{C3380CC4-5D6E-409C-BE32-E72D297353CC}">
              <c16:uniqueId val="{00000001-0CCB-4E55-BD70-29EDD3D5983D}"/>
            </c:ext>
          </c:extLst>
        </c:ser>
        <c:ser>
          <c:idx val="2"/>
          <c:order val="2"/>
          <c:tx>
            <c:strRef>
              <c:f>'Health care and social assi...'!$K$7</c:f>
              <c:strCache>
                <c:ptCount val="1"/>
                <c:pt idx="0">
                  <c:v>This week (ending 02 Jan 2021)</c:v>
                </c:pt>
              </c:strCache>
            </c:strRef>
          </c:tx>
          <c:spPr>
            <a:solidFill>
              <a:srgbClr val="993366"/>
            </a:solidFill>
            <a:ln>
              <a:noFill/>
            </a:ln>
            <a:effectLst/>
          </c:spPr>
          <c:invertIfNegative val="0"/>
          <c:cat>
            <c:strRef>
              <c:f>'Health care and social assi...'!$K$52:$K$59</c:f>
              <c:strCache>
                <c:ptCount val="8"/>
                <c:pt idx="0">
                  <c:v>NSW</c:v>
                </c:pt>
                <c:pt idx="1">
                  <c:v>Vic.</c:v>
                </c:pt>
                <c:pt idx="2">
                  <c:v>Qld.</c:v>
                </c:pt>
                <c:pt idx="3">
                  <c:v>SA</c:v>
                </c:pt>
                <c:pt idx="4">
                  <c:v>WA</c:v>
                </c:pt>
                <c:pt idx="5">
                  <c:v>Tas.</c:v>
                </c:pt>
                <c:pt idx="6">
                  <c:v>NT</c:v>
                </c:pt>
                <c:pt idx="7">
                  <c:v>ACT</c:v>
                </c:pt>
              </c:strCache>
            </c:strRef>
          </c:cat>
          <c:val>
            <c:numRef>
              <c:f>'Health care and social assi...'!$L$70:$L$77</c:f>
              <c:numCache>
                <c:formatCode>0.0</c:formatCode>
                <c:ptCount val="8"/>
                <c:pt idx="0">
                  <c:v>100.78</c:v>
                </c:pt>
                <c:pt idx="1">
                  <c:v>101.27</c:v>
                </c:pt>
                <c:pt idx="2">
                  <c:v>96.98</c:v>
                </c:pt>
                <c:pt idx="3">
                  <c:v>103.67</c:v>
                </c:pt>
                <c:pt idx="4">
                  <c:v>101.78</c:v>
                </c:pt>
                <c:pt idx="5">
                  <c:v>98.67</c:v>
                </c:pt>
                <c:pt idx="6">
                  <c:v>105.2</c:v>
                </c:pt>
                <c:pt idx="7">
                  <c:v>101.71</c:v>
                </c:pt>
              </c:numCache>
            </c:numRef>
          </c:val>
          <c:extLst>
            <c:ext xmlns:c16="http://schemas.microsoft.com/office/drawing/2014/chart" uri="{C3380CC4-5D6E-409C-BE32-E72D297353CC}">
              <c16:uniqueId val="{00000002-0CCB-4E55-BD70-29EDD3D5983D}"/>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'Health care and social assi...'!$K$4</c:f>
              <c:strCache>
                <c:ptCount val="1"/>
                <c:pt idx="0">
                  <c:v>Previous month (week ending 05 Dec 2020)</c:v>
                </c:pt>
              </c:strCache>
            </c:strRef>
          </c:tx>
          <c:spPr>
            <a:solidFill>
              <a:schemeClr val="accent1"/>
            </a:solidFill>
            <a:ln>
              <a:noFill/>
            </a:ln>
            <a:effectLst/>
          </c:spPr>
          <c:invertIfNegative val="0"/>
          <c:cat>
            <c:strRef>
              <c:f>'Health care and social assi...'!$K$81:$K$88</c:f>
              <c:strCache>
                <c:ptCount val="8"/>
                <c:pt idx="0">
                  <c:v>NSW</c:v>
                </c:pt>
                <c:pt idx="1">
                  <c:v>Vic.</c:v>
                </c:pt>
                <c:pt idx="2">
                  <c:v>Qld.</c:v>
                </c:pt>
                <c:pt idx="3">
                  <c:v>SA</c:v>
                </c:pt>
                <c:pt idx="4">
                  <c:v>WA</c:v>
                </c:pt>
                <c:pt idx="5">
                  <c:v>Tas.</c:v>
                </c:pt>
                <c:pt idx="6">
                  <c:v>NT</c:v>
                </c:pt>
                <c:pt idx="7">
                  <c:v>ACT</c:v>
                </c:pt>
              </c:strCache>
            </c:strRef>
          </c:cat>
          <c:val>
            <c:numRef>
              <c:f>'Health care and social assi...'!$L$81:$L$88</c:f>
              <c:numCache>
                <c:formatCode>0.0</c:formatCode>
                <c:ptCount val="8"/>
                <c:pt idx="0">
                  <c:v>101.77</c:v>
                </c:pt>
                <c:pt idx="1">
                  <c:v>102.46</c:v>
                </c:pt>
                <c:pt idx="2">
                  <c:v>99.43</c:v>
                </c:pt>
                <c:pt idx="3">
                  <c:v>104.97</c:v>
                </c:pt>
                <c:pt idx="4">
                  <c:v>105.07</c:v>
                </c:pt>
                <c:pt idx="5">
                  <c:v>100.4</c:v>
                </c:pt>
                <c:pt idx="6">
                  <c:v>103.75</c:v>
                </c:pt>
                <c:pt idx="7">
                  <c:v>104.95</c:v>
                </c:pt>
              </c:numCache>
            </c:numRef>
          </c:val>
          <c:extLst>
            <c:ext xmlns:c16="http://schemas.microsoft.com/office/drawing/2014/chart" uri="{C3380CC4-5D6E-409C-BE32-E72D297353CC}">
              <c16:uniqueId val="{00000000-53D7-4C34-ACE4-419083091D48}"/>
            </c:ext>
          </c:extLst>
        </c:ser>
        <c:ser>
          <c:idx val="1"/>
          <c:order val="1"/>
          <c:tx>
            <c:strRef>
              <c:f>'Health care and social assi...'!$K$6</c:f>
              <c:strCache>
                <c:ptCount val="1"/>
                <c:pt idx="0">
                  <c:v>Previous week (ending 26 Dec 2020)</c:v>
                </c:pt>
              </c:strCache>
            </c:strRef>
          </c:tx>
          <c:spPr>
            <a:solidFill>
              <a:schemeClr val="accent2"/>
            </a:solidFill>
            <a:ln>
              <a:noFill/>
            </a:ln>
            <a:effectLst/>
          </c:spPr>
          <c:invertIfNegative val="0"/>
          <c:cat>
            <c:strRef>
              <c:f>'Health care and social assi...'!$K$81:$K$88</c:f>
              <c:strCache>
                <c:ptCount val="8"/>
                <c:pt idx="0">
                  <c:v>NSW</c:v>
                </c:pt>
                <c:pt idx="1">
                  <c:v>Vic.</c:v>
                </c:pt>
                <c:pt idx="2">
                  <c:v>Qld.</c:v>
                </c:pt>
                <c:pt idx="3">
                  <c:v>SA</c:v>
                </c:pt>
                <c:pt idx="4">
                  <c:v>WA</c:v>
                </c:pt>
                <c:pt idx="5">
                  <c:v>Tas.</c:v>
                </c:pt>
                <c:pt idx="6">
                  <c:v>NT</c:v>
                </c:pt>
                <c:pt idx="7">
                  <c:v>ACT</c:v>
                </c:pt>
              </c:strCache>
            </c:strRef>
          </c:cat>
          <c:val>
            <c:numRef>
              <c:f>'Health care and social assi...'!$L$90:$L$97</c:f>
              <c:numCache>
                <c:formatCode>0.0</c:formatCode>
                <c:ptCount val="8"/>
                <c:pt idx="0">
                  <c:v>100.63</c:v>
                </c:pt>
                <c:pt idx="1">
                  <c:v>100.96</c:v>
                </c:pt>
                <c:pt idx="2">
                  <c:v>97.64</c:v>
                </c:pt>
                <c:pt idx="3">
                  <c:v>104.85</c:v>
                </c:pt>
                <c:pt idx="4">
                  <c:v>103.68</c:v>
                </c:pt>
                <c:pt idx="5">
                  <c:v>100.42</c:v>
                </c:pt>
                <c:pt idx="6">
                  <c:v>100.45</c:v>
                </c:pt>
                <c:pt idx="7">
                  <c:v>101.28</c:v>
                </c:pt>
              </c:numCache>
            </c:numRef>
          </c:val>
          <c:extLst>
            <c:ext xmlns:c16="http://schemas.microsoft.com/office/drawing/2014/chart" uri="{C3380CC4-5D6E-409C-BE32-E72D297353CC}">
              <c16:uniqueId val="{00000001-53D7-4C34-ACE4-419083091D48}"/>
            </c:ext>
          </c:extLst>
        </c:ser>
        <c:ser>
          <c:idx val="2"/>
          <c:order val="2"/>
          <c:tx>
            <c:strRef>
              <c:f>'Health care and social assi...'!$K$7</c:f>
              <c:strCache>
                <c:ptCount val="1"/>
                <c:pt idx="0">
                  <c:v>This week (ending 02 Jan 2021)</c:v>
                </c:pt>
              </c:strCache>
            </c:strRef>
          </c:tx>
          <c:spPr>
            <a:solidFill>
              <a:srgbClr val="993366"/>
            </a:solidFill>
            <a:ln>
              <a:noFill/>
            </a:ln>
            <a:effectLst/>
          </c:spPr>
          <c:invertIfNegative val="0"/>
          <c:cat>
            <c:strRef>
              <c:f>'Health care and social assi...'!$K$81:$K$88</c:f>
              <c:strCache>
                <c:ptCount val="8"/>
                <c:pt idx="0">
                  <c:v>NSW</c:v>
                </c:pt>
                <c:pt idx="1">
                  <c:v>Vic.</c:v>
                </c:pt>
                <c:pt idx="2">
                  <c:v>Qld.</c:v>
                </c:pt>
                <c:pt idx="3">
                  <c:v>SA</c:v>
                </c:pt>
                <c:pt idx="4">
                  <c:v>WA</c:v>
                </c:pt>
                <c:pt idx="5">
                  <c:v>Tas.</c:v>
                </c:pt>
                <c:pt idx="6">
                  <c:v>NT</c:v>
                </c:pt>
                <c:pt idx="7">
                  <c:v>ACT</c:v>
                </c:pt>
              </c:strCache>
            </c:strRef>
          </c:cat>
          <c:val>
            <c:numRef>
              <c:f>'Health care and social assi...'!$L$99:$L$106</c:f>
              <c:numCache>
                <c:formatCode>0.0</c:formatCode>
                <c:ptCount val="8"/>
                <c:pt idx="0">
                  <c:v>98.73</c:v>
                </c:pt>
                <c:pt idx="1">
                  <c:v>97.59</c:v>
                </c:pt>
                <c:pt idx="2">
                  <c:v>95.25</c:v>
                </c:pt>
                <c:pt idx="3">
                  <c:v>102.71</c:v>
                </c:pt>
                <c:pt idx="4">
                  <c:v>103.02</c:v>
                </c:pt>
                <c:pt idx="5">
                  <c:v>98.23</c:v>
                </c:pt>
                <c:pt idx="6">
                  <c:v>100.54</c:v>
                </c:pt>
                <c:pt idx="7">
                  <c:v>98.67</c:v>
                </c:pt>
              </c:numCache>
            </c:numRef>
          </c:val>
          <c:extLst>
            <c:ext xmlns:c16="http://schemas.microsoft.com/office/drawing/2014/chart" uri="{C3380CC4-5D6E-409C-BE32-E72D297353CC}">
              <c16:uniqueId val="{00000002-53D7-4C34-ACE4-419083091D48}"/>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'Health care and social assi...'!$K$4</c:f>
              <c:strCache>
                <c:ptCount val="1"/>
                <c:pt idx="0">
                  <c:v>Previous month (week ending 05 Dec 2020)</c:v>
                </c:pt>
              </c:strCache>
            </c:strRef>
          </c:tx>
          <c:spPr>
            <a:solidFill>
              <a:schemeClr val="accent1"/>
            </a:solidFill>
            <a:ln>
              <a:noFill/>
            </a:ln>
            <a:effectLst/>
          </c:spPr>
          <c:invertIfNegative val="0"/>
          <c:cat>
            <c:strRef>
              <c:f>'Health care and social assi...'!$K$24:$K$29</c:f>
              <c:strCache>
                <c:ptCount val="6"/>
                <c:pt idx="0">
                  <c:v>Aged 20-29</c:v>
                </c:pt>
                <c:pt idx="1">
                  <c:v>Aged 30-39</c:v>
                </c:pt>
                <c:pt idx="2">
                  <c:v>Aged 40-49</c:v>
                </c:pt>
                <c:pt idx="3">
                  <c:v>Aged 50-59</c:v>
                </c:pt>
                <c:pt idx="4">
                  <c:v>Aged 60-69</c:v>
                </c:pt>
                <c:pt idx="5">
                  <c:v>Aged 70+</c:v>
                </c:pt>
              </c:strCache>
            </c:strRef>
          </c:cat>
          <c:val>
            <c:numRef>
              <c:f>'Health care and social assi...'!$L$24:$L$29</c:f>
              <c:numCache>
                <c:formatCode>0.0</c:formatCode>
                <c:ptCount val="6"/>
                <c:pt idx="0">
                  <c:v>109.27</c:v>
                </c:pt>
                <c:pt idx="1">
                  <c:v>102.91</c:v>
                </c:pt>
                <c:pt idx="2">
                  <c:v>102.47</c:v>
                </c:pt>
                <c:pt idx="3">
                  <c:v>100.88</c:v>
                </c:pt>
                <c:pt idx="4">
                  <c:v>95.15</c:v>
                </c:pt>
                <c:pt idx="5">
                  <c:v>86.98</c:v>
                </c:pt>
              </c:numCache>
            </c:numRef>
          </c:val>
          <c:extLst>
            <c:ext xmlns:c16="http://schemas.microsoft.com/office/drawing/2014/chart" uri="{C3380CC4-5D6E-409C-BE32-E72D297353CC}">
              <c16:uniqueId val="{00000000-C5B5-4450-85E2-A35069FF1506}"/>
            </c:ext>
          </c:extLst>
        </c:ser>
        <c:ser>
          <c:idx val="1"/>
          <c:order val="1"/>
          <c:tx>
            <c:strRef>
              <c:f>'Health care and social assi...'!$K$6</c:f>
              <c:strCache>
                <c:ptCount val="1"/>
                <c:pt idx="0">
                  <c:v>Previous week (ending 26 Dec 2020)</c:v>
                </c:pt>
              </c:strCache>
            </c:strRef>
          </c:tx>
          <c:spPr>
            <a:solidFill>
              <a:schemeClr val="accent2"/>
            </a:solidFill>
            <a:ln>
              <a:noFill/>
            </a:ln>
            <a:effectLst/>
          </c:spPr>
          <c:invertIfNegative val="0"/>
          <c:cat>
            <c:strRef>
              <c:f>'Health care and social assi...'!$K$24:$K$29</c:f>
              <c:strCache>
                <c:ptCount val="6"/>
                <c:pt idx="0">
                  <c:v>Aged 20-29</c:v>
                </c:pt>
                <c:pt idx="1">
                  <c:v>Aged 30-39</c:v>
                </c:pt>
                <c:pt idx="2">
                  <c:v>Aged 40-49</c:v>
                </c:pt>
                <c:pt idx="3">
                  <c:v>Aged 50-59</c:v>
                </c:pt>
                <c:pt idx="4">
                  <c:v>Aged 60-69</c:v>
                </c:pt>
                <c:pt idx="5">
                  <c:v>Aged 70+</c:v>
                </c:pt>
              </c:strCache>
            </c:strRef>
          </c:cat>
          <c:val>
            <c:numRef>
              <c:f>'Health care and social assi...'!$L$33:$L$38</c:f>
              <c:numCache>
                <c:formatCode>0.0</c:formatCode>
                <c:ptCount val="6"/>
                <c:pt idx="0">
                  <c:v>108.21</c:v>
                </c:pt>
                <c:pt idx="1">
                  <c:v>102.09</c:v>
                </c:pt>
                <c:pt idx="2">
                  <c:v>101.37</c:v>
                </c:pt>
                <c:pt idx="3">
                  <c:v>99.79</c:v>
                </c:pt>
                <c:pt idx="4">
                  <c:v>93.64</c:v>
                </c:pt>
                <c:pt idx="5">
                  <c:v>84.89</c:v>
                </c:pt>
              </c:numCache>
            </c:numRef>
          </c:val>
          <c:extLst>
            <c:ext xmlns:c16="http://schemas.microsoft.com/office/drawing/2014/chart" uri="{C3380CC4-5D6E-409C-BE32-E72D297353CC}">
              <c16:uniqueId val="{00000001-C5B5-4450-85E2-A35069FF1506}"/>
            </c:ext>
          </c:extLst>
        </c:ser>
        <c:ser>
          <c:idx val="2"/>
          <c:order val="2"/>
          <c:tx>
            <c:strRef>
              <c:f>'Health care and social assi...'!$K$7</c:f>
              <c:strCache>
                <c:ptCount val="1"/>
                <c:pt idx="0">
                  <c:v>This week (ending 02 Jan 2021)</c:v>
                </c:pt>
              </c:strCache>
            </c:strRef>
          </c:tx>
          <c:spPr>
            <a:solidFill>
              <a:srgbClr val="993366"/>
            </a:solidFill>
            <a:ln>
              <a:noFill/>
            </a:ln>
            <a:effectLst/>
          </c:spPr>
          <c:invertIfNegative val="0"/>
          <c:cat>
            <c:strRef>
              <c:f>'Health care and social assi...'!$K$24:$K$29</c:f>
              <c:strCache>
                <c:ptCount val="6"/>
                <c:pt idx="0">
                  <c:v>Aged 20-29</c:v>
                </c:pt>
                <c:pt idx="1">
                  <c:v>Aged 30-39</c:v>
                </c:pt>
                <c:pt idx="2">
                  <c:v>Aged 40-49</c:v>
                </c:pt>
                <c:pt idx="3">
                  <c:v>Aged 50-59</c:v>
                </c:pt>
                <c:pt idx="4">
                  <c:v>Aged 60-69</c:v>
                </c:pt>
                <c:pt idx="5">
                  <c:v>Aged 70+</c:v>
                </c:pt>
              </c:strCache>
            </c:strRef>
          </c:cat>
          <c:val>
            <c:numRef>
              <c:f>'Health care and social assi...'!$L$42:$L$47</c:f>
              <c:numCache>
                <c:formatCode>0.0</c:formatCode>
                <c:ptCount val="6"/>
                <c:pt idx="0">
                  <c:v>104.95</c:v>
                </c:pt>
                <c:pt idx="1">
                  <c:v>99.87</c:v>
                </c:pt>
                <c:pt idx="2">
                  <c:v>99.54</c:v>
                </c:pt>
                <c:pt idx="3">
                  <c:v>98.2</c:v>
                </c:pt>
                <c:pt idx="4">
                  <c:v>92.11</c:v>
                </c:pt>
                <c:pt idx="5">
                  <c:v>82.69</c:v>
                </c:pt>
              </c:numCache>
            </c:numRef>
          </c:val>
          <c:extLst>
            <c:ext xmlns:c16="http://schemas.microsoft.com/office/drawing/2014/chart" uri="{C3380CC4-5D6E-409C-BE32-E72D297353CC}">
              <c16:uniqueId val="{00000002-C5B5-4450-85E2-A35069FF1506}"/>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5"/>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'Health care and social assi...'!$K$109:$K$255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'Health care and social assi...'!$L$109:$L$255</c:f>
              <c:numCache>
                <c:formatCode>0.0</c:formatCode>
                <c:ptCount val="147"/>
                <c:pt idx="0">
                  <c:v>100</c:v>
                </c:pt>
                <c:pt idx="1">
                  <c:v>99.602800000000002</c:v>
                </c:pt>
                <c:pt idx="2">
                  <c:v>98.169200000000004</c:v>
                </c:pt>
                <c:pt idx="3">
                  <c:v>96.647400000000005</c:v>
                </c:pt>
                <c:pt idx="4">
                  <c:v>95.585899999999995</c:v>
                </c:pt>
                <c:pt idx="5">
                  <c:v>95.208399999999997</c:v>
                </c:pt>
                <c:pt idx="6">
                  <c:v>95.602800000000002</c:v>
                </c:pt>
                <c:pt idx="7">
                  <c:v>96.176199999999994</c:v>
                </c:pt>
                <c:pt idx="8">
                  <c:v>96.939899999999994</c:v>
                </c:pt>
                <c:pt idx="9">
                  <c:v>97.129199999999997</c:v>
                </c:pt>
                <c:pt idx="10">
                  <c:v>97.538399999999996</c:v>
                </c:pt>
                <c:pt idx="11">
                  <c:v>98.361400000000003</c:v>
                </c:pt>
                <c:pt idx="12">
                  <c:v>99.454300000000003</c:v>
                </c:pt>
                <c:pt idx="13">
                  <c:v>100.334</c:v>
                </c:pt>
                <c:pt idx="14">
                  <c:v>100.8051</c:v>
                </c:pt>
                <c:pt idx="15">
                  <c:v>101.84220000000001</c:v>
                </c:pt>
                <c:pt idx="16">
                  <c:v>101.9834</c:v>
                </c:pt>
                <c:pt idx="17">
                  <c:v>101.75579999999999</c:v>
                </c:pt>
                <c:pt idx="18">
                  <c:v>102.0305</c:v>
                </c:pt>
                <c:pt idx="19">
                  <c:v>101.8228</c:v>
                </c:pt>
                <c:pt idx="20">
                  <c:v>101.8291</c:v>
                </c:pt>
                <c:pt idx="21">
                  <c:v>101.7881</c:v>
                </c:pt>
                <c:pt idx="22">
                  <c:v>101.31740000000001</c:v>
                </c:pt>
                <c:pt idx="23">
                  <c:v>101.3223</c:v>
                </c:pt>
                <c:pt idx="24">
                  <c:v>101.443</c:v>
                </c:pt>
                <c:pt idx="25">
                  <c:v>101.7055</c:v>
                </c:pt>
                <c:pt idx="26">
                  <c:v>101.8473</c:v>
                </c:pt>
                <c:pt idx="27">
                  <c:v>101.94629999999999</c:v>
                </c:pt>
                <c:pt idx="28">
                  <c:v>101.81699999999999</c:v>
                </c:pt>
                <c:pt idx="29">
                  <c:v>101.2766</c:v>
                </c:pt>
                <c:pt idx="30">
                  <c:v>101.39319999999999</c:v>
                </c:pt>
                <c:pt idx="31">
                  <c:v>102.16289999999999</c:v>
                </c:pt>
                <c:pt idx="32">
                  <c:v>102.26430000000001</c:v>
                </c:pt>
                <c:pt idx="33">
                  <c:v>102.0543</c:v>
                </c:pt>
                <c:pt idx="34">
                  <c:v>102.122</c:v>
                </c:pt>
                <c:pt idx="35">
                  <c:v>102.32299999999999</c:v>
                </c:pt>
                <c:pt idx="36">
                  <c:v>102.5031</c:v>
                </c:pt>
                <c:pt idx="37">
                  <c:v>102.548</c:v>
                </c:pt>
                <c:pt idx="38">
                  <c:v>102.8509</c:v>
                </c:pt>
                <c:pt idx="39">
                  <c:v>102.8575</c:v>
                </c:pt>
                <c:pt idx="40">
                  <c:v>102.67230000000001</c:v>
                </c:pt>
                <c:pt idx="41">
                  <c:v>101.59480000000001</c:v>
                </c:pt>
                <c:pt idx="42">
                  <c:v>99.336100000000002</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DE21-42BA-9ED7-570D21E406BC}"/>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'Health care and social assi...'!$K$109:$K$255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'Health care and social assi...'!$L$257:$L$403</c:f>
              <c:numCache>
                <c:formatCode>0.0</c:formatCode>
                <c:ptCount val="147"/>
                <c:pt idx="0">
                  <c:v>100</c:v>
                </c:pt>
                <c:pt idx="1">
                  <c:v>98.873900000000006</c:v>
                </c:pt>
                <c:pt idx="2">
                  <c:v>97.825400000000002</c:v>
                </c:pt>
                <c:pt idx="3">
                  <c:v>98.248500000000007</c:v>
                </c:pt>
                <c:pt idx="4">
                  <c:v>99.652500000000003</c:v>
                </c:pt>
                <c:pt idx="5">
                  <c:v>99.531199999999998</c:v>
                </c:pt>
                <c:pt idx="6">
                  <c:v>98.602900000000005</c:v>
                </c:pt>
                <c:pt idx="7">
                  <c:v>98.4495</c:v>
                </c:pt>
                <c:pt idx="8">
                  <c:v>98.379900000000006</c:v>
                </c:pt>
                <c:pt idx="9">
                  <c:v>99.024699999999996</c:v>
                </c:pt>
                <c:pt idx="10">
                  <c:v>99.327399999999997</c:v>
                </c:pt>
                <c:pt idx="11">
                  <c:v>99.402900000000002</c:v>
                </c:pt>
                <c:pt idx="12">
                  <c:v>100.1461</c:v>
                </c:pt>
                <c:pt idx="13">
                  <c:v>101.65</c:v>
                </c:pt>
                <c:pt idx="14">
                  <c:v>103.0577</c:v>
                </c:pt>
                <c:pt idx="15">
                  <c:v>103.02370000000001</c:v>
                </c:pt>
                <c:pt idx="16">
                  <c:v>105.8396</c:v>
                </c:pt>
                <c:pt idx="17">
                  <c:v>104.11150000000001</c:v>
                </c:pt>
                <c:pt idx="18">
                  <c:v>103.0654</c:v>
                </c:pt>
                <c:pt idx="19">
                  <c:v>103.0061</c:v>
                </c:pt>
                <c:pt idx="20">
                  <c:v>103.9944</c:v>
                </c:pt>
                <c:pt idx="21">
                  <c:v>103.5179</c:v>
                </c:pt>
                <c:pt idx="22">
                  <c:v>102.9147</c:v>
                </c:pt>
                <c:pt idx="23">
                  <c:v>102.86709999999999</c:v>
                </c:pt>
                <c:pt idx="24">
                  <c:v>102.9049</c:v>
                </c:pt>
                <c:pt idx="25">
                  <c:v>103.1896</c:v>
                </c:pt>
                <c:pt idx="26">
                  <c:v>104.47790000000001</c:v>
                </c:pt>
                <c:pt idx="27">
                  <c:v>104.50920000000001</c:v>
                </c:pt>
                <c:pt idx="28">
                  <c:v>103.7861</c:v>
                </c:pt>
                <c:pt idx="29">
                  <c:v>103.3922</c:v>
                </c:pt>
                <c:pt idx="30">
                  <c:v>103.3193</c:v>
                </c:pt>
                <c:pt idx="31">
                  <c:v>104.03400000000001</c:v>
                </c:pt>
                <c:pt idx="32">
                  <c:v>103.5959</c:v>
                </c:pt>
                <c:pt idx="33">
                  <c:v>102.76090000000001</c:v>
                </c:pt>
                <c:pt idx="34">
                  <c:v>102.6366</c:v>
                </c:pt>
                <c:pt idx="35">
                  <c:v>102.7131</c:v>
                </c:pt>
                <c:pt idx="36">
                  <c:v>102.8947</c:v>
                </c:pt>
                <c:pt idx="37">
                  <c:v>103.0141</c:v>
                </c:pt>
                <c:pt idx="38">
                  <c:v>103.92149999999999</c:v>
                </c:pt>
                <c:pt idx="39">
                  <c:v>104.1336</c:v>
                </c:pt>
                <c:pt idx="40">
                  <c:v>104.93380000000001</c:v>
                </c:pt>
                <c:pt idx="41">
                  <c:v>105.4025</c:v>
                </c:pt>
                <c:pt idx="42">
                  <c:v>104.2958</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DE21-42BA-9ED7-570D21E406BC}"/>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757714044868479"/>
              <c:y val="0.815866659946353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9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'Arts and recreation services'!$K$4</c:f>
              <c:strCache>
                <c:ptCount val="1"/>
                <c:pt idx="0">
                  <c:v>Previous month (week ending 05 Dec 2020)</c:v>
                </c:pt>
              </c:strCache>
            </c:strRef>
          </c:tx>
          <c:spPr>
            <a:solidFill>
              <a:schemeClr val="accent1"/>
            </a:solidFill>
            <a:ln>
              <a:noFill/>
            </a:ln>
            <a:effectLst/>
          </c:spPr>
          <c:invertIfNegative val="0"/>
          <c:cat>
            <c:strRef>
              <c:f>'Arts and recreation services'!$K$52:$K$59</c:f>
              <c:strCache>
                <c:ptCount val="8"/>
                <c:pt idx="0">
                  <c:v>NSW</c:v>
                </c:pt>
                <c:pt idx="1">
                  <c:v>Vic.</c:v>
                </c:pt>
                <c:pt idx="2">
                  <c:v>Qld.</c:v>
                </c:pt>
                <c:pt idx="3">
                  <c:v>SA</c:v>
                </c:pt>
                <c:pt idx="4">
                  <c:v>WA</c:v>
                </c:pt>
                <c:pt idx="5">
                  <c:v>Tas.</c:v>
                </c:pt>
                <c:pt idx="6">
                  <c:v>NT</c:v>
                </c:pt>
                <c:pt idx="7">
                  <c:v>ACT</c:v>
                </c:pt>
              </c:strCache>
            </c:strRef>
          </c:cat>
          <c:val>
            <c:numRef>
              <c:f>'Arts and recreation services'!$L$52:$L$59</c:f>
              <c:numCache>
                <c:formatCode>0.0</c:formatCode>
                <c:ptCount val="8"/>
                <c:pt idx="0">
                  <c:v>93.44</c:v>
                </c:pt>
                <c:pt idx="1">
                  <c:v>89.96</c:v>
                </c:pt>
                <c:pt idx="2">
                  <c:v>92.8</c:v>
                </c:pt>
                <c:pt idx="3">
                  <c:v>89.16</c:v>
                </c:pt>
                <c:pt idx="4">
                  <c:v>97.36</c:v>
                </c:pt>
                <c:pt idx="5">
                  <c:v>93.65</c:v>
                </c:pt>
                <c:pt idx="6">
                  <c:v>105.17</c:v>
                </c:pt>
                <c:pt idx="7">
                  <c:v>94.08</c:v>
                </c:pt>
              </c:numCache>
            </c:numRef>
          </c:val>
          <c:extLst>
            <c:ext xmlns:c16="http://schemas.microsoft.com/office/drawing/2014/chart" uri="{C3380CC4-5D6E-409C-BE32-E72D297353CC}">
              <c16:uniqueId val="{00000000-E19D-4808-9D3B-287CD9D160C2}"/>
            </c:ext>
          </c:extLst>
        </c:ser>
        <c:ser>
          <c:idx val="1"/>
          <c:order val="1"/>
          <c:tx>
            <c:strRef>
              <c:f>'Arts and recreation services'!$K$6</c:f>
              <c:strCache>
                <c:ptCount val="1"/>
                <c:pt idx="0">
                  <c:v>Previous week (ending 26 Dec 2020)</c:v>
                </c:pt>
              </c:strCache>
            </c:strRef>
          </c:tx>
          <c:spPr>
            <a:solidFill>
              <a:schemeClr val="accent2"/>
            </a:solidFill>
            <a:ln>
              <a:noFill/>
            </a:ln>
            <a:effectLst/>
          </c:spPr>
          <c:invertIfNegative val="0"/>
          <c:cat>
            <c:strRef>
              <c:f>'Arts and recreation services'!$K$52:$K$59</c:f>
              <c:strCache>
                <c:ptCount val="8"/>
                <c:pt idx="0">
                  <c:v>NSW</c:v>
                </c:pt>
                <c:pt idx="1">
                  <c:v>Vic.</c:v>
                </c:pt>
                <c:pt idx="2">
                  <c:v>Qld.</c:v>
                </c:pt>
                <c:pt idx="3">
                  <c:v>SA</c:v>
                </c:pt>
                <c:pt idx="4">
                  <c:v>WA</c:v>
                </c:pt>
                <c:pt idx="5">
                  <c:v>Tas.</c:v>
                </c:pt>
                <c:pt idx="6">
                  <c:v>NT</c:v>
                </c:pt>
                <c:pt idx="7">
                  <c:v>ACT</c:v>
                </c:pt>
              </c:strCache>
            </c:strRef>
          </c:cat>
          <c:val>
            <c:numRef>
              <c:f>'Arts and recreation services'!$L$61:$L$68</c:f>
              <c:numCache>
                <c:formatCode>0.0</c:formatCode>
                <c:ptCount val="8"/>
                <c:pt idx="0">
                  <c:v>88.78</c:v>
                </c:pt>
                <c:pt idx="1">
                  <c:v>90.55</c:v>
                </c:pt>
                <c:pt idx="2">
                  <c:v>92.91</c:v>
                </c:pt>
                <c:pt idx="3">
                  <c:v>86.61</c:v>
                </c:pt>
                <c:pt idx="4">
                  <c:v>93.64</c:v>
                </c:pt>
                <c:pt idx="5">
                  <c:v>90.14</c:v>
                </c:pt>
                <c:pt idx="6">
                  <c:v>100.93</c:v>
                </c:pt>
                <c:pt idx="7">
                  <c:v>89.66</c:v>
                </c:pt>
              </c:numCache>
            </c:numRef>
          </c:val>
          <c:extLst>
            <c:ext xmlns:c16="http://schemas.microsoft.com/office/drawing/2014/chart" uri="{C3380CC4-5D6E-409C-BE32-E72D297353CC}">
              <c16:uniqueId val="{00000001-E19D-4808-9D3B-287CD9D160C2}"/>
            </c:ext>
          </c:extLst>
        </c:ser>
        <c:ser>
          <c:idx val="2"/>
          <c:order val="2"/>
          <c:tx>
            <c:strRef>
              <c:f>'Arts and recreation services'!$K$7</c:f>
              <c:strCache>
                <c:ptCount val="1"/>
                <c:pt idx="0">
                  <c:v>This week (ending 02 Jan 2021)</c:v>
                </c:pt>
              </c:strCache>
            </c:strRef>
          </c:tx>
          <c:spPr>
            <a:solidFill>
              <a:srgbClr val="993366"/>
            </a:solidFill>
            <a:ln>
              <a:noFill/>
            </a:ln>
            <a:effectLst/>
          </c:spPr>
          <c:invertIfNegative val="0"/>
          <c:cat>
            <c:strRef>
              <c:f>'Arts and recreation services'!$K$52:$K$59</c:f>
              <c:strCache>
                <c:ptCount val="8"/>
                <c:pt idx="0">
                  <c:v>NSW</c:v>
                </c:pt>
                <c:pt idx="1">
                  <c:v>Vic.</c:v>
                </c:pt>
                <c:pt idx="2">
                  <c:v>Qld.</c:v>
                </c:pt>
                <c:pt idx="3">
                  <c:v>SA</c:v>
                </c:pt>
                <c:pt idx="4">
                  <c:v>WA</c:v>
                </c:pt>
                <c:pt idx="5">
                  <c:v>Tas.</c:v>
                </c:pt>
                <c:pt idx="6">
                  <c:v>NT</c:v>
                </c:pt>
                <c:pt idx="7">
                  <c:v>ACT</c:v>
                </c:pt>
              </c:strCache>
            </c:strRef>
          </c:cat>
          <c:val>
            <c:numRef>
              <c:f>'Arts and recreation services'!$L$70:$L$77</c:f>
              <c:numCache>
                <c:formatCode>0.0</c:formatCode>
                <c:ptCount val="8"/>
                <c:pt idx="0">
                  <c:v>86</c:v>
                </c:pt>
                <c:pt idx="1">
                  <c:v>90.49</c:v>
                </c:pt>
                <c:pt idx="2">
                  <c:v>91.47</c:v>
                </c:pt>
                <c:pt idx="3">
                  <c:v>84.76</c:v>
                </c:pt>
                <c:pt idx="4">
                  <c:v>90.97</c:v>
                </c:pt>
                <c:pt idx="5">
                  <c:v>87.25</c:v>
                </c:pt>
                <c:pt idx="6">
                  <c:v>101.05</c:v>
                </c:pt>
                <c:pt idx="7">
                  <c:v>83.48</c:v>
                </c:pt>
              </c:numCache>
            </c:numRef>
          </c:val>
          <c:extLst>
            <c:ext xmlns:c16="http://schemas.microsoft.com/office/drawing/2014/chart" uri="{C3380CC4-5D6E-409C-BE32-E72D297353CC}">
              <c16:uniqueId val="{00000002-E19D-4808-9D3B-287CD9D160C2}"/>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Mining!$K$4</c:f>
              <c:strCache>
                <c:ptCount val="1"/>
                <c:pt idx="0">
                  <c:v>Previous month (week ending 05 Dec 2020)</c:v>
                </c:pt>
              </c:strCache>
            </c:strRef>
          </c:tx>
          <c:spPr>
            <a:solidFill>
              <a:schemeClr val="accent1"/>
            </a:solidFill>
            <a:ln>
              <a:noFill/>
            </a:ln>
            <a:effectLst/>
          </c:spPr>
          <c:invertIfNegative val="0"/>
          <c:cat>
            <c:strRef>
              <c:f>Mining!$K$24:$K$29</c:f>
              <c:strCache>
                <c:ptCount val="6"/>
                <c:pt idx="0">
                  <c:v>Aged 20-29</c:v>
                </c:pt>
                <c:pt idx="1">
                  <c:v>Aged 30-39</c:v>
                </c:pt>
                <c:pt idx="2">
                  <c:v>Aged 40-49</c:v>
                </c:pt>
                <c:pt idx="3">
                  <c:v>Aged 50-59</c:v>
                </c:pt>
                <c:pt idx="4">
                  <c:v>Aged 60-69</c:v>
                </c:pt>
                <c:pt idx="5">
                  <c:v>Aged 70+</c:v>
                </c:pt>
              </c:strCache>
            </c:strRef>
          </c:cat>
          <c:val>
            <c:numRef>
              <c:f>Mining!$L$24:$L$29</c:f>
              <c:numCache>
                <c:formatCode>0.0</c:formatCode>
                <c:ptCount val="6"/>
                <c:pt idx="0">
                  <c:v>103.03</c:v>
                </c:pt>
                <c:pt idx="1">
                  <c:v>97.13</c:v>
                </c:pt>
                <c:pt idx="2">
                  <c:v>96.95</c:v>
                </c:pt>
                <c:pt idx="3">
                  <c:v>95.3</c:v>
                </c:pt>
                <c:pt idx="4">
                  <c:v>90.95</c:v>
                </c:pt>
                <c:pt idx="5">
                  <c:v>90.17</c:v>
                </c:pt>
              </c:numCache>
            </c:numRef>
          </c:val>
          <c:extLst>
            <c:ext xmlns:c16="http://schemas.microsoft.com/office/drawing/2014/chart" uri="{C3380CC4-5D6E-409C-BE32-E72D297353CC}">
              <c16:uniqueId val="{00000000-E7FC-46A3-8D96-324A0C856C86}"/>
            </c:ext>
          </c:extLst>
        </c:ser>
        <c:ser>
          <c:idx val="1"/>
          <c:order val="1"/>
          <c:tx>
            <c:strRef>
              <c:f>Mining!$K$6</c:f>
              <c:strCache>
                <c:ptCount val="1"/>
                <c:pt idx="0">
                  <c:v>Previous week (ending 26 Dec 2020)</c:v>
                </c:pt>
              </c:strCache>
            </c:strRef>
          </c:tx>
          <c:spPr>
            <a:solidFill>
              <a:schemeClr val="accent2"/>
            </a:solidFill>
            <a:ln>
              <a:noFill/>
            </a:ln>
            <a:effectLst/>
          </c:spPr>
          <c:invertIfNegative val="0"/>
          <c:cat>
            <c:strRef>
              <c:f>Mining!$K$24:$K$29</c:f>
              <c:strCache>
                <c:ptCount val="6"/>
                <c:pt idx="0">
                  <c:v>Aged 20-29</c:v>
                </c:pt>
                <c:pt idx="1">
                  <c:v>Aged 30-39</c:v>
                </c:pt>
                <c:pt idx="2">
                  <c:v>Aged 40-49</c:v>
                </c:pt>
                <c:pt idx="3">
                  <c:v>Aged 50-59</c:v>
                </c:pt>
                <c:pt idx="4">
                  <c:v>Aged 60-69</c:v>
                </c:pt>
                <c:pt idx="5">
                  <c:v>Aged 70+</c:v>
                </c:pt>
              </c:strCache>
            </c:strRef>
          </c:cat>
          <c:val>
            <c:numRef>
              <c:f>Mining!$L$33:$L$38</c:f>
              <c:numCache>
                <c:formatCode>0.0</c:formatCode>
                <c:ptCount val="6"/>
                <c:pt idx="0">
                  <c:v>104.47</c:v>
                </c:pt>
                <c:pt idx="1">
                  <c:v>97.09</c:v>
                </c:pt>
                <c:pt idx="2">
                  <c:v>96.71</c:v>
                </c:pt>
                <c:pt idx="3">
                  <c:v>94.96</c:v>
                </c:pt>
                <c:pt idx="4">
                  <c:v>90.1</c:v>
                </c:pt>
                <c:pt idx="5">
                  <c:v>88.1</c:v>
                </c:pt>
              </c:numCache>
            </c:numRef>
          </c:val>
          <c:extLst>
            <c:ext xmlns:c16="http://schemas.microsoft.com/office/drawing/2014/chart" uri="{C3380CC4-5D6E-409C-BE32-E72D297353CC}">
              <c16:uniqueId val="{00000001-E7FC-46A3-8D96-324A0C856C86}"/>
            </c:ext>
          </c:extLst>
        </c:ser>
        <c:ser>
          <c:idx val="2"/>
          <c:order val="2"/>
          <c:tx>
            <c:strRef>
              <c:f>Mining!$K$7</c:f>
              <c:strCache>
                <c:ptCount val="1"/>
                <c:pt idx="0">
                  <c:v>This week (ending 02 Jan 2021)</c:v>
                </c:pt>
              </c:strCache>
            </c:strRef>
          </c:tx>
          <c:spPr>
            <a:solidFill>
              <a:srgbClr val="993366"/>
            </a:solidFill>
            <a:ln>
              <a:noFill/>
            </a:ln>
            <a:effectLst/>
          </c:spPr>
          <c:invertIfNegative val="0"/>
          <c:cat>
            <c:strRef>
              <c:f>Mining!$K$24:$K$29</c:f>
              <c:strCache>
                <c:ptCount val="6"/>
                <c:pt idx="0">
                  <c:v>Aged 20-29</c:v>
                </c:pt>
                <c:pt idx="1">
                  <c:v>Aged 30-39</c:v>
                </c:pt>
                <c:pt idx="2">
                  <c:v>Aged 40-49</c:v>
                </c:pt>
                <c:pt idx="3">
                  <c:v>Aged 50-59</c:v>
                </c:pt>
                <c:pt idx="4">
                  <c:v>Aged 60-69</c:v>
                </c:pt>
                <c:pt idx="5">
                  <c:v>Aged 70+</c:v>
                </c:pt>
              </c:strCache>
            </c:strRef>
          </c:cat>
          <c:val>
            <c:numRef>
              <c:f>Mining!$L$42:$L$47</c:f>
              <c:numCache>
                <c:formatCode>0.0</c:formatCode>
                <c:ptCount val="6"/>
                <c:pt idx="0">
                  <c:v>101.2</c:v>
                </c:pt>
                <c:pt idx="1">
                  <c:v>95.08</c:v>
                </c:pt>
                <c:pt idx="2">
                  <c:v>94.73</c:v>
                </c:pt>
                <c:pt idx="3">
                  <c:v>93.03</c:v>
                </c:pt>
                <c:pt idx="4">
                  <c:v>88.36</c:v>
                </c:pt>
                <c:pt idx="5">
                  <c:v>83.97</c:v>
                </c:pt>
              </c:numCache>
            </c:numRef>
          </c:val>
          <c:extLst>
            <c:ext xmlns:c16="http://schemas.microsoft.com/office/drawing/2014/chart" uri="{C3380CC4-5D6E-409C-BE32-E72D297353CC}">
              <c16:uniqueId val="{00000002-E7FC-46A3-8D96-324A0C856C86}"/>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5"/>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'Arts and recreation services'!$K$4</c:f>
              <c:strCache>
                <c:ptCount val="1"/>
                <c:pt idx="0">
                  <c:v>Previous month (week ending 05 Dec 2020)</c:v>
                </c:pt>
              </c:strCache>
            </c:strRef>
          </c:tx>
          <c:spPr>
            <a:solidFill>
              <a:schemeClr val="accent1"/>
            </a:solidFill>
            <a:ln>
              <a:noFill/>
            </a:ln>
            <a:effectLst/>
          </c:spPr>
          <c:invertIfNegative val="0"/>
          <c:cat>
            <c:strRef>
              <c:f>'Arts and recreation services'!$K$81:$K$88</c:f>
              <c:strCache>
                <c:ptCount val="8"/>
                <c:pt idx="0">
                  <c:v>NSW</c:v>
                </c:pt>
                <c:pt idx="1">
                  <c:v>Vic.</c:v>
                </c:pt>
                <c:pt idx="2">
                  <c:v>Qld.</c:v>
                </c:pt>
                <c:pt idx="3">
                  <c:v>SA</c:v>
                </c:pt>
                <c:pt idx="4">
                  <c:v>WA</c:v>
                </c:pt>
                <c:pt idx="5">
                  <c:v>Tas.</c:v>
                </c:pt>
                <c:pt idx="6">
                  <c:v>NT</c:v>
                </c:pt>
                <c:pt idx="7">
                  <c:v>ACT</c:v>
                </c:pt>
              </c:strCache>
            </c:strRef>
          </c:cat>
          <c:val>
            <c:numRef>
              <c:f>'Arts and recreation services'!$L$81:$L$88</c:f>
              <c:numCache>
                <c:formatCode>0.0</c:formatCode>
                <c:ptCount val="8"/>
                <c:pt idx="0">
                  <c:v>96.11</c:v>
                </c:pt>
                <c:pt idx="1">
                  <c:v>89.53</c:v>
                </c:pt>
                <c:pt idx="2">
                  <c:v>96.35</c:v>
                </c:pt>
                <c:pt idx="3">
                  <c:v>91.27</c:v>
                </c:pt>
                <c:pt idx="4">
                  <c:v>101.94</c:v>
                </c:pt>
                <c:pt idx="5">
                  <c:v>95.11</c:v>
                </c:pt>
                <c:pt idx="6">
                  <c:v>106.58</c:v>
                </c:pt>
                <c:pt idx="7">
                  <c:v>98.33</c:v>
                </c:pt>
              </c:numCache>
            </c:numRef>
          </c:val>
          <c:extLst>
            <c:ext xmlns:c16="http://schemas.microsoft.com/office/drawing/2014/chart" uri="{C3380CC4-5D6E-409C-BE32-E72D297353CC}">
              <c16:uniqueId val="{00000000-6E33-461E-A554-E0F3A9DBBB34}"/>
            </c:ext>
          </c:extLst>
        </c:ser>
        <c:ser>
          <c:idx val="1"/>
          <c:order val="1"/>
          <c:tx>
            <c:strRef>
              <c:f>'Arts and recreation services'!$K$6</c:f>
              <c:strCache>
                <c:ptCount val="1"/>
                <c:pt idx="0">
                  <c:v>Previous week (ending 26 Dec 2020)</c:v>
                </c:pt>
              </c:strCache>
            </c:strRef>
          </c:tx>
          <c:spPr>
            <a:solidFill>
              <a:schemeClr val="accent2"/>
            </a:solidFill>
            <a:ln>
              <a:noFill/>
            </a:ln>
            <a:effectLst/>
          </c:spPr>
          <c:invertIfNegative val="0"/>
          <c:cat>
            <c:strRef>
              <c:f>'Arts and recreation services'!$K$81:$K$88</c:f>
              <c:strCache>
                <c:ptCount val="8"/>
                <c:pt idx="0">
                  <c:v>NSW</c:v>
                </c:pt>
                <c:pt idx="1">
                  <c:v>Vic.</c:v>
                </c:pt>
                <c:pt idx="2">
                  <c:v>Qld.</c:v>
                </c:pt>
                <c:pt idx="3">
                  <c:v>SA</c:v>
                </c:pt>
                <c:pt idx="4">
                  <c:v>WA</c:v>
                </c:pt>
                <c:pt idx="5">
                  <c:v>Tas.</c:v>
                </c:pt>
                <c:pt idx="6">
                  <c:v>NT</c:v>
                </c:pt>
                <c:pt idx="7">
                  <c:v>ACT</c:v>
                </c:pt>
              </c:strCache>
            </c:strRef>
          </c:cat>
          <c:val>
            <c:numRef>
              <c:f>'Arts and recreation services'!$L$90:$L$97</c:f>
              <c:numCache>
                <c:formatCode>0.0</c:formatCode>
                <c:ptCount val="8"/>
                <c:pt idx="0">
                  <c:v>89.79</c:v>
                </c:pt>
                <c:pt idx="1">
                  <c:v>89.62</c:v>
                </c:pt>
                <c:pt idx="2">
                  <c:v>94.33</c:v>
                </c:pt>
                <c:pt idx="3">
                  <c:v>86.78</c:v>
                </c:pt>
                <c:pt idx="4">
                  <c:v>96.62</c:v>
                </c:pt>
                <c:pt idx="5">
                  <c:v>91.25</c:v>
                </c:pt>
                <c:pt idx="6">
                  <c:v>98.78</c:v>
                </c:pt>
                <c:pt idx="7">
                  <c:v>95.29</c:v>
                </c:pt>
              </c:numCache>
            </c:numRef>
          </c:val>
          <c:extLst>
            <c:ext xmlns:c16="http://schemas.microsoft.com/office/drawing/2014/chart" uri="{C3380CC4-5D6E-409C-BE32-E72D297353CC}">
              <c16:uniqueId val="{00000001-6E33-461E-A554-E0F3A9DBBB34}"/>
            </c:ext>
          </c:extLst>
        </c:ser>
        <c:ser>
          <c:idx val="2"/>
          <c:order val="2"/>
          <c:tx>
            <c:strRef>
              <c:f>'Arts and recreation services'!$K$7</c:f>
              <c:strCache>
                <c:ptCount val="1"/>
                <c:pt idx="0">
                  <c:v>This week (ending 02 Jan 2021)</c:v>
                </c:pt>
              </c:strCache>
            </c:strRef>
          </c:tx>
          <c:spPr>
            <a:solidFill>
              <a:srgbClr val="993366"/>
            </a:solidFill>
            <a:ln>
              <a:noFill/>
            </a:ln>
            <a:effectLst/>
          </c:spPr>
          <c:invertIfNegative val="0"/>
          <c:cat>
            <c:strRef>
              <c:f>'Arts and recreation services'!$K$81:$K$88</c:f>
              <c:strCache>
                <c:ptCount val="8"/>
                <c:pt idx="0">
                  <c:v>NSW</c:v>
                </c:pt>
                <c:pt idx="1">
                  <c:v>Vic.</c:v>
                </c:pt>
                <c:pt idx="2">
                  <c:v>Qld.</c:v>
                </c:pt>
                <c:pt idx="3">
                  <c:v>SA</c:v>
                </c:pt>
                <c:pt idx="4">
                  <c:v>WA</c:v>
                </c:pt>
                <c:pt idx="5">
                  <c:v>Tas.</c:v>
                </c:pt>
                <c:pt idx="6">
                  <c:v>NT</c:v>
                </c:pt>
                <c:pt idx="7">
                  <c:v>ACT</c:v>
                </c:pt>
              </c:strCache>
            </c:strRef>
          </c:cat>
          <c:val>
            <c:numRef>
              <c:f>'Arts and recreation services'!$L$99:$L$106</c:f>
              <c:numCache>
                <c:formatCode>0.0</c:formatCode>
                <c:ptCount val="8"/>
                <c:pt idx="0">
                  <c:v>85.88</c:v>
                </c:pt>
                <c:pt idx="1">
                  <c:v>89.57</c:v>
                </c:pt>
                <c:pt idx="2">
                  <c:v>91.88</c:v>
                </c:pt>
                <c:pt idx="3">
                  <c:v>86.46</c:v>
                </c:pt>
                <c:pt idx="4">
                  <c:v>92.14</c:v>
                </c:pt>
                <c:pt idx="5">
                  <c:v>87.51</c:v>
                </c:pt>
                <c:pt idx="6">
                  <c:v>91.36</c:v>
                </c:pt>
                <c:pt idx="7">
                  <c:v>87.86</c:v>
                </c:pt>
              </c:numCache>
            </c:numRef>
          </c:val>
          <c:extLst>
            <c:ext xmlns:c16="http://schemas.microsoft.com/office/drawing/2014/chart" uri="{C3380CC4-5D6E-409C-BE32-E72D297353CC}">
              <c16:uniqueId val="{00000002-6E33-461E-A554-E0F3A9DBBB34}"/>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'Arts and recreation services'!$K$4</c:f>
              <c:strCache>
                <c:ptCount val="1"/>
                <c:pt idx="0">
                  <c:v>Previous month (week ending 05 Dec 2020)</c:v>
                </c:pt>
              </c:strCache>
            </c:strRef>
          </c:tx>
          <c:spPr>
            <a:solidFill>
              <a:schemeClr val="accent1"/>
            </a:solidFill>
            <a:ln>
              <a:noFill/>
            </a:ln>
            <a:effectLst/>
          </c:spPr>
          <c:invertIfNegative val="0"/>
          <c:cat>
            <c:strRef>
              <c:f>'Arts and recreation services'!$K$24:$K$29</c:f>
              <c:strCache>
                <c:ptCount val="6"/>
                <c:pt idx="0">
                  <c:v>Aged 20-29</c:v>
                </c:pt>
                <c:pt idx="1">
                  <c:v>Aged 30-39</c:v>
                </c:pt>
                <c:pt idx="2">
                  <c:v>Aged 40-49</c:v>
                </c:pt>
                <c:pt idx="3">
                  <c:v>Aged 50-59</c:v>
                </c:pt>
                <c:pt idx="4">
                  <c:v>Aged 60-69</c:v>
                </c:pt>
                <c:pt idx="5">
                  <c:v>Aged 70+</c:v>
                </c:pt>
              </c:strCache>
            </c:strRef>
          </c:cat>
          <c:val>
            <c:numRef>
              <c:f>'Arts and recreation services'!$L$24:$L$29</c:f>
              <c:numCache>
                <c:formatCode>0.0</c:formatCode>
                <c:ptCount val="6"/>
                <c:pt idx="0">
                  <c:v>93.27</c:v>
                </c:pt>
                <c:pt idx="1">
                  <c:v>91.22</c:v>
                </c:pt>
                <c:pt idx="2">
                  <c:v>93.38</c:v>
                </c:pt>
                <c:pt idx="3">
                  <c:v>94.18</c:v>
                </c:pt>
                <c:pt idx="4">
                  <c:v>92.06</c:v>
                </c:pt>
                <c:pt idx="5">
                  <c:v>89.12</c:v>
                </c:pt>
              </c:numCache>
            </c:numRef>
          </c:val>
          <c:extLst>
            <c:ext xmlns:c16="http://schemas.microsoft.com/office/drawing/2014/chart" uri="{C3380CC4-5D6E-409C-BE32-E72D297353CC}">
              <c16:uniqueId val="{00000000-8F7F-481E-8115-3D8B218FC998}"/>
            </c:ext>
          </c:extLst>
        </c:ser>
        <c:ser>
          <c:idx val="1"/>
          <c:order val="1"/>
          <c:tx>
            <c:strRef>
              <c:f>'Arts and recreation services'!$K$6</c:f>
              <c:strCache>
                <c:ptCount val="1"/>
                <c:pt idx="0">
                  <c:v>Previous week (ending 26 Dec 2020)</c:v>
                </c:pt>
              </c:strCache>
            </c:strRef>
          </c:tx>
          <c:spPr>
            <a:solidFill>
              <a:schemeClr val="accent2"/>
            </a:solidFill>
            <a:ln>
              <a:noFill/>
            </a:ln>
            <a:effectLst/>
          </c:spPr>
          <c:invertIfNegative val="0"/>
          <c:cat>
            <c:strRef>
              <c:f>'Arts and recreation services'!$K$24:$K$29</c:f>
              <c:strCache>
                <c:ptCount val="6"/>
                <c:pt idx="0">
                  <c:v>Aged 20-29</c:v>
                </c:pt>
                <c:pt idx="1">
                  <c:v>Aged 30-39</c:v>
                </c:pt>
                <c:pt idx="2">
                  <c:v>Aged 40-49</c:v>
                </c:pt>
                <c:pt idx="3">
                  <c:v>Aged 50-59</c:v>
                </c:pt>
                <c:pt idx="4">
                  <c:v>Aged 60-69</c:v>
                </c:pt>
                <c:pt idx="5">
                  <c:v>Aged 70+</c:v>
                </c:pt>
              </c:strCache>
            </c:strRef>
          </c:cat>
          <c:val>
            <c:numRef>
              <c:f>'Arts and recreation services'!$L$33:$L$38</c:f>
              <c:numCache>
                <c:formatCode>0.0</c:formatCode>
                <c:ptCount val="6"/>
                <c:pt idx="0">
                  <c:v>91</c:v>
                </c:pt>
                <c:pt idx="1">
                  <c:v>89.01</c:v>
                </c:pt>
                <c:pt idx="2">
                  <c:v>90.58</c:v>
                </c:pt>
                <c:pt idx="3">
                  <c:v>91.16</c:v>
                </c:pt>
                <c:pt idx="4">
                  <c:v>88.9</c:v>
                </c:pt>
                <c:pt idx="5">
                  <c:v>84.63</c:v>
                </c:pt>
              </c:numCache>
            </c:numRef>
          </c:val>
          <c:extLst>
            <c:ext xmlns:c16="http://schemas.microsoft.com/office/drawing/2014/chart" uri="{C3380CC4-5D6E-409C-BE32-E72D297353CC}">
              <c16:uniqueId val="{00000001-8F7F-481E-8115-3D8B218FC998}"/>
            </c:ext>
          </c:extLst>
        </c:ser>
        <c:ser>
          <c:idx val="2"/>
          <c:order val="2"/>
          <c:tx>
            <c:strRef>
              <c:f>'Arts and recreation services'!$K$7</c:f>
              <c:strCache>
                <c:ptCount val="1"/>
                <c:pt idx="0">
                  <c:v>This week (ending 02 Jan 2021)</c:v>
                </c:pt>
              </c:strCache>
            </c:strRef>
          </c:tx>
          <c:spPr>
            <a:solidFill>
              <a:srgbClr val="993366"/>
            </a:solidFill>
            <a:ln>
              <a:noFill/>
            </a:ln>
            <a:effectLst/>
          </c:spPr>
          <c:invertIfNegative val="0"/>
          <c:cat>
            <c:strRef>
              <c:f>'Arts and recreation services'!$K$24:$K$29</c:f>
              <c:strCache>
                <c:ptCount val="6"/>
                <c:pt idx="0">
                  <c:v>Aged 20-29</c:v>
                </c:pt>
                <c:pt idx="1">
                  <c:v>Aged 30-39</c:v>
                </c:pt>
                <c:pt idx="2">
                  <c:v>Aged 40-49</c:v>
                </c:pt>
                <c:pt idx="3">
                  <c:v>Aged 50-59</c:v>
                </c:pt>
                <c:pt idx="4">
                  <c:v>Aged 60-69</c:v>
                </c:pt>
                <c:pt idx="5">
                  <c:v>Aged 70+</c:v>
                </c:pt>
              </c:strCache>
            </c:strRef>
          </c:cat>
          <c:val>
            <c:numRef>
              <c:f>'Arts and recreation services'!$L$42:$L$47</c:f>
              <c:numCache>
                <c:formatCode>0.0</c:formatCode>
                <c:ptCount val="6"/>
                <c:pt idx="0">
                  <c:v>88.19</c:v>
                </c:pt>
                <c:pt idx="1">
                  <c:v>86.89</c:v>
                </c:pt>
                <c:pt idx="2">
                  <c:v>89.47</c:v>
                </c:pt>
                <c:pt idx="3">
                  <c:v>90.34</c:v>
                </c:pt>
                <c:pt idx="4">
                  <c:v>88.44</c:v>
                </c:pt>
                <c:pt idx="5">
                  <c:v>84.92</c:v>
                </c:pt>
              </c:numCache>
            </c:numRef>
          </c:val>
          <c:extLst>
            <c:ext xmlns:c16="http://schemas.microsoft.com/office/drawing/2014/chart" uri="{C3380CC4-5D6E-409C-BE32-E72D297353CC}">
              <c16:uniqueId val="{00000002-8F7F-481E-8115-3D8B218FC998}"/>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5"/>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'Arts and recreation services'!$K$109:$K$255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'Arts and recreation services'!$L$109:$L$255</c:f>
              <c:numCache>
                <c:formatCode>0.0</c:formatCode>
                <c:ptCount val="147"/>
                <c:pt idx="0">
                  <c:v>100</c:v>
                </c:pt>
                <c:pt idx="1">
                  <c:v>94.087400000000002</c:v>
                </c:pt>
                <c:pt idx="2">
                  <c:v>83.110100000000003</c:v>
                </c:pt>
                <c:pt idx="3">
                  <c:v>73.911900000000003</c:v>
                </c:pt>
                <c:pt idx="4">
                  <c:v>71.432299999999998</c:v>
                </c:pt>
                <c:pt idx="5">
                  <c:v>71.957499999999996</c:v>
                </c:pt>
                <c:pt idx="6">
                  <c:v>74.992900000000006</c:v>
                </c:pt>
                <c:pt idx="7">
                  <c:v>75.971299999999999</c:v>
                </c:pt>
                <c:pt idx="8">
                  <c:v>74.619699999999995</c:v>
                </c:pt>
                <c:pt idx="9">
                  <c:v>73.974900000000005</c:v>
                </c:pt>
                <c:pt idx="10">
                  <c:v>74.334400000000002</c:v>
                </c:pt>
                <c:pt idx="11">
                  <c:v>74.713899999999995</c:v>
                </c:pt>
                <c:pt idx="12">
                  <c:v>76.8566</c:v>
                </c:pt>
                <c:pt idx="13">
                  <c:v>78.728800000000007</c:v>
                </c:pt>
                <c:pt idx="14">
                  <c:v>80.531199999999998</c:v>
                </c:pt>
                <c:pt idx="15">
                  <c:v>79.142200000000003</c:v>
                </c:pt>
                <c:pt idx="16">
                  <c:v>82.933700000000002</c:v>
                </c:pt>
                <c:pt idx="17">
                  <c:v>85.7196</c:v>
                </c:pt>
                <c:pt idx="18">
                  <c:v>86.519199999999998</c:v>
                </c:pt>
                <c:pt idx="19">
                  <c:v>86.725700000000003</c:v>
                </c:pt>
                <c:pt idx="20">
                  <c:v>86.844800000000006</c:v>
                </c:pt>
                <c:pt idx="21">
                  <c:v>86.509600000000006</c:v>
                </c:pt>
                <c:pt idx="22">
                  <c:v>87.2804</c:v>
                </c:pt>
                <c:pt idx="23">
                  <c:v>87.440299999999993</c:v>
                </c:pt>
                <c:pt idx="24">
                  <c:v>87.535600000000002</c:v>
                </c:pt>
                <c:pt idx="25">
                  <c:v>87.587199999999996</c:v>
                </c:pt>
                <c:pt idx="26">
                  <c:v>88.458399999999997</c:v>
                </c:pt>
                <c:pt idx="27">
                  <c:v>88.922300000000007</c:v>
                </c:pt>
                <c:pt idx="28">
                  <c:v>89.034599999999998</c:v>
                </c:pt>
                <c:pt idx="29">
                  <c:v>88.32</c:v>
                </c:pt>
                <c:pt idx="30">
                  <c:v>88.854200000000006</c:v>
                </c:pt>
                <c:pt idx="31">
                  <c:v>89.135499999999993</c:v>
                </c:pt>
                <c:pt idx="32">
                  <c:v>88.969399999999993</c:v>
                </c:pt>
                <c:pt idx="33">
                  <c:v>89.169600000000003</c:v>
                </c:pt>
                <c:pt idx="34">
                  <c:v>90.4071</c:v>
                </c:pt>
                <c:pt idx="35">
                  <c:v>91.3095</c:v>
                </c:pt>
                <c:pt idx="36">
                  <c:v>91.789299999999997</c:v>
                </c:pt>
                <c:pt idx="37">
                  <c:v>92.679100000000005</c:v>
                </c:pt>
                <c:pt idx="38">
                  <c:v>94.665300000000002</c:v>
                </c:pt>
                <c:pt idx="39">
                  <c:v>95.318700000000007</c:v>
                </c:pt>
                <c:pt idx="40">
                  <c:v>95.835899999999995</c:v>
                </c:pt>
                <c:pt idx="41">
                  <c:v>92.446600000000004</c:v>
                </c:pt>
                <c:pt idx="42">
                  <c:v>90.229299999999995</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6091-4E18-9279-79AF644AF52B}"/>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'Arts and recreation services'!$K$109:$K$255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'Arts and recreation services'!$L$257:$L$403</c:f>
              <c:numCache>
                <c:formatCode>0.0</c:formatCode>
                <c:ptCount val="147"/>
                <c:pt idx="0">
                  <c:v>100</c:v>
                </c:pt>
                <c:pt idx="1">
                  <c:v>95.5381</c:v>
                </c:pt>
                <c:pt idx="2">
                  <c:v>90.271500000000003</c:v>
                </c:pt>
                <c:pt idx="3">
                  <c:v>87.992699999999999</c:v>
                </c:pt>
                <c:pt idx="4">
                  <c:v>87.290899999999993</c:v>
                </c:pt>
                <c:pt idx="5">
                  <c:v>101.9761</c:v>
                </c:pt>
                <c:pt idx="6">
                  <c:v>101.9958</c:v>
                </c:pt>
                <c:pt idx="7">
                  <c:v>100.62179999999999</c:v>
                </c:pt>
                <c:pt idx="8">
                  <c:v>88.329599999999999</c:v>
                </c:pt>
                <c:pt idx="9">
                  <c:v>84.427599999999998</c:v>
                </c:pt>
                <c:pt idx="10">
                  <c:v>83.692899999999995</c:v>
                </c:pt>
                <c:pt idx="11">
                  <c:v>84.257300000000001</c:v>
                </c:pt>
                <c:pt idx="12">
                  <c:v>94.434100000000001</c:v>
                </c:pt>
                <c:pt idx="13">
                  <c:v>97.748599999999996</c:v>
                </c:pt>
                <c:pt idx="14">
                  <c:v>93.659700000000001</c:v>
                </c:pt>
                <c:pt idx="15">
                  <c:v>90.635199999999998</c:v>
                </c:pt>
                <c:pt idx="16">
                  <c:v>95.941199999999995</c:v>
                </c:pt>
                <c:pt idx="17">
                  <c:v>92.580299999999994</c:v>
                </c:pt>
                <c:pt idx="18">
                  <c:v>91.797700000000006</c:v>
                </c:pt>
                <c:pt idx="19">
                  <c:v>91.0184</c:v>
                </c:pt>
                <c:pt idx="20">
                  <c:v>91.192899999999995</c:v>
                </c:pt>
                <c:pt idx="21">
                  <c:v>92.530299999999997</c:v>
                </c:pt>
                <c:pt idx="22">
                  <c:v>93.788799999999995</c:v>
                </c:pt>
                <c:pt idx="23">
                  <c:v>93.882900000000006</c:v>
                </c:pt>
                <c:pt idx="24">
                  <c:v>93.992000000000004</c:v>
                </c:pt>
                <c:pt idx="25">
                  <c:v>95.963399999999993</c:v>
                </c:pt>
                <c:pt idx="26">
                  <c:v>95.798500000000004</c:v>
                </c:pt>
                <c:pt idx="27">
                  <c:v>93.923900000000003</c:v>
                </c:pt>
                <c:pt idx="28">
                  <c:v>92.699700000000007</c:v>
                </c:pt>
                <c:pt idx="29">
                  <c:v>92.191000000000003</c:v>
                </c:pt>
                <c:pt idx="30">
                  <c:v>90.298100000000005</c:v>
                </c:pt>
                <c:pt idx="31">
                  <c:v>90.406499999999994</c:v>
                </c:pt>
                <c:pt idx="32">
                  <c:v>89.644800000000004</c:v>
                </c:pt>
                <c:pt idx="33">
                  <c:v>90.103399999999993</c:v>
                </c:pt>
                <c:pt idx="34">
                  <c:v>90.994799999999998</c:v>
                </c:pt>
                <c:pt idx="35">
                  <c:v>92.266300000000001</c:v>
                </c:pt>
                <c:pt idx="36">
                  <c:v>93.182599999999994</c:v>
                </c:pt>
                <c:pt idx="37">
                  <c:v>95.060900000000004</c:v>
                </c:pt>
                <c:pt idx="38">
                  <c:v>96.809799999999996</c:v>
                </c:pt>
                <c:pt idx="39">
                  <c:v>96.837400000000002</c:v>
                </c:pt>
                <c:pt idx="40">
                  <c:v>97.988500000000002</c:v>
                </c:pt>
                <c:pt idx="41">
                  <c:v>96.472099999999998</c:v>
                </c:pt>
                <c:pt idx="42">
                  <c:v>95.974000000000004</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6091-4E18-9279-79AF644AF52B}"/>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757714044868479"/>
              <c:y val="0.815866659946353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6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'Other services'!$K$4</c:f>
              <c:strCache>
                <c:ptCount val="1"/>
                <c:pt idx="0">
                  <c:v>Previous month (week ending 05 Dec 2020)</c:v>
                </c:pt>
              </c:strCache>
            </c:strRef>
          </c:tx>
          <c:spPr>
            <a:solidFill>
              <a:schemeClr val="accent1"/>
            </a:solidFill>
            <a:ln>
              <a:noFill/>
            </a:ln>
            <a:effectLst/>
          </c:spPr>
          <c:invertIfNegative val="0"/>
          <c:cat>
            <c:strRef>
              <c:f>'Other services'!$K$52:$K$59</c:f>
              <c:strCache>
                <c:ptCount val="8"/>
                <c:pt idx="0">
                  <c:v>NSW</c:v>
                </c:pt>
                <c:pt idx="1">
                  <c:v>Vic.</c:v>
                </c:pt>
                <c:pt idx="2">
                  <c:v>Qld.</c:v>
                </c:pt>
                <c:pt idx="3">
                  <c:v>SA</c:v>
                </c:pt>
                <c:pt idx="4">
                  <c:v>WA</c:v>
                </c:pt>
                <c:pt idx="5">
                  <c:v>Tas.</c:v>
                </c:pt>
                <c:pt idx="6">
                  <c:v>NT</c:v>
                </c:pt>
                <c:pt idx="7">
                  <c:v>ACT</c:v>
                </c:pt>
              </c:strCache>
            </c:strRef>
          </c:cat>
          <c:val>
            <c:numRef>
              <c:f>'Other services'!$L$52:$L$59</c:f>
              <c:numCache>
                <c:formatCode>0.0</c:formatCode>
                <c:ptCount val="8"/>
                <c:pt idx="0">
                  <c:v>98.1</c:v>
                </c:pt>
                <c:pt idx="1">
                  <c:v>95.17</c:v>
                </c:pt>
                <c:pt idx="2">
                  <c:v>96.29</c:v>
                </c:pt>
                <c:pt idx="3">
                  <c:v>98.09</c:v>
                </c:pt>
                <c:pt idx="4">
                  <c:v>104.62</c:v>
                </c:pt>
                <c:pt idx="5">
                  <c:v>96.31</c:v>
                </c:pt>
                <c:pt idx="6">
                  <c:v>108.07</c:v>
                </c:pt>
                <c:pt idx="7">
                  <c:v>101.27</c:v>
                </c:pt>
              </c:numCache>
            </c:numRef>
          </c:val>
          <c:extLst>
            <c:ext xmlns:c16="http://schemas.microsoft.com/office/drawing/2014/chart" uri="{C3380CC4-5D6E-409C-BE32-E72D297353CC}">
              <c16:uniqueId val="{00000000-BF69-4EFE-9998-30B611109539}"/>
            </c:ext>
          </c:extLst>
        </c:ser>
        <c:ser>
          <c:idx val="1"/>
          <c:order val="1"/>
          <c:tx>
            <c:strRef>
              <c:f>'Other services'!$K$6</c:f>
              <c:strCache>
                <c:ptCount val="1"/>
                <c:pt idx="0">
                  <c:v>Previous week (ending 26 Dec 2020)</c:v>
                </c:pt>
              </c:strCache>
            </c:strRef>
          </c:tx>
          <c:spPr>
            <a:solidFill>
              <a:schemeClr val="accent2"/>
            </a:solidFill>
            <a:ln>
              <a:noFill/>
            </a:ln>
            <a:effectLst/>
          </c:spPr>
          <c:invertIfNegative val="0"/>
          <c:cat>
            <c:strRef>
              <c:f>'Other services'!$K$52:$K$59</c:f>
              <c:strCache>
                <c:ptCount val="8"/>
                <c:pt idx="0">
                  <c:v>NSW</c:v>
                </c:pt>
                <c:pt idx="1">
                  <c:v>Vic.</c:v>
                </c:pt>
                <c:pt idx="2">
                  <c:v>Qld.</c:v>
                </c:pt>
                <c:pt idx="3">
                  <c:v>SA</c:v>
                </c:pt>
                <c:pt idx="4">
                  <c:v>WA</c:v>
                </c:pt>
                <c:pt idx="5">
                  <c:v>Tas.</c:v>
                </c:pt>
                <c:pt idx="6">
                  <c:v>NT</c:v>
                </c:pt>
                <c:pt idx="7">
                  <c:v>ACT</c:v>
                </c:pt>
              </c:strCache>
            </c:strRef>
          </c:cat>
          <c:val>
            <c:numRef>
              <c:f>'Other services'!$L$61:$L$68</c:f>
              <c:numCache>
                <c:formatCode>0.0</c:formatCode>
                <c:ptCount val="8"/>
                <c:pt idx="0">
                  <c:v>91.2</c:v>
                </c:pt>
                <c:pt idx="1">
                  <c:v>89.19</c:v>
                </c:pt>
                <c:pt idx="2">
                  <c:v>89.6</c:v>
                </c:pt>
                <c:pt idx="3">
                  <c:v>93.53</c:v>
                </c:pt>
                <c:pt idx="4">
                  <c:v>98.73</c:v>
                </c:pt>
                <c:pt idx="5">
                  <c:v>92.04</c:v>
                </c:pt>
                <c:pt idx="6">
                  <c:v>98.35</c:v>
                </c:pt>
                <c:pt idx="7">
                  <c:v>94.75</c:v>
                </c:pt>
              </c:numCache>
            </c:numRef>
          </c:val>
          <c:extLst>
            <c:ext xmlns:c16="http://schemas.microsoft.com/office/drawing/2014/chart" uri="{C3380CC4-5D6E-409C-BE32-E72D297353CC}">
              <c16:uniqueId val="{00000001-BF69-4EFE-9998-30B611109539}"/>
            </c:ext>
          </c:extLst>
        </c:ser>
        <c:ser>
          <c:idx val="2"/>
          <c:order val="2"/>
          <c:tx>
            <c:strRef>
              <c:f>'Other services'!$K$7</c:f>
              <c:strCache>
                <c:ptCount val="1"/>
                <c:pt idx="0">
                  <c:v>This week (ending 02 Jan 2021)</c:v>
                </c:pt>
              </c:strCache>
            </c:strRef>
          </c:tx>
          <c:spPr>
            <a:solidFill>
              <a:srgbClr val="993366"/>
            </a:solidFill>
            <a:ln>
              <a:noFill/>
            </a:ln>
            <a:effectLst/>
          </c:spPr>
          <c:invertIfNegative val="0"/>
          <c:cat>
            <c:strRef>
              <c:f>'Other services'!$K$52:$K$59</c:f>
              <c:strCache>
                <c:ptCount val="8"/>
                <c:pt idx="0">
                  <c:v>NSW</c:v>
                </c:pt>
                <c:pt idx="1">
                  <c:v>Vic.</c:v>
                </c:pt>
                <c:pt idx="2">
                  <c:v>Qld.</c:v>
                </c:pt>
                <c:pt idx="3">
                  <c:v>SA</c:v>
                </c:pt>
                <c:pt idx="4">
                  <c:v>WA</c:v>
                </c:pt>
                <c:pt idx="5">
                  <c:v>Tas.</c:v>
                </c:pt>
                <c:pt idx="6">
                  <c:v>NT</c:v>
                </c:pt>
                <c:pt idx="7">
                  <c:v>ACT</c:v>
                </c:pt>
              </c:strCache>
            </c:strRef>
          </c:cat>
          <c:val>
            <c:numRef>
              <c:f>'Other services'!$L$70:$L$77</c:f>
              <c:numCache>
                <c:formatCode>0.0</c:formatCode>
                <c:ptCount val="8"/>
                <c:pt idx="0">
                  <c:v>87.22</c:v>
                </c:pt>
                <c:pt idx="1">
                  <c:v>86.64</c:v>
                </c:pt>
                <c:pt idx="2">
                  <c:v>86.73</c:v>
                </c:pt>
                <c:pt idx="3">
                  <c:v>91.24</c:v>
                </c:pt>
                <c:pt idx="4">
                  <c:v>95.74</c:v>
                </c:pt>
                <c:pt idx="5">
                  <c:v>90.29</c:v>
                </c:pt>
                <c:pt idx="6">
                  <c:v>95.75</c:v>
                </c:pt>
                <c:pt idx="7">
                  <c:v>91.21</c:v>
                </c:pt>
              </c:numCache>
            </c:numRef>
          </c:val>
          <c:extLst>
            <c:ext xmlns:c16="http://schemas.microsoft.com/office/drawing/2014/chart" uri="{C3380CC4-5D6E-409C-BE32-E72D297353CC}">
              <c16:uniqueId val="{00000002-BF69-4EFE-9998-30B611109539}"/>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'Other services'!$K$4</c:f>
              <c:strCache>
                <c:ptCount val="1"/>
                <c:pt idx="0">
                  <c:v>Previous month (week ending 05 Dec 2020)</c:v>
                </c:pt>
              </c:strCache>
            </c:strRef>
          </c:tx>
          <c:spPr>
            <a:solidFill>
              <a:schemeClr val="accent1"/>
            </a:solidFill>
            <a:ln>
              <a:noFill/>
            </a:ln>
            <a:effectLst/>
          </c:spPr>
          <c:invertIfNegative val="0"/>
          <c:cat>
            <c:strRef>
              <c:f>'Other services'!$K$81:$K$88</c:f>
              <c:strCache>
                <c:ptCount val="8"/>
                <c:pt idx="0">
                  <c:v>NSW</c:v>
                </c:pt>
                <c:pt idx="1">
                  <c:v>Vic.</c:v>
                </c:pt>
                <c:pt idx="2">
                  <c:v>Qld.</c:v>
                </c:pt>
                <c:pt idx="3">
                  <c:v>SA</c:v>
                </c:pt>
                <c:pt idx="4">
                  <c:v>WA</c:v>
                </c:pt>
                <c:pt idx="5">
                  <c:v>Tas.</c:v>
                </c:pt>
                <c:pt idx="6">
                  <c:v>NT</c:v>
                </c:pt>
                <c:pt idx="7">
                  <c:v>ACT</c:v>
                </c:pt>
              </c:strCache>
            </c:strRef>
          </c:cat>
          <c:val>
            <c:numRef>
              <c:f>'Other services'!$L$81:$L$88</c:f>
              <c:numCache>
                <c:formatCode>0.0</c:formatCode>
                <c:ptCount val="8"/>
                <c:pt idx="0">
                  <c:v>100.42</c:v>
                </c:pt>
                <c:pt idx="1">
                  <c:v>94.92</c:v>
                </c:pt>
                <c:pt idx="2">
                  <c:v>96.89</c:v>
                </c:pt>
                <c:pt idx="3">
                  <c:v>99.44</c:v>
                </c:pt>
                <c:pt idx="4">
                  <c:v>99.81</c:v>
                </c:pt>
                <c:pt idx="5">
                  <c:v>99.51</c:v>
                </c:pt>
                <c:pt idx="6">
                  <c:v>104.19</c:v>
                </c:pt>
                <c:pt idx="7">
                  <c:v>100.02</c:v>
                </c:pt>
              </c:numCache>
            </c:numRef>
          </c:val>
          <c:extLst>
            <c:ext xmlns:c16="http://schemas.microsoft.com/office/drawing/2014/chart" uri="{C3380CC4-5D6E-409C-BE32-E72D297353CC}">
              <c16:uniqueId val="{00000000-26DD-4DD0-A567-64D7C91B9092}"/>
            </c:ext>
          </c:extLst>
        </c:ser>
        <c:ser>
          <c:idx val="1"/>
          <c:order val="1"/>
          <c:tx>
            <c:strRef>
              <c:f>'Other services'!$K$6</c:f>
              <c:strCache>
                <c:ptCount val="1"/>
                <c:pt idx="0">
                  <c:v>Previous week (ending 26 Dec 2020)</c:v>
                </c:pt>
              </c:strCache>
            </c:strRef>
          </c:tx>
          <c:spPr>
            <a:solidFill>
              <a:schemeClr val="accent2"/>
            </a:solidFill>
            <a:ln>
              <a:noFill/>
            </a:ln>
            <a:effectLst/>
          </c:spPr>
          <c:invertIfNegative val="0"/>
          <c:cat>
            <c:strRef>
              <c:f>'Other services'!$K$81:$K$88</c:f>
              <c:strCache>
                <c:ptCount val="8"/>
                <c:pt idx="0">
                  <c:v>NSW</c:v>
                </c:pt>
                <c:pt idx="1">
                  <c:v>Vic.</c:v>
                </c:pt>
                <c:pt idx="2">
                  <c:v>Qld.</c:v>
                </c:pt>
                <c:pt idx="3">
                  <c:v>SA</c:v>
                </c:pt>
                <c:pt idx="4">
                  <c:v>WA</c:v>
                </c:pt>
                <c:pt idx="5">
                  <c:v>Tas.</c:v>
                </c:pt>
                <c:pt idx="6">
                  <c:v>NT</c:v>
                </c:pt>
                <c:pt idx="7">
                  <c:v>ACT</c:v>
                </c:pt>
              </c:strCache>
            </c:strRef>
          </c:cat>
          <c:val>
            <c:numRef>
              <c:f>'Other services'!$L$90:$L$97</c:f>
              <c:numCache>
                <c:formatCode>0.0</c:formatCode>
                <c:ptCount val="8"/>
                <c:pt idx="0">
                  <c:v>94.19</c:v>
                </c:pt>
                <c:pt idx="1">
                  <c:v>90.33</c:v>
                </c:pt>
                <c:pt idx="2">
                  <c:v>90.38</c:v>
                </c:pt>
                <c:pt idx="3">
                  <c:v>94.4</c:v>
                </c:pt>
                <c:pt idx="4">
                  <c:v>93.68</c:v>
                </c:pt>
                <c:pt idx="5">
                  <c:v>93.17</c:v>
                </c:pt>
                <c:pt idx="6">
                  <c:v>96.45</c:v>
                </c:pt>
                <c:pt idx="7">
                  <c:v>92.26</c:v>
                </c:pt>
              </c:numCache>
            </c:numRef>
          </c:val>
          <c:extLst>
            <c:ext xmlns:c16="http://schemas.microsoft.com/office/drawing/2014/chart" uri="{C3380CC4-5D6E-409C-BE32-E72D297353CC}">
              <c16:uniqueId val="{00000001-26DD-4DD0-A567-64D7C91B9092}"/>
            </c:ext>
          </c:extLst>
        </c:ser>
        <c:ser>
          <c:idx val="2"/>
          <c:order val="2"/>
          <c:tx>
            <c:strRef>
              <c:f>'Other services'!$K$7</c:f>
              <c:strCache>
                <c:ptCount val="1"/>
                <c:pt idx="0">
                  <c:v>This week (ending 02 Jan 2021)</c:v>
                </c:pt>
              </c:strCache>
            </c:strRef>
          </c:tx>
          <c:spPr>
            <a:solidFill>
              <a:srgbClr val="993366"/>
            </a:solidFill>
            <a:ln>
              <a:noFill/>
            </a:ln>
            <a:effectLst/>
          </c:spPr>
          <c:invertIfNegative val="0"/>
          <c:cat>
            <c:strRef>
              <c:f>'Other services'!$K$81:$K$88</c:f>
              <c:strCache>
                <c:ptCount val="8"/>
                <c:pt idx="0">
                  <c:v>NSW</c:v>
                </c:pt>
                <c:pt idx="1">
                  <c:v>Vic.</c:v>
                </c:pt>
                <c:pt idx="2">
                  <c:v>Qld.</c:v>
                </c:pt>
                <c:pt idx="3">
                  <c:v>SA</c:v>
                </c:pt>
                <c:pt idx="4">
                  <c:v>WA</c:v>
                </c:pt>
                <c:pt idx="5">
                  <c:v>Tas.</c:v>
                </c:pt>
                <c:pt idx="6">
                  <c:v>NT</c:v>
                </c:pt>
                <c:pt idx="7">
                  <c:v>ACT</c:v>
                </c:pt>
              </c:strCache>
            </c:strRef>
          </c:cat>
          <c:val>
            <c:numRef>
              <c:f>'Other services'!$L$99:$L$106</c:f>
              <c:numCache>
                <c:formatCode>0.0</c:formatCode>
                <c:ptCount val="8"/>
                <c:pt idx="0">
                  <c:v>90.35</c:v>
                </c:pt>
                <c:pt idx="1">
                  <c:v>88.13</c:v>
                </c:pt>
                <c:pt idx="2">
                  <c:v>87.41</c:v>
                </c:pt>
                <c:pt idx="3">
                  <c:v>92.54</c:v>
                </c:pt>
                <c:pt idx="4">
                  <c:v>92.01</c:v>
                </c:pt>
                <c:pt idx="5">
                  <c:v>90.4</c:v>
                </c:pt>
                <c:pt idx="6">
                  <c:v>93.97</c:v>
                </c:pt>
                <c:pt idx="7">
                  <c:v>90.24</c:v>
                </c:pt>
              </c:numCache>
            </c:numRef>
          </c:val>
          <c:extLst>
            <c:ext xmlns:c16="http://schemas.microsoft.com/office/drawing/2014/chart" uri="{C3380CC4-5D6E-409C-BE32-E72D297353CC}">
              <c16:uniqueId val="{00000002-26DD-4DD0-A567-64D7C91B9092}"/>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'Other services'!$K$4</c:f>
              <c:strCache>
                <c:ptCount val="1"/>
                <c:pt idx="0">
                  <c:v>Previous month (week ending 05 Dec 2020)</c:v>
                </c:pt>
              </c:strCache>
            </c:strRef>
          </c:tx>
          <c:spPr>
            <a:solidFill>
              <a:schemeClr val="accent1"/>
            </a:solidFill>
            <a:ln>
              <a:noFill/>
            </a:ln>
            <a:effectLst/>
          </c:spPr>
          <c:invertIfNegative val="0"/>
          <c:cat>
            <c:strRef>
              <c:f>'Other services'!$K$24:$K$29</c:f>
              <c:strCache>
                <c:ptCount val="6"/>
                <c:pt idx="0">
                  <c:v>Aged 20-29</c:v>
                </c:pt>
                <c:pt idx="1">
                  <c:v>Aged 30-39</c:v>
                </c:pt>
                <c:pt idx="2">
                  <c:v>Aged 40-49</c:v>
                </c:pt>
                <c:pt idx="3">
                  <c:v>Aged 50-59</c:v>
                </c:pt>
                <c:pt idx="4">
                  <c:v>Aged 60-69</c:v>
                </c:pt>
                <c:pt idx="5">
                  <c:v>Aged 70+</c:v>
                </c:pt>
              </c:strCache>
            </c:strRef>
          </c:cat>
          <c:val>
            <c:numRef>
              <c:f>'Other services'!$L$24:$L$29</c:f>
              <c:numCache>
                <c:formatCode>0.0</c:formatCode>
                <c:ptCount val="6"/>
                <c:pt idx="0">
                  <c:v>98.69</c:v>
                </c:pt>
                <c:pt idx="1">
                  <c:v>99.15</c:v>
                </c:pt>
                <c:pt idx="2">
                  <c:v>100.57</c:v>
                </c:pt>
                <c:pt idx="3">
                  <c:v>99.46</c:v>
                </c:pt>
                <c:pt idx="4">
                  <c:v>95.84</c:v>
                </c:pt>
                <c:pt idx="5">
                  <c:v>90.59</c:v>
                </c:pt>
              </c:numCache>
            </c:numRef>
          </c:val>
          <c:extLst>
            <c:ext xmlns:c16="http://schemas.microsoft.com/office/drawing/2014/chart" uri="{C3380CC4-5D6E-409C-BE32-E72D297353CC}">
              <c16:uniqueId val="{00000000-179D-430A-9592-47ADC42CCE28}"/>
            </c:ext>
          </c:extLst>
        </c:ser>
        <c:ser>
          <c:idx val="1"/>
          <c:order val="1"/>
          <c:tx>
            <c:strRef>
              <c:f>'Other services'!$K$6</c:f>
              <c:strCache>
                <c:ptCount val="1"/>
                <c:pt idx="0">
                  <c:v>Previous week (ending 26 Dec 2020)</c:v>
                </c:pt>
              </c:strCache>
            </c:strRef>
          </c:tx>
          <c:spPr>
            <a:solidFill>
              <a:schemeClr val="accent2"/>
            </a:solidFill>
            <a:ln>
              <a:noFill/>
            </a:ln>
            <a:effectLst/>
          </c:spPr>
          <c:invertIfNegative val="0"/>
          <c:cat>
            <c:strRef>
              <c:f>'Other services'!$K$24:$K$29</c:f>
              <c:strCache>
                <c:ptCount val="6"/>
                <c:pt idx="0">
                  <c:v>Aged 20-29</c:v>
                </c:pt>
                <c:pt idx="1">
                  <c:v>Aged 30-39</c:v>
                </c:pt>
                <c:pt idx="2">
                  <c:v>Aged 40-49</c:v>
                </c:pt>
                <c:pt idx="3">
                  <c:v>Aged 50-59</c:v>
                </c:pt>
                <c:pt idx="4">
                  <c:v>Aged 60-69</c:v>
                </c:pt>
                <c:pt idx="5">
                  <c:v>Aged 70+</c:v>
                </c:pt>
              </c:strCache>
            </c:strRef>
          </c:cat>
          <c:val>
            <c:numRef>
              <c:f>'Other services'!$L$33:$L$38</c:f>
              <c:numCache>
                <c:formatCode>0.0</c:formatCode>
                <c:ptCount val="6"/>
                <c:pt idx="0">
                  <c:v>91.78</c:v>
                </c:pt>
                <c:pt idx="1">
                  <c:v>93.14</c:v>
                </c:pt>
                <c:pt idx="2">
                  <c:v>95.14</c:v>
                </c:pt>
                <c:pt idx="3">
                  <c:v>94.83</c:v>
                </c:pt>
                <c:pt idx="4">
                  <c:v>91.37</c:v>
                </c:pt>
                <c:pt idx="5">
                  <c:v>86.74</c:v>
                </c:pt>
              </c:numCache>
            </c:numRef>
          </c:val>
          <c:extLst>
            <c:ext xmlns:c16="http://schemas.microsoft.com/office/drawing/2014/chart" uri="{C3380CC4-5D6E-409C-BE32-E72D297353CC}">
              <c16:uniqueId val="{00000001-179D-430A-9592-47ADC42CCE28}"/>
            </c:ext>
          </c:extLst>
        </c:ser>
        <c:ser>
          <c:idx val="2"/>
          <c:order val="2"/>
          <c:tx>
            <c:strRef>
              <c:f>'Other services'!$K$7</c:f>
              <c:strCache>
                <c:ptCount val="1"/>
                <c:pt idx="0">
                  <c:v>This week (ending 02 Jan 2021)</c:v>
                </c:pt>
              </c:strCache>
            </c:strRef>
          </c:tx>
          <c:spPr>
            <a:solidFill>
              <a:srgbClr val="993366"/>
            </a:solidFill>
            <a:ln>
              <a:noFill/>
            </a:ln>
            <a:effectLst/>
          </c:spPr>
          <c:invertIfNegative val="0"/>
          <c:cat>
            <c:strRef>
              <c:f>'Other services'!$K$24:$K$29</c:f>
              <c:strCache>
                <c:ptCount val="6"/>
                <c:pt idx="0">
                  <c:v>Aged 20-29</c:v>
                </c:pt>
                <c:pt idx="1">
                  <c:v>Aged 30-39</c:v>
                </c:pt>
                <c:pt idx="2">
                  <c:v>Aged 40-49</c:v>
                </c:pt>
                <c:pt idx="3">
                  <c:v>Aged 50-59</c:v>
                </c:pt>
                <c:pt idx="4">
                  <c:v>Aged 60-69</c:v>
                </c:pt>
                <c:pt idx="5">
                  <c:v>Aged 70+</c:v>
                </c:pt>
              </c:strCache>
            </c:strRef>
          </c:cat>
          <c:val>
            <c:numRef>
              <c:f>'Other services'!$L$42:$L$47</c:f>
              <c:numCache>
                <c:formatCode>0.0</c:formatCode>
                <c:ptCount val="6"/>
                <c:pt idx="0">
                  <c:v>88.41</c:v>
                </c:pt>
                <c:pt idx="1">
                  <c:v>90.62</c:v>
                </c:pt>
                <c:pt idx="2">
                  <c:v>92.61</c:v>
                </c:pt>
                <c:pt idx="3">
                  <c:v>92.44</c:v>
                </c:pt>
                <c:pt idx="4">
                  <c:v>88.75</c:v>
                </c:pt>
                <c:pt idx="5">
                  <c:v>83</c:v>
                </c:pt>
              </c:numCache>
            </c:numRef>
          </c:val>
          <c:extLst>
            <c:ext xmlns:c16="http://schemas.microsoft.com/office/drawing/2014/chart" uri="{C3380CC4-5D6E-409C-BE32-E72D297353CC}">
              <c16:uniqueId val="{00000002-179D-430A-9592-47ADC42CCE28}"/>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5"/>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'Other services'!$K$109:$K$255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'Other services'!$L$109:$L$255</c:f>
              <c:numCache>
                <c:formatCode>0.0</c:formatCode>
                <c:ptCount val="147"/>
                <c:pt idx="0">
                  <c:v>100</c:v>
                </c:pt>
                <c:pt idx="1">
                  <c:v>99.378299999999996</c:v>
                </c:pt>
                <c:pt idx="2">
                  <c:v>96.358400000000003</c:v>
                </c:pt>
                <c:pt idx="3">
                  <c:v>92.817999999999998</c:v>
                </c:pt>
                <c:pt idx="4">
                  <c:v>90.203599999999994</c:v>
                </c:pt>
                <c:pt idx="5">
                  <c:v>89.478999999999999</c:v>
                </c:pt>
                <c:pt idx="6">
                  <c:v>89.836399999999998</c:v>
                </c:pt>
                <c:pt idx="7">
                  <c:v>89.819900000000004</c:v>
                </c:pt>
                <c:pt idx="8">
                  <c:v>91.284499999999994</c:v>
                </c:pt>
                <c:pt idx="9">
                  <c:v>92.351399999999998</c:v>
                </c:pt>
                <c:pt idx="10">
                  <c:v>92.753200000000007</c:v>
                </c:pt>
                <c:pt idx="11">
                  <c:v>92.9512</c:v>
                </c:pt>
                <c:pt idx="12">
                  <c:v>94.708100000000002</c:v>
                </c:pt>
                <c:pt idx="13">
                  <c:v>95.4619</c:v>
                </c:pt>
                <c:pt idx="14">
                  <c:v>96.053100000000001</c:v>
                </c:pt>
                <c:pt idx="15">
                  <c:v>96.435100000000006</c:v>
                </c:pt>
                <c:pt idx="16">
                  <c:v>98.1755</c:v>
                </c:pt>
                <c:pt idx="17">
                  <c:v>98.532399999999996</c:v>
                </c:pt>
                <c:pt idx="18">
                  <c:v>98.122</c:v>
                </c:pt>
                <c:pt idx="19">
                  <c:v>98.336600000000004</c:v>
                </c:pt>
                <c:pt idx="20">
                  <c:v>98.4</c:v>
                </c:pt>
                <c:pt idx="21">
                  <c:v>98.360600000000005</c:v>
                </c:pt>
                <c:pt idx="22">
                  <c:v>98.191699999999997</c:v>
                </c:pt>
                <c:pt idx="23">
                  <c:v>97.851900000000001</c:v>
                </c:pt>
                <c:pt idx="24">
                  <c:v>98.014499999999998</c:v>
                </c:pt>
                <c:pt idx="25">
                  <c:v>98.556700000000006</c:v>
                </c:pt>
                <c:pt idx="26">
                  <c:v>99.045199999999994</c:v>
                </c:pt>
                <c:pt idx="27">
                  <c:v>99.325699999999998</c:v>
                </c:pt>
                <c:pt idx="28">
                  <c:v>98.970600000000005</c:v>
                </c:pt>
                <c:pt idx="29">
                  <c:v>97.9221</c:v>
                </c:pt>
                <c:pt idx="30">
                  <c:v>97.068899999999999</c:v>
                </c:pt>
                <c:pt idx="31">
                  <c:v>97.687299999999993</c:v>
                </c:pt>
                <c:pt idx="32">
                  <c:v>98.189599999999999</c:v>
                </c:pt>
                <c:pt idx="33">
                  <c:v>98.438100000000006</c:v>
                </c:pt>
                <c:pt idx="34">
                  <c:v>98.410300000000007</c:v>
                </c:pt>
                <c:pt idx="35">
                  <c:v>98.673199999999994</c:v>
                </c:pt>
                <c:pt idx="36">
                  <c:v>98.837699999999998</c:v>
                </c:pt>
                <c:pt idx="37">
                  <c:v>98.909300000000002</c:v>
                </c:pt>
                <c:pt idx="38">
                  <c:v>98.898799999999994</c:v>
                </c:pt>
                <c:pt idx="39">
                  <c:v>98.119100000000003</c:v>
                </c:pt>
                <c:pt idx="40">
                  <c:v>96.773300000000006</c:v>
                </c:pt>
                <c:pt idx="41">
                  <c:v>92.822299999999998</c:v>
                </c:pt>
                <c:pt idx="42">
                  <c:v>89.757300000000001</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BDFE-4432-B9F8-DEE829E0EA54}"/>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'Other services'!$K$109:$K$255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'Other services'!$L$257:$L$403</c:f>
              <c:numCache>
                <c:formatCode>0.0</c:formatCode>
                <c:ptCount val="147"/>
                <c:pt idx="0">
                  <c:v>100</c:v>
                </c:pt>
                <c:pt idx="1">
                  <c:v>100.4462</c:v>
                </c:pt>
                <c:pt idx="2">
                  <c:v>101.9331</c:v>
                </c:pt>
                <c:pt idx="3">
                  <c:v>102.30880000000001</c:v>
                </c:pt>
                <c:pt idx="4">
                  <c:v>98.328400000000002</c:v>
                </c:pt>
                <c:pt idx="5">
                  <c:v>96.834400000000002</c:v>
                </c:pt>
                <c:pt idx="6">
                  <c:v>99.580100000000002</c:v>
                </c:pt>
                <c:pt idx="7">
                  <c:v>99.572199999999995</c:v>
                </c:pt>
                <c:pt idx="8">
                  <c:v>99.224100000000007</c:v>
                </c:pt>
                <c:pt idx="9">
                  <c:v>97.882300000000001</c:v>
                </c:pt>
                <c:pt idx="10">
                  <c:v>97.877300000000005</c:v>
                </c:pt>
                <c:pt idx="11">
                  <c:v>99.520700000000005</c:v>
                </c:pt>
                <c:pt idx="12">
                  <c:v>103.2396</c:v>
                </c:pt>
                <c:pt idx="13">
                  <c:v>103.8224</c:v>
                </c:pt>
                <c:pt idx="14">
                  <c:v>106.57429999999999</c:v>
                </c:pt>
                <c:pt idx="15">
                  <c:v>109.2602</c:v>
                </c:pt>
                <c:pt idx="16">
                  <c:v>107.40779999999999</c:v>
                </c:pt>
                <c:pt idx="17">
                  <c:v>103.4148</c:v>
                </c:pt>
                <c:pt idx="18">
                  <c:v>103.0536</c:v>
                </c:pt>
                <c:pt idx="19">
                  <c:v>102.5813</c:v>
                </c:pt>
                <c:pt idx="20">
                  <c:v>103.18519999999999</c:v>
                </c:pt>
                <c:pt idx="21">
                  <c:v>103.6121</c:v>
                </c:pt>
                <c:pt idx="22">
                  <c:v>103.9616</c:v>
                </c:pt>
                <c:pt idx="23">
                  <c:v>102.9889</c:v>
                </c:pt>
                <c:pt idx="24">
                  <c:v>103.58320000000001</c:v>
                </c:pt>
                <c:pt idx="25">
                  <c:v>105.1142</c:v>
                </c:pt>
                <c:pt idx="26">
                  <c:v>105.5522</c:v>
                </c:pt>
                <c:pt idx="27">
                  <c:v>106.0432</c:v>
                </c:pt>
                <c:pt idx="28">
                  <c:v>106.08150000000001</c:v>
                </c:pt>
                <c:pt idx="29">
                  <c:v>104.1832</c:v>
                </c:pt>
                <c:pt idx="30">
                  <c:v>101.5617</c:v>
                </c:pt>
                <c:pt idx="31">
                  <c:v>102.0986</c:v>
                </c:pt>
                <c:pt idx="32">
                  <c:v>102.7246</c:v>
                </c:pt>
                <c:pt idx="33">
                  <c:v>102.5707</c:v>
                </c:pt>
                <c:pt idx="34">
                  <c:v>102.4933</c:v>
                </c:pt>
                <c:pt idx="35">
                  <c:v>103.64830000000001</c:v>
                </c:pt>
                <c:pt idx="36">
                  <c:v>103.2993</c:v>
                </c:pt>
                <c:pt idx="37">
                  <c:v>104.0484</c:v>
                </c:pt>
                <c:pt idx="38">
                  <c:v>104.2304</c:v>
                </c:pt>
                <c:pt idx="39">
                  <c:v>104.2963</c:v>
                </c:pt>
                <c:pt idx="40">
                  <c:v>104.6099</c:v>
                </c:pt>
                <c:pt idx="41">
                  <c:v>100.1699</c:v>
                </c:pt>
                <c:pt idx="42">
                  <c:v>96.606200000000001</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BDFE-4432-B9F8-DEE829E0EA54}"/>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757714044868479"/>
              <c:y val="0.815866659946353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Mining!$K$109:$K$255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Mining!$L$109:$L$255</c:f>
              <c:numCache>
                <c:formatCode>0.0</c:formatCode>
                <c:ptCount val="147"/>
                <c:pt idx="0">
                  <c:v>100</c:v>
                </c:pt>
                <c:pt idx="1">
                  <c:v>99.439700000000002</c:v>
                </c:pt>
                <c:pt idx="2">
                  <c:v>98.400899999999993</c:v>
                </c:pt>
                <c:pt idx="3">
                  <c:v>94.431100000000001</c:v>
                </c:pt>
                <c:pt idx="4">
                  <c:v>91.701499999999996</c:v>
                </c:pt>
                <c:pt idx="5">
                  <c:v>91.881</c:v>
                </c:pt>
                <c:pt idx="6">
                  <c:v>92.037700000000001</c:v>
                </c:pt>
                <c:pt idx="7">
                  <c:v>92.186700000000002</c:v>
                </c:pt>
                <c:pt idx="8">
                  <c:v>93.5852</c:v>
                </c:pt>
                <c:pt idx="9">
                  <c:v>93.796400000000006</c:v>
                </c:pt>
                <c:pt idx="10">
                  <c:v>94.085400000000007</c:v>
                </c:pt>
                <c:pt idx="11">
                  <c:v>94.066000000000003</c:v>
                </c:pt>
                <c:pt idx="12">
                  <c:v>95.197100000000006</c:v>
                </c:pt>
                <c:pt idx="13">
                  <c:v>95.407700000000006</c:v>
                </c:pt>
                <c:pt idx="14">
                  <c:v>94.744100000000003</c:v>
                </c:pt>
                <c:pt idx="15">
                  <c:v>95.353300000000004</c:v>
                </c:pt>
                <c:pt idx="16">
                  <c:v>97.576599999999999</c:v>
                </c:pt>
                <c:pt idx="17">
                  <c:v>98.933400000000006</c:v>
                </c:pt>
                <c:pt idx="18">
                  <c:v>98.779200000000003</c:v>
                </c:pt>
                <c:pt idx="19">
                  <c:v>98.929900000000004</c:v>
                </c:pt>
                <c:pt idx="20">
                  <c:v>99.019499999999994</c:v>
                </c:pt>
                <c:pt idx="21">
                  <c:v>99.2928</c:v>
                </c:pt>
                <c:pt idx="22">
                  <c:v>98.935000000000002</c:v>
                </c:pt>
                <c:pt idx="23">
                  <c:v>98.922700000000006</c:v>
                </c:pt>
                <c:pt idx="24">
                  <c:v>98.9636</c:v>
                </c:pt>
                <c:pt idx="25">
                  <c:v>98.444299999999998</c:v>
                </c:pt>
                <c:pt idx="26">
                  <c:v>98.469499999999996</c:v>
                </c:pt>
                <c:pt idx="27">
                  <c:v>98.510099999999994</c:v>
                </c:pt>
                <c:pt idx="28">
                  <c:v>98.493600000000001</c:v>
                </c:pt>
                <c:pt idx="29">
                  <c:v>98.156400000000005</c:v>
                </c:pt>
                <c:pt idx="30">
                  <c:v>98.277799999999999</c:v>
                </c:pt>
                <c:pt idx="31">
                  <c:v>98.348699999999994</c:v>
                </c:pt>
                <c:pt idx="32">
                  <c:v>98.344700000000003</c:v>
                </c:pt>
                <c:pt idx="33">
                  <c:v>97.451599999999999</c:v>
                </c:pt>
                <c:pt idx="34">
                  <c:v>97.564499999999995</c:v>
                </c:pt>
                <c:pt idx="35">
                  <c:v>97.484999999999999</c:v>
                </c:pt>
                <c:pt idx="36">
                  <c:v>97.201599999999999</c:v>
                </c:pt>
                <c:pt idx="37">
                  <c:v>97.503299999999996</c:v>
                </c:pt>
                <c:pt idx="38">
                  <c:v>97.013599999999997</c:v>
                </c:pt>
                <c:pt idx="39">
                  <c:v>97.387699999999995</c:v>
                </c:pt>
                <c:pt idx="40">
                  <c:v>97.718199999999996</c:v>
                </c:pt>
                <c:pt idx="41">
                  <c:v>96.988799999999998</c:v>
                </c:pt>
                <c:pt idx="42">
                  <c:v>94.793300000000002</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94C1-4A5D-8C09-7E835862289A}"/>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Mining!$K$109:$K$255</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Mining!$L$257:$L$403</c:f>
              <c:numCache>
                <c:formatCode>0.0</c:formatCode>
                <c:ptCount val="147"/>
                <c:pt idx="0">
                  <c:v>100</c:v>
                </c:pt>
                <c:pt idx="1">
                  <c:v>96.540099999999995</c:v>
                </c:pt>
                <c:pt idx="2">
                  <c:v>94.372399999999999</c:v>
                </c:pt>
                <c:pt idx="3">
                  <c:v>83.196799999999996</c:v>
                </c:pt>
                <c:pt idx="4">
                  <c:v>73.181100000000001</c:v>
                </c:pt>
                <c:pt idx="5">
                  <c:v>73.673699999999997</c:v>
                </c:pt>
                <c:pt idx="6">
                  <c:v>73.4041</c:v>
                </c:pt>
                <c:pt idx="7">
                  <c:v>74.634399999999999</c:v>
                </c:pt>
                <c:pt idx="8">
                  <c:v>78.482799999999997</c:v>
                </c:pt>
                <c:pt idx="9">
                  <c:v>77.340999999999994</c:v>
                </c:pt>
                <c:pt idx="10">
                  <c:v>76.727999999999994</c:v>
                </c:pt>
                <c:pt idx="11">
                  <c:v>77.550299999999993</c:v>
                </c:pt>
                <c:pt idx="12">
                  <c:v>75.600399999999993</c:v>
                </c:pt>
                <c:pt idx="13">
                  <c:v>75.760400000000004</c:v>
                </c:pt>
                <c:pt idx="14">
                  <c:v>74.585599999999999</c:v>
                </c:pt>
                <c:pt idx="15">
                  <c:v>75.630499999999998</c:v>
                </c:pt>
                <c:pt idx="16">
                  <c:v>78.304100000000005</c:v>
                </c:pt>
                <c:pt idx="17">
                  <c:v>78.830200000000005</c:v>
                </c:pt>
                <c:pt idx="18">
                  <c:v>77.300700000000006</c:v>
                </c:pt>
                <c:pt idx="19">
                  <c:v>77.361099999999993</c:v>
                </c:pt>
                <c:pt idx="20">
                  <c:v>77.19</c:v>
                </c:pt>
                <c:pt idx="21">
                  <c:v>79.467699999999994</c:v>
                </c:pt>
                <c:pt idx="22">
                  <c:v>78.205100000000002</c:v>
                </c:pt>
                <c:pt idx="23">
                  <c:v>80.071700000000007</c:v>
                </c:pt>
                <c:pt idx="24">
                  <c:v>79.528000000000006</c:v>
                </c:pt>
                <c:pt idx="25">
                  <c:v>102.3968</c:v>
                </c:pt>
                <c:pt idx="26">
                  <c:v>104.6054</c:v>
                </c:pt>
                <c:pt idx="27">
                  <c:v>85.794899999999998</c:v>
                </c:pt>
                <c:pt idx="28">
                  <c:v>85.731499999999997</c:v>
                </c:pt>
                <c:pt idx="29">
                  <c:v>88.746200000000002</c:v>
                </c:pt>
                <c:pt idx="30">
                  <c:v>82.298299999999998</c:v>
                </c:pt>
                <c:pt idx="31">
                  <c:v>81.597700000000003</c:v>
                </c:pt>
                <c:pt idx="32">
                  <c:v>79.777500000000003</c:v>
                </c:pt>
                <c:pt idx="33">
                  <c:v>79.037999999999997</c:v>
                </c:pt>
                <c:pt idx="34">
                  <c:v>78.515699999999995</c:v>
                </c:pt>
                <c:pt idx="35">
                  <c:v>77.874799999999993</c:v>
                </c:pt>
                <c:pt idx="36">
                  <c:v>77.843199999999996</c:v>
                </c:pt>
                <c:pt idx="37">
                  <c:v>78.222399999999993</c:v>
                </c:pt>
                <c:pt idx="38">
                  <c:v>78.200500000000005</c:v>
                </c:pt>
                <c:pt idx="39">
                  <c:v>79.028400000000005</c:v>
                </c:pt>
                <c:pt idx="40">
                  <c:v>79.520600000000002</c:v>
                </c:pt>
                <c:pt idx="41">
                  <c:v>77.462599999999995</c:v>
                </c:pt>
                <c:pt idx="42">
                  <c:v>76.699399999999997</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94C1-4A5D-8C09-7E835862289A}"/>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757714044868479"/>
              <c:y val="0.815866659946353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6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Manufacturing!$K$4</c:f>
              <c:strCache>
                <c:ptCount val="1"/>
                <c:pt idx="0">
                  <c:v>Previous month (week ending 05 Dec 2020)</c:v>
                </c:pt>
              </c:strCache>
            </c:strRef>
          </c:tx>
          <c:spPr>
            <a:solidFill>
              <a:schemeClr val="accent1"/>
            </a:solidFill>
            <a:ln>
              <a:noFill/>
            </a:ln>
            <a:effectLst/>
          </c:spPr>
          <c:invertIfNegative val="0"/>
          <c:cat>
            <c:strRef>
              <c:f>Manufacturing!$K$52:$K$59</c:f>
              <c:strCache>
                <c:ptCount val="8"/>
                <c:pt idx="0">
                  <c:v>NSW</c:v>
                </c:pt>
                <c:pt idx="1">
                  <c:v>Vic.</c:v>
                </c:pt>
                <c:pt idx="2">
                  <c:v>Qld.</c:v>
                </c:pt>
                <c:pt idx="3">
                  <c:v>SA</c:v>
                </c:pt>
                <c:pt idx="4">
                  <c:v>WA</c:v>
                </c:pt>
                <c:pt idx="5">
                  <c:v>Tas.</c:v>
                </c:pt>
                <c:pt idx="6">
                  <c:v>NT</c:v>
                </c:pt>
                <c:pt idx="7">
                  <c:v>ACT</c:v>
                </c:pt>
              </c:strCache>
            </c:strRef>
          </c:cat>
          <c:val>
            <c:numRef>
              <c:f>Manufacturing!$L$52:$L$59</c:f>
              <c:numCache>
                <c:formatCode>0.0</c:formatCode>
                <c:ptCount val="8"/>
                <c:pt idx="0">
                  <c:v>95.96</c:v>
                </c:pt>
                <c:pt idx="1">
                  <c:v>96.35</c:v>
                </c:pt>
                <c:pt idx="2">
                  <c:v>95.22</c:v>
                </c:pt>
                <c:pt idx="3">
                  <c:v>94.42</c:v>
                </c:pt>
                <c:pt idx="4">
                  <c:v>98.46</c:v>
                </c:pt>
                <c:pt idx="5">
                  <c:v>99.81</c:v>
                </c:pt>
                <c:pt idx="6">
                  <c:v>100.65</c:v>
                </c:pt>
                <c:pt idx="7">
                  <c:v>95.9</c:v>
                </c:pt>
              </c:numCache>
            </c:numRef>
          </c:val>
          <c:extLst>
            <c:ext xmlns:c16="http://schemas.microsoft.com/office/drawing/2014/chart" uri="{C3380CC4-5D6E-409C-BE32-E72D297353CC}">
              <c16:uniqueId val="{00000000-BBB3-4F6E-8109-9059CDECFBD2}"/>
            </c:ext>
          </c:extLst>
        </c:ser>
        <c:ser>
          <c:idx val="1"/>
          <c:order val="1"/>
          <c:tx>
            <c:strRef>
              <c:f>Manufacturing!$K$6</c:f>
              <c:strCache>
                <c:ptCount val="1"/>
                <c:pt idx="0">
                  <c:v>Previous week (ending 26 Dec 2020)</c:v>
                </c:pt>
              </c:strCache>
            </c:strRef>
          </c:tx>
          <c:spPr>
            <a:solidFill>
              <a:schemeClr val="accent2"/>
            </a:solidFill>
            <a:ln>
              <a:noFill/>
            </a:ln>
            <a:effectLst/>
          </c:spPr>
          <c:invertIfNegative val="0"/>
          <c:cat>
            <c:strRef>
              <c:f>Manufacturing!$K$52:$K$59</c:f>
              <c:strCache>
                <c:ptCount val="8"/>
                <c:pt idx="0">
                  <c:v>NSW</c:v>
                </c:pt>
                <c:pt idx="1">
                  <c:v>Vic.</c:v>
                </c:pt>
                <c:pt idx="2">
                  <c:v>Qld.</c:v>
                </c:pt>
                <c:pt idx="3">
                  <c:v>SA</c:v>
                </c:pt>
                <c:pt idx="4">
                  <c:v>WA</c:v>
                </c:pt>
                <c:pt idx="5">
                  <c:v>Tas.</c:v>
                </c:pt>
                <c:pt idx="6">
                  <c:v>NT</c:v>
                </c:pt>
                <c:pt idx="7">
                  <c:v>ACT</c:v>
                </c:pt>
              </c:strCache>
            </c:strRef>
          </c:cat>
          <c:val>
            <c:numRef>
              <c:f>Manufacturing!$L$61:$L$68</c:f>
              <c:numCache>
                <c:formatCode>0.0</c:formatCode>
                <c:ptCount val="8"/>
                <c:pt idx="0">
                  <c:v>90.66</c:v>
                </c:pt>
                <c:pt idx="1">
                  <c:v>90.54</c:v>
                </c:pt>
                <c:pt idx="2">
                  <c:v>88.31</c:v>
                </c:pt>
                <c:pt idx="3">
                  <c:v>89.36</c:v>
                </c:pt>
                <c:pt idx="4">
                  <c:v>94</c:v>
                </c:pt>
                <c:pt idx="5">
                  <c:v>94.1</c:v>
                </c:pt>
                <c:pt idx="6">
                  <c:v>93.3</c:v>
                </c:pt>
                <c:pt idx="7">
                  <c:v>88.51</c:v>
                </c:pt>
              </c:numCache>
            </c:numRef>
          </c:val>
          <c:extLst>
            <c:ext xmlns:c16="http://schemas.microsoft.com/office/drawing/2014/chart" uri="{C3380CC4-5D6E-409C-BE32-E72D297353CC}">
              <c16:uniqueId val="{00000001-BBB3-4F6E-8109-9059CDECFBD2}"/>
            </c:ext>
          </c:extLst>
        </c:ser>
        <c:ser>
          <c:idx val="2"/>
          <c:order val="2"/>
          <c:tx>
            <c:strRef>
              <c:f>Manufacturing!$K$7</c:f>
              <c:strCache>
                <c:ptCount val="1"/>
                <c:pt idx="0">
                  <c:v>This week (ending 02 Jan 2021)</c:v>
                </c:pt>
              </c:strCache>
            </c:strRef>
          </c:tx>
          <c:spPr>
            <a:solidFill>
              <a:srgbClr val="993366"/>
            </a:solidFill>
            <a:ln>
              <a:noFill/>
            </a:ln>
            <a:effectLst/>
          </c:spPr>
          <c:invertIfNegative val="0"/>
          <c:cat>
            <c:strRef>
              <c:f>Manufacturing!$K$52:$K$59</c:f>
              <c:strCache>
                <c:ptCount val="8"/>
                <c:pt idx="0">
                  <c:v>NSW</c:v>
                </c:pt>
                <c:pt idx="1">
                  <c:v>Vic.</c:v>
                </c:pt>
                <c:pt idx="2">
                  <c:v>Qld.</c:v>
                </c:pt>
                <c:pt idx="3">
                  <c:v>SA</c:v>
                </c:pt>
                <c:pt idx="4">
                  <c:v>WA</c:v>
                </c:pt>
                <c:pt idx="5">
                  <c:v>Tas.</c:v>
                </c:pt>
                <c:pt idx="6">
                  <c:v>NT</c:v>
                </c:pt>
                <c:pt idx="7">
                  <c:v>ACT</c:v>
                </c:pt>
              </c:strCache>
            </c:strRef>
          </c:cat>
          <c:val>
            <c:numRef>
              <c:f>Manufacturing!$L$70:$L$77</c:f>
              <c:numCache>
                <c:formatCode>0.0</c:formatCode>
                <c:ptCount val="8"/>
                <c:pt idx="0">
                  <c:v>87.38</c:v>
                </c:pt>
                <c:pt idx="1">
                  <c:v>87.71</c:v>
                </c:pt>
                <c:pt idx="2">
                  <c:v>85.35</c:v>
                </c:pt>
                <c:pt idx="3">
                  <c:v>88.85</c:v>
                </c:pt>
                <c:pt idx="4">
                  <c:v>91.64</c:v>
                </c:pt>
                <c:pt idx="5">
                  <c:v>92.23</c:v>
                </c:pt>
                <c:pt idx="6">
                  <c:v>92.07</c:v>
                </c:pt>
                <c:pt idx="7">
                  <c:v>86.51</c:v>
                </c:pt>
              </c:numCache>
            </c:numRef>
          </c:val>
          <c:extLst>
            <c:ext xmlns:c16="http://schemas.microsoft.com/office/drawing/2014/chart" uri="{C3380CC4-5D6E-409C-BE32-E72D297353CC}">
              <c16:uniqueId val="{00000002-BBB3-4F6E-8109-9059CDECFBD2}"/>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image" Target="../media/image1.png"/><Relationship Id="rId5" Type="http://schemas.openxmlformats.org/officeDocument/2006/relationships/chart" Target="../charts/chart36.xml"/><Relationship Id="rId4" Type="http://schemas.openxmlformats.org/officeDocument/2006/relationships/chart" Target="../charts/chart35.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image" Target="../media/image1.png"/><Relationship Id="rId5" Type="http://schemas.openxmlformats.org/officeDocument/2006/relationships/chart" Target="../charts/chart40.xml"/><Relationship Id="rId4" Type="http://schemas.openxmlformats.org/officeDocument/2006/relationships/chart" Target="../charts/chart39.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chart" Target="../charts/chart41.xml"/><Relationship Id="rId1" Type="http://schemas.openxmlformats.org/officeDocument/2006/relationships/image" Target="../media/image1.png"/><Relationship Id="rId5" Type="http://schemas.openxmlformats.org/officeDocument/2006/relationships/chart" Target="../charts/chart44.xml"/><Relationship Id="rId4" Type="http://schemas.openxmlformats.org/officeDocument/2006/relationships/chart" Target="../charts/chart43.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46.xml"/><Relationship Id="rId2" Type="http://schemas.openxmlformats.org/officeDocument/2006/relationships/chart" Target="../charts/chart45.xml"/><Relationship Id="rId1" Type="http://schemas.openxmlformats.org/officeDocument/2006/relationships/image" Target="../media/image1.png"/><Relationship Id="rId5" Type="http://schemas.openxmlformats.org/officeDocument/2006/relationships/chart" Target="../charts/chart48.xml"/><Relationship Id="rId4" Type="http://schemas.openxmlformats.org/officeDocument/2006/relationships/chart" Target="../charts/chart47.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image" Target="../media/image1.png"/><Relationship Id="rId5" Type="http://schemas.openxmlformats.org/officeDocument/2006/relationships/chart" Target="../charts/chart52.xml"/><Relationship Id="rId4" Type="http://schemas.openxmlformats.org/officeDocument/2006/relationships/chart" Target="../charts/chart51.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image" Target="../media/image1.png"/><Relationship Id="rId5" Type="http://schemas.openxmlformats.org/officeDocument/2006/relationships/chart" Target="../charts/chart56.xml"/><Relationship Id="rId4" Type="http://schemas.openxmlformats.org/officeDocument/2006/relationships/chart" Target="../charts/chart5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chart" Target="../charts/chart57.xml"/><Relationship Id="rId1" Type="http://schemas.openxmlformats.org/officeDocument/2006/relationships/image" Target="../media/image1.png"/><Relationship Id="rId5" Type="http://schemas.openxmlformats.org/officeDocument/2006/relationships/chart" Target="../charts/chart60.xml"/><Relationship Id="rId4" Type="http://schemas.openxmlformats.org/officeDocument/2006/relationships/chart" Target="../charts/chart59.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image" Target="../media/image1.png"/><Relationship Id="rId5" Type="http://schemas.openxmlformats.org/officeDocument/2006/relationships/chart" Target="../charts/chart64.xml"/><Relationship Id="rId4" Type="http://schemas.openxmlformats.org/officeDocument/2006/relationships/chart" Target="../charts/chart63.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6.xml"/><Relationship Id="rId2" Type="http://schemas.openxmlformats.org/officeDocument/2006/relationships/chart" Target="../charts/chart65.xml"/><Relationship Id="rId1" Type="http://schemas.openxmlformats.org/officeDocument/2006/relationships/image" Target="../media/image1.png"/><Relationship Id="rId5" Type="http://schemas.openxmlformats.org/officeDocument/2006/relationships/chart" Target="../charts/chart68.xml"/><Relationship Id="rId4" Type="http://schemas.openxmlformats.org/officeDocument/2006/relationships/chart" Target="../charts/chart67.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70.xml"/><Relationship Id="rId2" Type="http://schemas.openxmlformats.org/officeDocument/2006/relationships/chart" Target="../charts/chart69.xml"/><Relationship Id="rId1" Type="http://schemas.openxmlformats.org/officeDocument/2006/relationships/image" Target="../media/image1.png"/><Relationship Id="rId5" Type="http://schemas.openxmlformats.org/officeDocument/2006/relationships/chart" Target="../charts/chart72.xml"/><Relationship Id="rId4" Type="http://schemas.openxmlformats.org/officeDocument/2006/relationships/chart" Target="../charts/chart7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chart" Target="../charts/chart4.xml"/><Relationship Id="rId4"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74.xml"/><Relationship Id="rId2" Type="http://schemas.openxmlformats.org/officeDocument/2006/relationships/chart" Target="../charts/chart73.xml"/><Relationship Id="rId1" Type="http://schemas.openxmlformats.org/officeDocument/2006/relationships/image" Target="../media/image1.png"/><Relationship Id="rId5" Type="http://schemas.openxmlformats.org/officeDocument/2006/relationships/chart" Target="../charts/chart76.xml"/><Relationship Id="rId4" Type="http://schemas.openxmlformats.org/officeDocument/2006/relationships/chart" Target="../charts/chart7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1.png"/><Relationship Id="rId5" Type="http://schemas.openxmlformats.org/officeDocument/2006/relationships/chart" Target="../charts/chart8.xml"/><Relationship Id="rId4"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image" Target="../media/image1.png"/><Relationship Id="rId5" Type="http://schemas.openxmlformats.org/officeDocument/2006/relationships/chart" Target="../charts/chart12.xml"/><Relationship Id="rId4" Type="http://schemas.openxmlformats.org/officeDocument/2006/relationships/chart" Target="../charts/chart1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image" Target="../media/image1.png"/><Relationship Id="rId5" Type="http://schemas.openxmlformats.org/officeDocument/2006/relationships/chart" Target="../charts/chart16.xml"/><Relationship Id="rId4" Type="http://schemas.openxmlformats.org/officeDocument/2006/relationships/chart" Target="../charts/chart15.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image" Target="../media/image1.png"/><Relationship Id="rId5" Type="http://schemas.openxmlformats.org/officeDocument/2006/relationships/chart" Target="../charts/chart20.xml"/><Relationship Id="rId4" Type="http://schemas.openxmlformats.org/officeDocument/2006/relationships/chart" Target="../charts/chart1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image" Target="../media/image1.png"/><Relationship Id="rId5" Type="http://schemas.openxmlformats.org/officeDocument/2006/relationships/chart" Target="../charts/chart24.xml"/><Relationship Id="rId4" Type="http://schemas.openxmlformats.org/officeDocument/2006/relationships/chart" Target="../charts/chart23.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image" Target="../media/image1.png"/><Relationship Id="rId5" Type="http://schemas.openxmlformats.org/officeDocument/2006/relationships/chart" Target="../charts/chart28.xml"/><Relationship Id="rId4" Type="http://schemas.openxmlformats.org/officeDocument/2006/relationships/chart" Target="../charts/chart27.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image" Target="../media/image1.png"/><Relationship Id="rId5" Type="http://schemas.openxmlformats.org/officeDocument/2006/relationships/chart" Target="../charts/chart32.xml"/><Relationship Id="rId4" Type="http://schemas.openxmlformats.org/officeDocument/2006/relationships/chart" Target="../charts/chart31.xml"/></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323850</xdr:colOff>
      <xdr:row>0</xdr:row>
      <xdr:rowOff>723900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5438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A2980989-19B9-44B3-834E-2C5C7BFCED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59</xdr:row>
      <xdr:rowOff>7411</xdr:rowOff>
    </xdr:from>
    <xdr:to>
      <xdr:col>9</xdr:col>
      <xdr:colOff>429</xdr:colOff>
      <xdr:row>72</xdr:row>
      <xdr:rowOff>105834</xdr:rowOff>
    </xdr:to>
    <xdr:graphicFrame macro="">
      <xdr:nvGraphicFramePr>
        <xdr:cNvPr id="3" name="Chart 2">
          <a:extLst>
            <a:ext uri="{FF2B5EF4-FFF2-40B4-BE49-F238E27FC236}">
              <a16:creationId xmlns:a16="http://schemas.microsoft.com/office/drawing/2014/main" id="{9E274DC8-B68B-4753-B761-4FCCBA3A2D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74</xdr:row>
      <xdr:rowOff>13760</xdr:rowOff>
    </xdr:from>
    <xdr:to>
      <xdr:col>9</xdr:col>
      <xdr:colOff>429</xdr:colOff>
      <xdr:row>89</xdr:row>
      <xdr:rowOff>0</xdr:rowOff>
    </xdr:to>
    <xdr:graphicFrame macro="">
      <xdr:nvGraphicFramePr>
        <xdr:cNvPr id="4" name="Chart 3">
          <a:extLst>
            <a:ext uri="{FF2B5EF4-FFF2-40B4-BE49-F238E27FC236}">
              <a16:creationId xmlns:a16="http://schemas.microsoft.com/office/drawing/2014/main" id="{98FB8416-79D7-4280-8615-20946B0C6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182035</xdr:rowOff>
    </xdr:from>
    <xdr:to>
      <xdr:col>9</xdr:col>
      <xdr:colOff>429</xdr:colOff>
      <xdr:row>57</xdr:row>
      <xdr:rowOff>177801</xdr:rowOff>
    </xdr:to>
    <xdr:graphicFrame macro="">
      <xdr:nvGraphicFramePr>
        <xdr:cNvPr id="5" name="Chart 4">
          <a:extLst>
            <a:ext uri="{FF2B5EF4-FFF2-40B4-BE49-F238E27FC236}">
              <a16:creationId xmlns:a16="http://schemas.microsoft.com/office/drawing/2014/main" id="{D4AD8277-EE35-4E82-8562-019D00CE12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31</xdr:row>
      <xdr:rowOff>1199</xdr:rowOff>
    </xdr:from>
    <xdr:to>
      <xdr:col>8</xdr:col>
      <xdr:colOff>645141</xdr:colOff>
      <xdr:row>42</xdr:row>
      <xdr:rowOff>133350</xdr:rowOff>
    </xdr:to>
    <xdr:graphicFrame macro="">
      <xdr:nvGraphicFramePr>
        <xdr:cNvPr id="6" name="Chart 5">
          <a:extLst>
            <a:ext uri="{FF2B5EF4-FFF2-40B4-BE49-F238E27FC236}">
              <a16:creationId xmlns:a16="http://schemas.microsoft.com/office/drawing/2014/main" id="{74B07334-AFC8-4570-BE15-91239F35E6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3D173DA8-74D0-454A-9257-6AB4646D86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59</xdr:row>
      <xdr:rowOff>7411</xdr:rowOff>
    </xdr:from>
    <xdr:to>
      <xdr:col>9</xdr:col>
      <xdr:colOff>429</xdr:colOff>
      <xdr:row>72</xdr:row>
      <xdr:rowOff>105834</xdr:rowOff>
    </xdr:to>
    <xdr:graphicFrame macro="">
      <xdr:nvGraphicFramePr>
        <xdr:cNvPr id="3" name="Chart 2">
          <a:extLst>
            <a:ext uri="{FF2B5EF4-FFF2-40B4-BE49-F238E27FC236}">
              <a16:creationId xmlns:a16="http://schemas.microsoft.com/office/drawing/2014/main" id="{04F45265-401A-4F6C-A744-7758483B70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74</xdr:row>
      <xdr:rowOff>13760</xdr:rowOff>
    </xdr:from>
    <xdr:to>
      <xdr:col>9</xdr:col>
      <xdr:colOff>429</xdr:colOff>
      <xdr:row>89</xdr:row>
      <xdr:rowOff>0</xdr:rowOff>
    </xdr:to>
    <xdr:graphicFrame macro="">
      <xdr:nvGraphicFramePr>
        <xdr:cNvPr id="4" name="Chart 3">
          <a:extLst>
            <a:ext uri="{FF2B5EF4-FFF2-40B4-BE49-F238E27FC236}">
              <a16:creationId xmlns:a16="http://schemas.microsoft.com/office/drawing/2014/main" id="{99A069F7-4853-471C-A4C5-48409B9E8D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182035</xdr:rowOff>
    </xdr:from>
    <xdr:to>
      <xdr:col>9</xdr:col>
      <xdr:colOff>429</xdr:colOff>
      <xdr:row>57</xdr:row>
      <xdr:rowOff>177801</xdr:rowOff>
    </xdr:to>
    <xdr:graphicFrame macro="">
      <xdr:nvGraphicFramePr>
        <xdr:cNvPr id="5" name="Chart 4">
          <a:extLst>
            <a:ext uri="{FF2B5EF4-FFF2-40B4-BE49-F238E27FC236}">
              <a16:creationId xmlns:a16="http://schemas.microsoft.com/office/drawing/2014/main" id="{032CBBA4-6FC1-4617-A653-F4A6878D73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31</xdr:row>
      <xdr:rowOff>1199</xdr:rowOff>
    </xdr:from>
    <xdr:to>
      <xdr:col>8</xdr:col>
      <xdr:colOff>645141</xdr:colOff>
      <xdr:row>42</xdr:row>
      <xdr:rowOff>133350</xdr:rowOff>
    </xdr:to>
    <xdr:graphicFrame macro="">
      <xdr:nvGraphicFramePr>
        <xdr:cNvPr id="6" name="Chart 5">
          <a:extLst>
            <a:ext uri="{FF2B5EF4-FFF2-40B4-BE49-F238E27FC236}">
              <a16:creationId xmlns:a16="http://schemas.microsoft.com/office/drawing/2014/main" id="{824AA9EE-B2C3-4537-AB18-50D4F88478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2.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B54BB960-5D57-4AA0-B0BD-F65201F49D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59</xdr:row>
      <xdr:rowOff>7411</xdr:rowOff>
    </xdr:from>
    <xdr:to>
      <xdr:col>9</xdr:col>
      <xdr:colOff>429</xdr:colOff>
      <xdr:row>72</xdr:row>
      <xdr:rowOff>105834</xdr:rowOff>
    </xdr:to>
    <xdr:graphicFrame macro="">
      <xdr:nvGraphicFramePr>
        <xdr:cNvPr id="3" name="Chart 2">
          <a:extLst>
            <a:ext uri="{FF2B5EF4-FFF2-40B4-BE49-F238E27FC236}">
              <a16:creationId xmlns:a16="http://schemas.microsoft.com/office/drawing/2014/main" id="{16D5068F-08BB-4F81-81D5-C33CFDB873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74</xdr:row>
      <xdr:rowOff>13760</xdr:rowOff>
    </xdr:from>
    <xdr:to>
      <xdr:col>9</xdr:col>
      <xdr:colOff>429</xdr:colOff>
      <xdr:row>89</xdr:row>
      <xdr:rowOff>0</xdr:rowOff>
    </xdr:to>
    <xdr:graphicFrame macro="">
      <xdr:nvGraphicFramePr>
        <xdr:cNvPr id="4" name="Chart 3">
          <a:extLst>
            <a:ext uri="{FF2B5EF4-FFF2-40B4-BE49-F238E27FC236}">
              <a16:creationId xmlns:a16="http://schemas.microsoft.com/office/drawing/2014/main" id="{D25BF1BA-D007-4B60-A99A-277663F802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182035</xdr:rowOff>
    </xdr:from>
    <xdr:to>
      <xdr:col>9</xdr:col>
      <xdr:colOff>429</xdr:colOff>
      <xdr:row>57</xdr:row>
      <xdr:rowOff>177801</xdr:rowOff>
    </xdr:to>
    <xdr:graphicFrame macro="">
      <xdr:nvGraphicFramePr>
        <xdr:cNvPr id="5" name="Chart 4">
          <a:extLst>
            <a:ext uri="{FF2B5EF4-FFF2-40B4-BE49-F238E27FC236}">
              <a16:creationId xmlns:a16="http://schemas.microsoft.com/office/drawing/2014/main" id="{7D079A47-F047-4D76-9A7C-EB6FD5CBA0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31</xdr:row>
      <xdr:rowOff>1199</xdr:rowOff>
    </xdr:from>
    <xdr:to>
      <xdr:col>8</xdr:col>
      <xdr:colOff>645141</xdr:colOff>
      <xdr:row>42</xdr:row>
      <xdr:rowOff>133350</xdr:rowOff>
    </xdr:to>
    <xdr:graphicFrame macro="">
      <xdr:nvGraphicFramePr>
        <xdr:cNvPr id="6" name="Chart 5">
          <a:extLst>
            <a:ext uri="{FF2B5EF4-FFF2-40B4-BE49-F238E27FC236}">
              <a16:creationId xmlns:a16="http://schemas.microsoft.com/office/drawing/2014/main" id="{57BFCCDE-B1F2-40FF-B5D5-C5FE7DE92C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3.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07154DC4-5620-4AB9-BFF4-02C43F5AAA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59</xdr:row>
      <xdr:rowOff>7411</xdr:rowOff>
    </xdr:from>
    <xdr:to>
      <xdr:col>9</xdr:col>
      <xdr:colOff>429</xdr:colOff>
      <xdr:row>72</xdr:row>
      <xdr:rowOff>105834</xdr:rowOff>
    </xdr:to>
    <xdr:graphicFrame macro="">
      <xdr:nvGraphicFramePr>
        <xdr:cNvPr id="3" name="Chart 2">
          <a:extLst>
            <a:ext uri="{FF2B5EF4-FFF2-40B4-BE49-F238E27FC236}">
              <a16:creationId xmlns:a16="http://schemas.microsoft.com/office/drawing/2014/main" id="{8BE649D3-4919-4638-92EE-DA591E2E23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74</xdr:row>
      <xdr:rowOff>13760</xdr:rowOff>
    </xdr:from>
    <xdr:to>
      <xdr:col>9</xdr:col>
      <xdr:colOff>429</xdr:colOff>
      <xdr:row>89</xdr:row>
      <xdr:rowOff>0</xdr:rowOff>
    </xdr:to>
    <xdr:graphicFrame macro="">
      <xdr:nvGraphicFramePr>
        <xdr:cNvPr id="4" name="Chart 3">
          <a:extLst>
            <a:ext uri="{FF2B5EF4-FFF2-40B4-BE49-F238E27FC236}">
              <a16:creationId xmlns:a16="http://schemas.microsoft.com/office/drawing/2014/main" id="{9B191EA1-F1C9-421F-BC3D-A1E5109C5F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182035</xdr:rowOff>
    </xdr:from>
    <xdr:to>
      <xdr:col>9</xdr:col>
      <xdr:colOff>429</xdr:colOff>
      <xdr:row>57</xdr:row>
      <xdr:rowOff>177801</xdr:rowOff>
    </xdr:to>
    <xdr:graphicFrame macro="">
      <xdr:nvGraphicFramePr>
        <xdr:cNvPr id="5" name="Chart 4">
          <a:extLst>
            <a:ext uri="{FF2B5EF4-FFF2-40B4-BE49-F238E27FC236}">
              <a16:creationId xmlns:a16="http://schemas.microsoft.com/office/drawing/2014/main" id="{7454DDF3-7AB3-4CAB-B6D9-064DDB7666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31</xdr:row>
      <xdr:rowOff>1199</xdr:rowOff>
    </xdr:from>
    <xdr:to>
      <xdr:col>8</xdr:col>
      <xdr:colOff>645141</xdr:colOff>
      <xdr:row>42</xdr:row>
      <xdr:rowOff>133350</xdr:rowOff>
    </xdr:to>
    <xdr:graphicFrame macro="">
      <xdr:nvGraphicFramePr>
        <xdr:cNvPr id="6" name="Chart 5">
          <a:extLst>
            <a:ext uri="{FF2B5EF4-FFF2-40B4-BE49-F238E27FC236}">
              <a16:creationId xmlns:a16="http://schemas.microsoft.com/office/drawing/2014/main" id="{464E48D3-91D6-4A81-AAA6-FBBC7D321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EF72C808-B4D4-4DD7-BFF5-0FAA4D4D7D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59</xdr:row>
      <xdr:rowOff>7411</xdr:rowOff>
    </xdr:from>
    <xdr:to>
      <xdr:col>9</xdr:col>
      <xdr:colOff>429</xdr:colOff>
      <xdr:row>72</xdr:row>
      <xdr:rowOff>105834</xdr:rowOff>
    </xdr:to>
    <xdr:graphicFrame macro="">
      <xdr:nvGraphicFramePr>
        <xdr:cNvPr id="3" name="Chart 2">
          <a:extLst>
            <a:ext uri="{FF2B5EF4-FFF2-40B4-BE49-F238E27FC236}">
              <a16:creationId xmlns:a16="http://schemas.microsoft.com/office/drawing/2014/main" id="{8B5C1305-7E96-40E9-9D5B-3EBA964707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74</xdr:row>
      <xdr:rowOff>13760</xdr:rowOff>
    </xdr:from>
    <xdr:to>
      <xdr:col>9</xdr:col>
      <xdr:colOff>429</xdr:colOff>
      <xdr:row>89</xdr:row>
      <xdr:rowOff>0</xdr:rowOff>
    </xdr:to>
    <xdr:graphicFrame macro="">
      <xdr:nvGraphicFramePr>
        <xdr:cNvPr id="4" name="Chart 3">
          <a:extLst>
            <a:ext uri="{FF2B5EF4-FFF2-40B4-BE49-F238E27FC236}">
              <a16:creationId xmlns:a16="http://schemas.microsoft.com/office/drawing/2014/main" id="{52113ADF-05E4-47E1-A066-F12E6ECC5C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182035</xdr:rowOff>
    </xdr:from>
    <xdr:to>
      <xdr:col>9</xdr:col>
      <xdr:colOff>429</xdr:colOff>
      <xdr:row>57</xdr:row>
      <xdr:rowOff>177801</xdr:rowOff>
    </xdr:to>
    <xdr:graphicFrame macro="">
      <xdr:nvGraphicFramePr>
        <xdr:cNvPr id="5" name="Chart 4">
          <a:extLst>
            <a:ext uri="{FF2B5EF4-FFF2-40B4-BE49-F238E27FC236}">
              <a16:creationId xmlns:a16="http://schemas.microsoft.com/office/drawing/2014/main" id="{E5553D72-11B6-4A62-88A3-111AC1F04D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31</xdr:row>
      <xdr:rowOff>1199</xdr:rowOff>
    </xdr:from>
    <xdr:to>
      <xdr:col>8</xdr:col>
      <xdr:colOff>645141</xdr:colOff>
      <xdr:row>42</xdr:row>
      <xdr:rowOff>133350</xdr:rowOff>
    </xdr:to>
    <xdr:graphicFrame macro="">
      <xdr:nvGraphicFramePr>
        <xdr:cNvPr id="6" name="Chart 5">
          <a:extLst>
            <a:ext uri="{FF2B5EF4-FFF2-40B4-BE49-F238E27FC236}">
              <a16:creationId xmlns:a16="http://schemas.microsoft.com/office/drawing/2014/main" id="{2AE755ED-1906-4BAD-9890-8657AF7279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5.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5FC63DFA-322D-44E0-9D27-98EA0F4832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59</xdr:row>
      <xdr:rowOff>7411</xdr:rowOff>
    </xdr:from>
    <xdr:to>
      <xdr:col>9</xdr:col>
      <xdr:colOff>429</xdr:colOff>
      <xdr:row>72</xdr:row>
      <xdr:rowOff>105834</xdr:rowOff>
    </xdr:to>
    <xdr:graphicFrame macro="">
      <xdr:nvGraphicFramePr>
        <xdr:cNvPr id="3" name="Chart 2">
          <a:extLst>
            <a:ext uri="{FF2B5EF4-FFF2-40B4-BE49-F238E27FC236}">
              <a16:creationId xmlns:a16="http://schemas.microsoft.com/office/drawing/2014/main" id="{1FCBDECA-B575-4FCF-87D6-EECB028993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74</xdr:row>
      <xdr:rowOff>13760</xdr:rowOff>
    </xdr:from>
    <xdr:to>
      <xdr:col>9</xdr:col>
      <xdr:colOff>429</xdr:colOff>
      <xdr:row>89</xdr:row>
      <xdr:rowOff>0</xdr:rowOff>
    </xdr:to>
    <xdr:graphicFrame macro="">
      <xdr:nvGraphicFramePr>
        <xdr:cNvPr id="4" name="Chart 3">
          <a:extLst>
            <a:ext uri="{FF2B5EF4-FFF2-40B4-BE49-F238E27FC236}">
              <a16:creationId xmlns:a16="http://schemas.microsoft.com/office/drawing/2014/main" id="{C3F8486B-16D3-4259-B21F-66AB27142F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182035</xdr:rowOff>
    </xdr:from>
    <xdr:to>
      <xdr:col>9</xdr:col>
      <xdr:colOff>429</xdr:colOff>
      <xdr:row>57</xdr:row>
      <xdr:rowOff>177801</xdr:rowOff>
    </xdr:to>
    <xdr:graphicFrame macro="">
      <xdr:nvGraphicFramePr>
        <xdr:cNvPr id="5" name="Chart 4">
          <a:extLst>
            <a:ext uri="{FF2B5EF4-FFF2-40B4-BE49-F238E27FC236}">
              <a16:creationId xmlns:a16="http://schemas.microsoft.com/office/drawing/2014/main" id="{55CEDB30-003B-4D83-BD3D-CEA7B51CA2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31</xdr:row>
      <xdr:rowOff>1199</xdr:rowOff>
    </xdr:from>
    <xdr:to>
      <xdr:col>8</xdr:col>
      <xdr:colOff>645141</xdr:colOff>
      <xdr:row>42</xdr:row>
      <xdr:rowOff>133350</xdr:rowOff>
    </xdr:to>
    <xdr:graphicFrame macro="">
      <xdr:nvGraphicFramePr>
        <xdr:cNvPr id="6" name="Chart 5">
          <a:extLst>
            <a:ext uri="{FF2B5EF4-FFF2-40B4-BE49-F238E27FC236}">
              <a16:creationId xmlns:a16="http://schemas.microsoft.com/office/drawing/2014/main" id="{4892C03C-1443-46E9-8391-1F578C9AFC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6.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DFF4D381-ABAF-492C-BBAC-82FFDF38F3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59</xdr:row>
      <xdr:rowOff>7411</xdr:rowOff>
    </xdr:from>
    <xdr:to>
      <xdr:col>9</xdr:col>
      <xdr:colOff>429</xdr:colOff>
      <xdr:row>72</xdr:row>
      <xdr:rowOff>105834</xdr:rowOff>
    </xdr:to>
    <xdr:graphicFrame macro="">
      <xdr:nvGraphicFramePr>
        <xdr:cNvPr id="3" name="Chart 2">
          <a:extLst>
            <a:ext uri="{FF2B5EF4-FFF2-40B4-BE49-F238E27FC236}">
              <a16:creationId xmlns:a16="http://schemas.microsoft.com/office/drawing/2014/main" id="{214BBD1D-6511-478B-B5C6-C0579DA443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74</xdr:row>
      <xdr:rowOff>13760</xdr:rowOff>
    </xdr:from>
    <xdr:to>
      <xdr:col>9</xdr:col>
      <xdr:colOff>429</xdr:colOff>
      <xdr:row>89</xdr:row>
      <xdr:rowOff>0</xdr:rowOff>
    </xdr:to>
    <xdr:graphicFrame macro="">
      <xdr:nvGraphicFramePr>
        <xdr:cNvPr id="4" name="Chart 3">
          <a:extLst>
            <a:ext uri="{FF2B5EF4-FFF2-40B4-BE49-F238E27FC236}">
              <a16:creationId xmlns:a16="http://schemas.microsoft.com/office/drawing/2014/main" id="{3C5163E5-F89A-47AE-9B2A-3F12B5059B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182035</xdr:rowOff>
    </xdr:from>
    <xdr:to>
      <xdr:col>9</xdr:col>
      <xdr:colOff>429</xdr:colOff>
      <xdr:row>57</xdr:row>
      <xdr:rowOff>177801</xdr:rowOff>
    </xdr:to>
    <xdr:graphicFrame macro="">
      <xdr:nvGraphicFramePr>
        <xdr:cNvPr id="5" name="Chart 4">
          <a:extLst>
            <a:ext uri="{FF2B5EF4-FFF2-40B4-BE49-F238E27FC236}">
              <a16:creationId xmlns:a16="http://schemas.microsoft.com/office/drawing/2014/main" id="{CA13471A-F57F-47EF-9347-D019082955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31</xdr:row>
      <xdr:rowOff>1199</xdr:rowOff>
    </xdr:from>
    <xdr:to>
      <xdr:col>8</xdr:col>
      <xdr:colOff>645141</xdr:colOff>
      <xdr:row>42</xdr:row>
      <xdr:rowOff>133350</xdr:rowOff>
    </xdr:to>
    <xdr:graphicFrame macro="">
      <xdr:nvGraphicFramePr>
        <xdr:cNvPr id="6" name="Chart 5">
          <a:extLst>
            <a:ext uri="{FF2B5EF4-FFF2-40B4-BE49-F238E27FC236}">
              <a16:creationId xmlns:a16="http://schemas.microsoft.com/office/drawing/2014/main" id="{EF1BCAE7-936A-4364-9353-3494BA1B7C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0A89F20C-F3D6-41BD-9BF9-EE188A2336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59</xdr:row>
      <xdr:rowOff>7411</xdr:rowOff>
    </xdr:from>
    <xdr:to>
      <xdr:col>9</xdr:col>
      <xdr:colOff>429</xdr:colOff>
      <xdr:row>72</xdr:row>
      <xdr:rowOff>105834</xdr:rowOff>
    </xdr:to>
    <xdr:graphicFrame macro="">
      <xdr:nvGraphicFramePr>
        <xdr:cNvPr id="3" name="Chart 2">
          <a:extLst>
            <a:ext uri="{FF2B5EF4-FFF2-40B4-BE49-F238E27FC236}">
              <a16:creationId xmlns:a16="http://schemas.microsoft.com/office/drawing/2014/main" id="{F266697F-69F3-4A75-B64C-FDC1169BC1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74</xdr:row>
      <xdr:rowOff>13760</xdr:rowOff>
    </xdr:from>
    <xdr:to>
      <xdr:col>9</xdr:col>
      <xdr:colOff>429</xdr:colOff>
      <xdr:row>89</xdr:row>
      <xdr:rowOff>0</xdr:rowOff>
    </xdr:to>
    <xdr:graphicFrame macro="">
      <xdr:nvGraphicFramePr>
        <xdr:cNvPr id="4" name="Chart 3">
          <a:extLst>
            <a:ext uri="{FF2B5EF4-FFF2-40B4-BE49-F238E27FC236}">
              <a16:creationId xmlns:a16="http://schemas.microsoft.com/office/drawing/2014/main" id="{7E1600A8-8E3C-440B-8662-6FA53C8483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182035</xdr:rowOff>
    </xdr:from>
    <xdr:to>
      <xdr:col>9</xdr:col>
      <xdr:colOff>429</xdr:colOff>
      <xdr:row>57</xdr:row>
      <xdr:rowOff>177801</xdr:rowOff>
    </xdr:to>
    <xdr:graphicFrame macro="">
      <xdr:nvGraphicFramePr>
        <xdr:cNvPr id="5" name="Chart 4">
          <a:extLst>
            <a:ext uri="{FF2B5EF4-FFF2-40B4-BE49-F238E27FC236}">
              <a16:creationId xmlns:a16="http://schemas.microsoft.com/office/drawing/2014/main" id="{EA424C6B-000B-4BA4-9191-F614854260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31</xdr:row>
      <xdr:rowOff>1199</xdr:rowOff>
    </xdr:from>
    <xdr:to>
      <xdr:col>8</xdr:col>
      <xdr:colOff>645141</xdr:colOff>
      <xdr:row>42</xdr:row>
      <xdr:rowOff>133350</xdr:rowOff>
    </xdr:to>
    <xdr:graphicFrame macro="">
      <xdr:nvGraphicFramePr>
        <xdr:cNvPr id="6" name="Chart 5">
          <a:extLst>
            <a:ext uri="{FF2B5EF4-FFF2-40B4-BE49-F238E27FC236}">
              <a16:creationId xmlns:a16="http://schemas.microsoft.com/office/drawing/2014/main" id="{E9001D46-DD5A-4C94-A9C2-E43469133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8.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05D63E3E-B0CF-4CC4-BE2C-41FC2C9513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59</xdr:row>
      <xdr:rowOff>7411</xdr:rowOff>
    </xdr:from>
    <xdr:to>
      <xdr:col>9</xdr:col>
      <xdr:colOff>429</xdr:colOff>
      <xdr:row>72</xdr:row>
      <xdr:rowOff>105834</xdr:rowOff>
    </xdr:to>
    <xdr:graphicFrame macro="">
      <xdr:nvGraphicFramePr>
        <xdr:cNvPr id="3" name="Chart 2">
          <a:extLst>
            <a:ext uri="{FF2B5EF4-FFF2-40B4-BE49-F238E27FC236}">
              <a16:creationId xmlns:a16="http://schemas.microsoft.com/office/drawing/2014/main" id="{7273E12B-96CC-4B8D-BCAE-3BC92BD232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74</xdr:row>
      <xdr:rowOff>13760</xdr:rowOff>
    </xdr:from>
    <xdr:to>
      <xdr:col>9</xdr:col>
      <xdr:colOff>429</xdr:colOff>
      <xdr:row>89</xdr:row>
      <xdr:rowOff>0</xdr:rowOff>
    </xdr:to>
    <xdr:graphicFrame macro="">
      <xdr:nvGraphicFramePr>
        <xdr:cNvPr id="4" name="Chart 3">
          <a:extLst>
            <a:ext uri="{FF2B5EF4-FFF2-40B4-BE49-F238E27FC236}">
              <a16:creationId xmlns:a16="http://schemas.microsoft.com/office/drawing/2014/main" id="{225158ED-F864-4422-B820-AE11442354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182035</xdr:rowOff>
    </xdr:from>
    <xdr:to>
      <xdr:col>9</xdr:col>
      <xdr:colOff>429</xdr:colOff>
      <xdr:row>57</xdr:row>
      <xdr:rowOff>177801</xdr:rowOff>
    </xdr:to>
    <xdr:graphicFrame macro="">
      <xdr:nvGraphicFramePr>
        <xdr:cNvPr id="5" name="Chart 4">
          <a:extLst>
            <a:ext uri="{FF2B5EF4-FFF2-40B4-BE49-F238E27FC236}">
              <a16:creationId xmlns:a16="http://schemas.microsoft.com/office/drawing/2014/main" id="{3622A90D-DF30-405D-B5A8-C92A667B00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31</xdr:row>
      <xdr:rowOff>1199</xdr:rowOff>
    </xdr:from>
    <xdr:to>
      <xdr:col>8</xdr:col>
      <xdr:colOff>645141</xdr:colOff>
      <xdr:row>42</xdr:row>
      <xdr:rowOff>133350</xdr:rowOff>
    </xdr:to>
    <xdr:graphicFrame macro="">
      <xdr:nvGraphicFramePr>
        <xdr:cNvPr id="6" name="Chart 5">
          <a:extLst>
            <a:ext uri="{FF2B5EF4-FFF2-40B4-BE49-F238E27FC236}">
              <a16:creationId xmlns:a16="http://schemas.microsoft.com/office/drawing/2014/main" id="{C0985D6C-103F-452A-848C-B9AFADD7E0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9D56E7F0-BBAB-4180-A378-F2252D6135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59</xdr:row>
      <xdr:rowOff>7411</xdr:rowOff>
    </xdr:from>
    <xdr:to>
      <xdr:col>9</xdr:col>
      <xdr:colOff>429</xdr:colOff>
      <xdr:row>72</xdr:row>
      <xdr:rowOff>105834</xdr:rowOff>
    </xdr:to>
    <xdr:graphicFrame macro="">
      <xdr:nvGraphicFramePr>
        <xdr:cNvPr id="3" name="Chart 2">
          <a:extLst>
            <a:ext uri="{FF2B5EF4-FFF2-40B4-BE49-F238E27FC236}">
              <a16:creationId xmlns:a16="http://schemas.microsoft.com/office/drawing/2014/main" id="{5B2A825F-5E33-4E9F-A641-8A38BE823E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74</xdr:row>
      <xdr:rowOff>13760</xdr:rowOff>
    </xdr:from>
    <xdr:to>
      <xdr:col>9</xdr:col>
      <xdr:colOff>429</xdr:colOff>
      <xdr:row>89</xdr:row>
      <xdr:rowOff>0</xdr:rowOff>
    </xdr:to>
    <xdr:graphicFrame macro="">
      <xdr:nvGraphicFramePr>
        <xdr:cNvPr id="4" name="Chart 3">
          <a:extLst>
            <a:ext uri="{FF2B5EF4-FFF2-40B4-BE49-F238E27FC236}">
              <a16:creationId xmlns:a16="http://schemas.microsoft.com/office/drawing/2014/main" id="{80AB96D8-56E0-4907-8FF6-25A0BDDAEB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182035</xdr:rowOff>
    </xdr:from>
    <xdr:to>
      <xdr:col>9</xdr:col>
      <xdr:colOff>429</xdr:colOff>
      <xdr:row>57</xdr:row>
      <xdr:rowOff>177801</xdr:rowOff>
    </xdr:to>
    <xdr:graphicFrame macro="">
      <xdr:nvGraphicFramePr>
        <xdr:cNvPr id="5" name="Chart 4">
          <a:extLst>
            <a:ext uri="{FF2B5EF4-FFF2-40B4-BE49-F238E27FC236}">
              <a16:creationId xmlns:a16="http://schemas.microsoft.com/office/drawing/2014/main" id="{5B1364A3-F03F-4EA4-B778-971FD99F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31</xdr:row>
      <xdr:rowOff>1199</xdr:rowOff>
    </xdr:from>
    <xdr:to>
      <xdr:col>8</xdr:col>
      <xdr:colOff>645141</xdr:colOff>
      <xdr:row>42</xdr:row>
      <xdr:rowOff>133350</xdr:rowOff>
    </xdr:to>
    <xdr:graphicFrame macro="">
      <xdr:nvGraphicFramePr>
        <xdr:cNvPr id="6" name="Chart 5">
          <a:extLst>
            <a:ext uri="{FF2B5EF4-FFF2-40B4-BE49-F238E27FC236}">
              <a16:creationId xmlns:a16="http://schemas.microsoft.com/office/drawing/2014/main" id="{74979D84-7607-40EB-9414-913C3EF12F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8F2F51ED-E599-4EB2-A521-C7797E2ABC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59</xdr:row>
      <xdr:rowOff>7411</xdr:rowOff>
    </xdr:from>
    <xdr:to>
      <xdr:col>9</xdr:col>
      <xdr:colOff>429</xdr:colOff>
      <xdr:row>72</xdr:row>
      <xdr:rowOff>105834</xdr:rowOff>
    </xdr:to>
    <xdr:graphicFrame macro="">
      <xdr:nvGraphicFramePr>
        <xdr:cNvPr id="3" name="Chart 2">
          <a:extLst>
            <a:ext uri="{FF2B5EF4-FFF2-40B4-BE49-F238E27FC236}">
              <a16:creationId xmlns:a16="http://schemas.microsoft.com/office/drawing/2014/main" id="{3DB8326E-C9D7-4083-8860-EEEA65EA52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74</xdr:row>
      <xdr:rowOff>13760</xdr:rowOff>
    </xdr:from>
    <xdr:to>
      <xdr:col>9</xdr:col>
      <xdr:colOff>429</xdr:colOff>
      <xdr:row>89</xdr:row>
      <xdr:rowOff>0</xdr:rowOff>
    </xdr:to>
    <xdr:graphicFrame macro="">
      <xdr:nvGraphicFramePr>
        <xdr:cNvPr id="4" name="Chart 3">
          <a:extLst>
            <a:ext uri="{FF2B5EF4-FFF2-40B4-BE49-F238E27FC236}">
              <a16:creationId xmlns:a16="http://schemas.microsoft.com/office/drawing/2014/main" id="{0E3BC428-F6B4-4C01-9465-57BD89938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182035</xdr:rowOff>
    </xdr:from>
    <xdr:to>
      <xdr:col>9</xdr:col>
      <xdr:colOff>429</xdr:colOff>
      <xdr:row>57</xdr:row>
      <xdr:rowOff>177801</xdr:rowOff>
    </xdr:to>
    <xdr:graphicFrame macro="">
      <xdr:nvGraphicFramePr>
        <xdr:cNvPr id="5" name="Chart 4">
          <a:extLst>
            <a:ext uri="{FF2B5EF4-FFF2-40B4-BE49-F238E27FC236}">
              <a16:creationId xmlns:a16="http://schemas.microsoft.com/office/drawing/2014/main" id="{09F172DF-11F9-45F6-B604-E440747732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31</xdr:row>
      <xdr:rowOff>1199</xdr:rowOff>
    </xdr:from>
    <xdr:to>
      <xdr:col>8</xdr:col>
      <xdr:colOff>645141</xdr:colOff>
      <xdr:row>42</xdr:row>
      <xdr:rowOff>133350</xdr:rowOff>
    </xdr:to>
    <xdr:graphicFrame macro="">
      <xdr:nvGraphicFramePr>
        <xdr:cNvPr id="7" name="Chart 6">
          <a:extLst>
            <a:ext uri="{FF2B5EF4-FFF2-40B4-BE49-F238E27FC236}">
              <a16:creationId xmlns:a16="http://schemas.microsoft.com/office/drawing/2014/main" id="{B7212FE6-0AA8-485E-89DD-5A271F9487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B44AD99B-7BC9-4084-820A-E40F224824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59</xdr:row>
      <xdr:rowOff>7411</xdr:rowOff>
    </xdr:from>
    <xdr:to>
      <xdr:col>9</xdr:col>
      <xdr:colOff>429</xdr:colOff>
      <xdr:row>72</xdr:row>
      <xdr:rowOff>105834</xdr:rowOff>
    </xdr:to>
    <xdr:graphicFrame macro="">
      <xdr:nvGraphicFramePr>
        <xdr:cNvPr id="3" name="Chart 2">
          <a:extLst>
            <a:ext uri="{FF2B5EF4-FFF2-40B4-BE49-F238E27FC236}">
              <a16:creationId xmlns:a16="http://schemas.microsoft.com/office/drawing/2014/main" id="{1B2282DA-C63F-4218-AA2F-7909EAEB5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74</xdr:row>
      <xdr:rowOff>13760</xdr:rowOff>
    </xdr:from>
    <xdr:to>
      <xdr:col>9</xdr:col>
      <xdr:colOff>429</xdr:colOff>
      <xdr:row>89</xdr:row>
      <xdr:rowOff>0</xdr:rowOff>
    </xdr:to>
    <xdr:graphicFrame macro="">
      <xdr:nvGraphicFramePr>
        <xdr:cNvPr id="4" name="Chart 3">
          <a:extLst>
            <a:ext uri="{FF2B5EF4-FFF2-40B4-BE49-F238E27FC236}">
              <a16:creationId xmlns:a16="http://schemas.microsoft.com/office/drawing/2014/main" id="{07F4C6CD-7A4E-486C-B03F-A2FBC7DD8F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182035</xdr:rowOff>
    </xdr:from>
    <xdr:to>
      <xdr:col>9</xdr:col>
      <xdr:colOff>429</xdr:colOff>
      <xdr:row>57</xdr:row>
      <xdr:rowOff>177801</xdr:rowOff>
    </xdr:to>
    <xdr:graphicFrame macro="">
      <xdr:nvGraphicFramePr>
        <xdr:cNvPr id="5" name="Chart 4">
          <a:extLst>
            <a:ext uri="{FF2B5EF4-FFF2-40B4-BE49-F238E27FC236}">
              <a16:creationId xmlns:a16="http://schemas.microsoft.com/office/drawing/2014/main" id="{E44264AD-D1AF-4621-AFC5-8F1F7DD70F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31</xdr:row>
      <xdr:rowOff>1199</xdr:rowOff>
    </xdr:from>
    <xdr:to>
      <xdr:col>8</xdr:col>
      <xdr:colOff>645141</xdr:colOff>
      <xdr:row>42</xdr:row>
      <xdr:rowOff>133350</xdr:rowOff>
    </xdr:to>
    <xdr:graphicFrame macro="">
      <xdr:nvGraphicFramePr>
        <xdr:cNvPr id="6" name="Chart 5">
          <a:extLst>
            <a:ext uri="{FF2B5EF4-FFF2-40B4-BE49-F238E27FC236}">
              <a16:creationId xmlns:a16="http://schemas.microsoft.com/office/drawing/2014/main" id="{6CB9454A-A65F-4A02-ADA8-7B88945C2C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3ADA6C19-7031-41ED-AE91-CE71726C5A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59</xdr:row>
      <xdr:rowOff>7411</xdr:rowOff>
    </xdr:from>
    <xdr:to>
      <xdr:col>9</xdr:col>
      <xdr:colOff>429</xdr:colOff>
      <xdr:row>72</xdr:row>
      <xdr:rowOff>105834</xdr:rowOff>
    </xdr:to>
    <xdr:graphicFrame macro="">
      <xdr:nvGraphicFramePr>
        <xdr:cNvPr id="3" name="Chart 2">
          <a:extLst>
            <a:ext uri="{FF2B5EF4-FFF2-40B4-BE49-F238E27FC236}">
              <a16:creationId xmlns:a16="http://schemas.microsoft.com/office/drawing/2014/main" id="{8A721525-A078-4A51-81E4-3B7D2857C6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74</xdr:row>
      <xdr:rowOff>13760</xdr:rowOff>
    </xdr:from>
    <xdr:to>
      <xdr:col>9</xdr:col>
      <xdr:colOff>429</xdr:colOff>
      <xdr:row>89</xdr:row>
      <xdr:rowOff>0</xdr:rowOff>
    </xdr:to>
    <xdr:graphicFrame macro="">
      <xdr:nvGraphicFramePr>
        <xdr:cNvPr id="4" name="Chart 3">
          <a:extLst>
            <a:ext uri="{FF2B5EF4-FFF2-40B4-BE49-F238E27FC236}">
              <a16:creationId xmlns:a16="http://schemas.microsoft.com/office/drawing/2014/main" id="{27CE5F97-B9C3-45EF-B52E-60FC837807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182035</xdr:rowOff>
    </xdr:from>
    <xdr:to>
      <xdr:col>9</xdr:col>
      <xdr:colOff>429</xdr:colOff>
      <xdr:row>57</xdr:row>
      <xdr:rowOff>177801</xdr:rowOff>
    </xdr:to>
    <xdr:graphicFrame macro="">
      <xdr:nvGraphicFramePr>
        <xdr:cNvPr id="5" name="Chart 4">
          <a:extLst>
            <a:ext uri="{FF2B5EF4-FFF2-40B4-BE49-F238E27FC236}">
              <a16:creationId xmlns:a16="http://schemas.microsoft.com/office/drawing/2014/main" id="{3AC58432-8BB9-47AC-8A75-6F978EE51B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31</xdr:row>
      <xdr:rowOff>1199</xdr:rowOff>
    </xdr:from>
    <xdr:to>
      <xdr:col>8</xdr:col>
      <xdr:colOff>645141</xdr:colOff>
      <xdr:row>42</xdr:row>
      <xdr:rowOff>133350</xdr:rowOff>
    </xdr:to>
    <xdr:graphicFrame macro="">
      <xdr:nvGraphicFramePr>
        <xdr:cNvPr id="6" name="Chart 5">
          <a:extLst>
            <a:ext uri="{FF2B5EF4-FFF2-40B4-BE49-F238E27FC236}">
              <a16:creationId xmlns:a16="http://schemas.microsoft.com/office/drawing/2014/main" id="{D46CAA81-E0A6-4D42-96BB-34A7B22A3E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C4FB7F82-1F31-4386-A89B-F5E0478910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59</xdr:row>
      <xdr:rowOff>7411</xdr:rowOff>
    </xdr:from>
    <xdr:to>
      <xdr:col>9</xdr:col>
      <xdr:colOff>429</xdr:colOff>
      <xdr:row>72</xdr:row>
      <xdr:rowOff>105834</xdr:rowOff>
    </xdr:to>
    <xdr:graphicFrame macro="">
      <xdr:nvGraphicFramePr>
        <xdr:cNvPr id="3" name="Chart 2">
          <a:extLst>
            <a:ext uri="{FF2B5EF4-FFF2-40B4-BE49-F238E27FC236}">
              <a16:creationId xmlns:a16="http://schemas.microsoft.com/office/drawing/2014/main" id="{BAA2BDD0-5E13-4E14-B457-7097D024C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74</xdr:row>
      <xdr:rowOff>13760</xdr:rowOff>
    </xdr:from>
    <xdr:to>
      <xdr:col>9</xdr:col>
      <xdr:colOff>429</xdr:colOff>
      <xdr:row>89</xdr:row>
      <xdr:rowOff>0</xdr:rowOff>
    </xdr:to>
    <xdr:graphicFrame macro="">
      <xdr:nvGraphicFramePr>
        <xdr:cNvPr id="4" name="Chart 3">
          <a:extLst>
            <a:ext uri="{FF2B5EF4-FFF2-40B4-BE49-F238E27FC236}">
              <a16:creationId xmlns:a16="http://schemas.microsoft.com/office/drawing/2014/main" id="{14CB991C-F05B-4C67-8E86-D7DDEA6533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182035</xdr:rowOff>
    </xdr:from>
    <xdr:to>
      <xdr:col>9</xdr:col>
      <xdr:colOff>429</xdr:colOff>
      <xdr:row>57</xdr:row>
      <xdr:rowOff>177801</xdr:rowOff>
    </xdr:to>
    <xdr:graphicFrame macro="">
      <xdr:nvGraphicFramePr>
        <xdr:cNvPr id="5" name="Chart 4">
          <a:extLst>
            <a:ext uri="{FF2B5EF4-FFF2-40B4-BE49-F238E27FC236}">
              <a16:creationId xmlns:a16="http://schemas.microsoft.com/office/drawing/2014/main" id="{F3B095B3-D5A3-4B29-9D44-7BA0D6CB5E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31</xdr:row>
      <xdr:rowOff>1199</xdr:rowOff>
    </xdr:from>
    <xdr:to>
      <xdr:col>8</xdr:col>
      <xdr:colOff>645141</xdr:colOff>
      <xdr:row>42</xdr:row>
      <xdr:rowOff>133350</xdr:rowOff>
    </xdr:to>
    <xdr:graphicFrame macro="">
      <xdr:nvGraphicFramePr>
        <xdr:cNvPr id="6" name="Chart 5">
          <a:extLst>
            <a:ext uri="{FF2B5EF4-FFF2-40B4-BE49-F238E27FC236}">
              <a16:creationId xmlns:a16="http://schemas.microsoft.com/office/drawing/2014/main" id="{0B21CE41-23B3-4701-8654-A95B82412E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3CCE5358-F046-40E2-814D-7BB72F6235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59</xdr:row>
      <xdr:rowOff>7411</xdr:rowOff>
    </xdr:from>
    <xdr:to>
      <xdr:col>9</xdr:col>
      <xdr:colOff>429</xdr:colOff>
      <xdr:row>72</xdr:row>
      <xdr:rowOff>105834</xdr:rowOff>
    </xdr:to>
    <xdr:graphicFrame macro="">
      <xdr:nvGraphicFramePr>
        <xdr:cNvPr id="3" name="Chart 2">
          <a:extLst>
            <a:ext uri="{FF2B5EF4-FFF2-40B4-BE49-F238E27FC236}">
              <a16:creationId xmlns:a16="http://schemas.microsoft.com/office/drawing/2014/main" id="{E5642285-84D7-4B0D-952E-40136B0256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74</xdr:row>
      <xdr:rowOff>13760</xdr:rowOff>
    </xdr:from>
    <xdr:to>
      <xdr:col>9</xdr:col>
      <xdr:colOff>429</xdr:colOff>
      <xdr:row>89</xdr:row>
      <xdr:rowOff>0</xdr:rowOff>
    </xdr:to>
    <xdr:graphicFrame macro="">
      <xdr:nvGraphicFramePr>
        <xdr:cNvPr id="4" name="Chart 3">
          <a:extLst>
            <a:ext uri="{FF2B5EF4-FFF2-40B4-BE49-F238E27FC236}">
              <a16:creationId xmlns:a16="http://schemas.microsoft.com/office/drawing/2014/main" id="{A413035C-D6A0-4140-A8A0-F8B0AE9F2D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182035</xdr:rowOff>
    </xdr:from>
    <xdr:to>
      <xdr:col>9</xdr:col>
      <xdr:colOff>429</xdr:colOff>
      <xdr:row>57</xdr:row>
      <xdr:rowOff>177801</xdr:rowOff>
    </xdr:to>
    <xdr:graphicFrame macro="">
      <xdr:nvGraphicFramePr>
        <xdr:cNvPr id="5" name="Chart 4">
          <a:extLst>
            <a:ext uri="{FF2B5EF4-FFF2-40B4-BE49-F238E27FC236}">
              <a16:creationId xmlns:a16="http://schemas.microsoft.com/office/drawing/2014/main" id="{83A9450E-3E83-4EC2-8545-E8C6336072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31</xdr:row>
      <xdr:rowOff>1199</xdr:rowOff>
    </xdr:from>
    <xdr:to>
      <xdr:col>8</xdr:col>
      <xdr:colOff>645141</xdr:colOff>
      <xdr:row>42</xdr:row>
      <xdr:rowOff>133350</xdr:rowOff>
    </xdr:to>
    <xdr:graphicFrame macro="">
      <xdr:nvGraphicFramePr>
        <xdr:cNvPr id="6" name="Chart 5">
          <a:extLst>
            <a:ext uri="{FF2B5EF4-FFF2-40B4-BE49-F238E27FC236}">
              <a16:creationId xmlns:a16="http://schemas.microsoft.com/office/drawing/2014/main" id="{D9418221-A394-44D8-ADAE-1BC7D9B3B4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F18D8438-31F2-4338-BB04-5E473F9D36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59</xdr:row>
      <xdr:rowOff>7411</xdr:rowOff>
    </xdr:from>
    <xdr:to>
      <xdr:col>9</xdr:col>
      <xdr:colOff>429</xdr:colOff>
      <xdr:row>72</xdr:row>
      <xdr:rowOff>105834</xdr:rowOff>
    </xdr:to>
    <xdr:graphicFrame macro="">
      <xdr:nvGraphicFramePr>
        <xdr:cNvPr id="3" name="Chart 2">
          <a:extLst>
            <a:ext uri="{FF2B5EF4-FFF2-40B4-BE49-F238E27FC236}">
              <a16:creationId xmlns:a16="http://schemas.microsoft.com/office/drawing/2014/main" id="{240B85AA-630D-4D65-A2F5-0120306D8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74</xdr:row>
      <xdr:rowOff>13760</xdr:rowOff>
    </xdr:from>
    <xdr:to>
      <xdr:col>9</xdr:col>
      <xdr:colOff>429</xdr:colOff>
      <xdr:row>89</xdr:row>
      <xdr:rowOff>0</xdr:rowOff>
    </xdr:to>
    <xdr:graphicFrame macro="">
      <xdr:nvGraphicFramePr>
        <xdr:cNvPr id="4" name="Chart 3">
          <a:extLst>
            <a:ext uri="{FF2B5EF4-FFF2-40B4-BE49-F238E27FC236}">
              <a16:creationId xmlns:a16="http://schemas.microsoft.com/office/drawing/2014/main" id="{7A36D679-493A-407B-8ED0-5CC8F406C1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182035</xdr:rowOff>
    </xdr:from>
    <xdr:to>
      <xdr:col>9</xdr:col>
      <xdr:colOff>429</xdr:colOff>
      <xdr:row>57</xdr:row>
      <xdr:rowOff>177801</xdr:rowOff>
    </xdr:to>
    <xdr:graphicFrame macro="">
      <xdr:nvGraphicFramePr>
        <xdr:cNvPr id="5" name="Chart 4">
          <a:extLst>
            <a:ext uri="{FF2B5EF4-FFF2-40B4-BE49-F238E27FC236}">
              <a16:creationId xmlns:a16="http://schemas.microsoft.com/office/drawing/2014/main" id="{21626356-470A-4E7B-A6DE-D60DFD4C23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31</xdr:row>
      <xdr:rowOff>1199</xdr:rowOff>
    </xdr:from>
    <xdr:to>
      <xdr:col>8</xdr:col>
      <xdr:colOff>645141</xdr:colOff>
      <xdr:row>42</xdr:row>
      <xdr:rowOff>133350</xdr:rowOff>
    </xdr:to>
    <xdr:graphicFrame macro="">
      <xdr:nvGraphicFramePr>
        <xdr:cNvPr id="6" name="Chart 5">
          <a:extLst>
            <a:ext uri="{FF2B5EF4-FFF2-40B4-BE49-F238E27FC236}">
              <a16:creationId xmlns:a16="http://schemas.microsoft.com/office/drawing/2014/main" id="{E37C97C5-7D3D-4941-B0EC-96B37A15DE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942E881C-16CA-4A6F-A95A-EDC6DCC029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59</xdr:row>
      <xdr:rowOff>7411</xdr:rowOff>
    </xdr:from>
    <xdr:to>
      <xdr:col>9</xdr:col>
      <xdr:colOff>429</xdr:colOff>
      <xdr:row>72</xdr:row>
      <xdr:rowOff>105834</xdr:rowOff>
    </xdr:to>
    <xdr:graphicFrame macro="">
      <xdr:nvGraphicFramePr>
        <xdr:cNvPr id="3" name="Chart 2">
          <a:extLst>
            <a:ext uri="{FF2B5EF4-FFF2-40B4-BE49-F238E27FC236}">
              <a16:creationId xmlns:a16="http://schemas.microsoft.com/office/drawing/2014/main" id="{C2A864BF-47CF-4577-B148-942A0E8DA2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74</xdr:row>
      <xdr:rowOff>13760</xdr:rowOff>
    </xdr:from>
    <xdr:to>
      <xdr:col>9</xdr:col>
      <xdr:colOff>429</xdr:colOff>
      <xdr:row>89</xdr:row>
      <xdr:rowOff>0</xdr:rowOff>
    </xdr:to>
    <xdr:graphicFrame macro="">
      <xdr:nvGraphicFramePr>
        <xdr:cNvPr id="4" name="Chart 3">
          <a:extLst>
            <a:ext uri="{FF2B5EF4-FFF2-40B4-BE49-F238E27FC236}">
              <a16:creationId xmlns:a16="http://schemas.microsoft.com/office/drawing/2014/main" id="{B43BDCEF-3437-4CB1-BC4B-0DA40FC54A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182035</xdr:rowOff>
    </xdr:from>
    <xdr:to>
      <xdr:col>9</xdr:col>
      <xdr:colOff>429</xdr:colOff>
      <xdr:row>57</xdr:row>
      <xdr:rowOff>177801</xdr:rowOff>
    </xdr:to>
    <xdr:graphicFrame macro="">
      <xdr:nvGraphicFramePr>
        <xdr:cNvPr id="5" name="Chart 4">
          <a:extLst>
            <a:ext uri="{FF2B5EF4-FFF2-40B4-BE49-F238E27FC236}">
              <a16:creationId xmlns:a16="http://schemas.microsoft.com/office/drawing/2014/main" id="{0C815B65-2F7A-4DED-88A8-EA676A5CE4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31</xdr:row>
      <xdr:rowOff>1199</xdr:rowOff>
    </xdr:from>
    <xdr:to>
      <xdr:col>8</xdr:col>
      <xdr:colOff>645141</xdr:colOff>
      <xdr:row>42</xdr:row>
      <xdr:rowOff>133350</xdr:rowOff>
    </xdr:to>
    <xdr:graphicFrame macro="">
      <xdr:nvGraphicFramePr>
        <xdr:cNvPr id="6" name="Chart 5">
          <a:extLst>
            <a:ext uri="{FF2B5EF4-FFF2-40B4-BE49-F238E27FC236}">
              <a16:creationId xmlns:a16="http://schemas.microsoft.com/office/drawing/2014/main" id="{AEF5B4DB-BAF8-4904-AED4-844A50A800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D82F03F3-4392-4DCB-8372-63E3A1ABFA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59</xdr:row>
      <xdr:rowOff>7411</xdr:rowOff>
    </xdr:from>
    <xdr:to>
      <xdr:col>9</xdr:col>
      <xdr:colOff>429</xdr:colOff>
      <xdr:row>72</xdr:row>
      <xdr:rowOff>105834</xdr:rowOff>
    </xdr:to>
    <xdr:graphicFrame macro="">
      <xdr:nvGraphicFramePr>
        <xdr:cNvPr id="3" name="Chart 2">
          <a:extLst>
            <a:ext uri="{FF2B5EF4-FFF2-40B4-BE49-F238E27FC236}">
              <a16:creationId xmlns:a16="http://schemas.microsoft.com/office/drawing/2014/main" id="{977FFCD0-61BE-4939-AB24-B4F587B9F4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74</xdr:row>
      <xdr:rowOff>13760</xdr:rowOff>
    </xdr:from>
    <xdr:to>
      <xdr:col>9</xdr:col>
      <xdr:colOff>429</xdr:colOff>
      <xdr:row>89</xdr:row>
      <xdr:rowOff>0</xdr:rowOff>
    </xdr:to>
    <xdr:graphicFrame macro="">
      <xdr:nvGraphicFramePr>
        <xdr:cNvPr id="4" name="Chart 3">
          <a:extLst>
            <a:ext uri="{FF2B5EF4-FFF2-40B4-BE49-F238E27FC236}">
              <a16:creationId xmlns:a16="http://schemas.microsoft.com/office/drawing/2014/main" id="{DABA10BC-6D92-476D-B640-C6C4CF14DE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182035</xdr:rowOff>
    </xdr:from>
    <xdr:to>
      <xdr:col>9</xdr:col>
      <xdr:colOff>429</xdr:colOff>
      <xdr:row>57</xdr:row>
      <xdr:rowOff>177801</xdr:rowOff>
    </xdr:to>
    <xdr:graphicFrame macro="">
      <xdr:nvGraphicFramePr>
        <xdr:cNvPr id="5" name="Chart 4">
          <a:extLst>
            <a:ext uri="{FF2B5EF4-FFF2-40B4-BE49-F238E27FC236}">
              <a16:creationId xmlns:a16="http://schemas.microsoft.com/office/drawing/2014/main" id="{F6FC48F2-7591-47D9-9AA0-403ED20BA8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31</xdr:row>
      <xdr:rowOff>1199</xdr:rowOff>
    </xdr:from>
    <xdr:to>
      <xdr:col>8</xdr:col>
      <xdr:colOff>645141</xdr:colOff>
      <xdr:row>42</xdr:row>
      <xdr:rowOff>133350</xdr:rowOff>
    </xdr:to>
    <xdr:graphicFrame macro="">
      <xdr:nvGraphicFramePr>
        <xdr:cNvPr id="6" name="Chart 5">
          <a:extLst>
            <a:ext uri="{FF2B5EF4-FFF2-40B4-BE49-F238E27FC236}">
              <a16:creationId xmlns:a16="http://schemas.microsoft.com/office/drawing/2014/main" id="{03A380D2-763D-4B4D-AD0D-B7D2529E3B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180E61FB-77CA-433D-9F02-BA01652CC0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59</xdr:row>
      <xdr:rowOff>7411</xdr:rowOff>
    </xdr:from>
    <xdr:to>
      <xdr:col>9</xdr:col>
      <xdr:colOff>429</xdr:colOff>
      <xdr:row>72</xdr:row>
      <xdr:rowOff>105834</xdr:rowOff>
    </xdr:to>
    <xdr:graphicFrame macro="">
      <xdr:nvGraphicFramePr>
        <xdr:cNvPr id="3" name="Chart 2">
          <a:extLst>
            <a:ext uri="{FF2B5EF4-FFF2-40B4-BE49-F238E27FC236}">
              <a16:creationId xmlns:a16="http://schemas.microsoft.com/office/drawing/2014/main" id="{07239511-6BF1-4A3C-B432-C05BB989C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74</xdr:row>
      <xdr:rowOff>13760</xdr:rowOff>
    </xdr:from>
    <xdr:to>
      <xdr:col>9</xdr:col>
      <xdr:colOff>429</xdr:colOff>
      <xdr:row>89</xdr:row>
      <xdr:rowOff>0</xdr:rowOff>
    </xdr:to>
    <xdr:graphicFrame macro="">
      <xdr:nvGraphicFramePr>
        <xdr:cNvPr id="4" name="Chart 3">
          <a:extLst>
            <a:ext uri="{FF2B5EF4-FFF2-40B4-BE49-F238E27FC236}">
              <a16:creationId xmlns:a16="http://schemas.microsoft.com/office/drawing/2014/main" id="{3D51BFD9-CC28-4593-B3ED-08ABE56F61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182035</xdr:rowOff>
    </xdr:from>
    <xdr:to>
      <xdr:col>9</xdr:col>
      <xdr:colOff>429</xdr:colOff>
      <xdr:row>57</xdr:row>
      <xdr:rowOff>177801</xdr:rowOff>
    </xdr:to>
    <xdr:graphicFrame macro="">
      <xdr:nvGraphicFramePr>
        <xdr:cNvPr id="5" name="Chart 4">
          <a:extLst>
            <a:ext uri="{FF2B5EF4-FFF2-40B4-BE49-F238E27FC236}">
              <a16:creationId xmlns:a16="http://schemas.microsoft.com/office/drawing/2014/main" id="{B81E2023-9718-41DB-805D-B4B4142753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31</xdr:row>
      <xdr:rowOff>1199</xdr:rowOff>
    </xdr:from>
    <xdr:to>
      <xdr:col>8</xdr:col>
      <xdr:colOff>645141</xdr:colOff>
      <xdr:row>42</xdr:row>
      <xdr:rowOff>133350</xdr:rowOff>
    </xdr:to>
    <xdr:graphicFrame macro="">
      <xdr:nvGraphicFramePr>
        <xdr:cNvPr id="6" name="Chart 5">
          <a:extLst>
            <a:ext uri="{FF2B5EF4-FFF2-40B4-BE49-F238E27FC236}">
              <a16:creationId xmlns:a16="http://schemas.microsoft.com/office/drawing/2014/main" id="{7CE732CD-9EDD-425C-AB4E-7A8379FAE2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ABS Colours">
      <a:dk1>
        <a:sysClr val="windowText" lastClr="000000"/>
      </a:dk1>
      <a:lt1>
        <a:sysClr val="window" lastClr="FFFFFF"/>
      </a:lt1>
      <a:dk2>
        <a:srgbClr val="44546A"/>
      </a:dk2>
      <a:lt2>
        <a:srgbClr val="E7E6E6"/>
      </a:lt2>
      <a:accent1>
        <a:srgbClr val="336699"/>
      </a:accent1>
      <a:accent2>
        <a:srgbClr val="669966"/>
      </a:accent2>
      <a:accent3>
        <a:srgbClr val="99CC66"/>
      </a:accent3>
      <a:accent4>
        <a:srgbClr val="993366"/>
      </a:accent4>
      <a:accent5>
        <a:srgbClr val="CC9966"/>
      </a:accent5>
      <a:accent6>
        <a:srgbClr val="666666"/>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7"/>
  <sheetViews>
    <sheetView showGridLines="0" tabSelected="1" zoomScaleNormal="100" workbookViewId="0">
      <pane ySplit="3" topLeftCell="A4" activePane="bottomLeft" state="frozen"/>
      <selection sqref="A1:B1"/>
      <selection pane="bottomLeft" sqref="A1:C1"/>
    </sheetView>
  </sheetViews>
  <sheetFormatPr defaultRowHeight="15" x14ac:dyDescent="0.25"/>
  <cols>
    <col min="1" max="2" width="7.5703125" style="1" customWidth="1"/>
    <col min="3" max="3" width="70.85546875" style="1" customWidth="1"/>
    <col min="4" max="4" width="25.5703125" style="1" customWidth="1"/>
    <col min="5" max="5" width="52.42578125" style="1" customWidth="1"/>
    <col min="6" max="256" width="8.85546875" style="1"/>
    <col min="257" max="258" width="7.5703125" style="1" customWidth="1"/>
    <col min="259" max="259" width="140.5703125" style="1" customWidth="1"/>
    <col min="260" max="260" width="25.5703125" style="1" customWidth="1"/>
    <col min="261" max="261" width="52.42578125" style="1" customWidth="1"/>
    <col min="262" max="512" width="8.85546875" style="1"/>
    <col min="513" max="514" width="7.5703125" style="1" customWidth="1"/>
    <col min="515" max="515" width="140.5703125" style="1" customWidth="1"/>
    <col min="516" max="516" width="25.5703125" style="1" customWidth="1"/>
    <col min="517" max="517" width="52.42578125" style="1" customWidth="1"/>
    <col min="518" max="768" width="8.85546875" style="1"/>
    <col min="769" max="770" width="7.5703125" style="1" customWidth="1"/>
    <col min="771" max="771" width="140.5703125" style="1" customWidth="1"/>
    <col min="772" max="772" width="25.5703125" style="1" customWidth="1"/>
    <col min="773" max="773" width="52.42578125" style="1" customWidth="1"/>
    <col min="774" max="1024" width="8.85546875" style="1"/>
    <col min="1025" max="1026" width="7.5703125" style="1" customWidth="1"/>
    <col min="1027" max="1027" width="140.5703125" style="1" customWidth="1"/>
    <col min="1028" max="1028" width="25.5703125" style="1" customWidth="1"/>
    <col min="1029" max="1029" width="52.42578125" style="1" customWidth="1"/>
    <col min="1030" max="1280" width="8.85546875" style="1"/>
    <col min="1281" max="1282" width="7.5703125" style="1" customWidth="1"/>
    <col min="1283" max="1283" width="140.5703125" style="1" customWidth="1"/>
    <col min="1284" max="1284" width="25.5703125" style="1" customWidth="1"/>
    <col min="1285" max="1285" width="52.42578125" style="1" customWidth="1"/>
    <col min="1286" max="1536" width="8.85546875" style="1"/>
    <col min="1537" max="1538" width="7.5703125" style="1" customWidth="1"/>
    <col min="1539" max="1539" width="140.5703125" style="1" customWidth="1"/>
    <col min="1540" max="1540" width="25.5703125" style="1" customWidth="1"/>
    <col min="1541" max="1541" width="52.42578125" style="1" customWidth="1"/>
    <col min="1542" max="1792" width="8.85546875" style="1"/>
    <col min="1793" max="1794" width="7.5703125" style="1" customWidth="1"/>
    <col min="1795" max="1795" width="140.5703125" style="1" customWidth="1"/>
    <col min="1796" max="1796" width="25.5703125" style="1" customWidth="1"/>
    <col min="1797" max="1797" width="52.42578125" style="1" customWidth="1"/>
    <col min="1798" max="2048" width="8.85546875" style="1"/>
    <col min="2049" max="2050" width="7.5703125" style="1" customWidth="1"/>
    <col min="2051" max="2051" width="140.5703125" style="1" customWidth="1"/>
    <col min="2052" max="2052" width="25.5703125" style="1" customWidth="1"/>
    <col min="2053" max="2053" width="52.42578125" style="1" customWidth="1"/>
    <col min="2054" max="2304" width="8.85546875" style="1"/>
    <col min="2305" max="2306" width="7.5703125" style="1" customWidth="1"/>
    <col min="2307" max="2307" width="140.5703125" style="1" customWidth="1"/>
    <col min="2308" max="2308" width="25.5703125" style="1" customWidth="1"/>
    <col min="2309" max="2309" width="52.42578125" style="1" customWidth="1"/>
    <col min="2310" max="2560" width="8.85546875" style="1"/>
    <col min="2561" max="2562" width="7.5703125" style="1" customWidth="1"/>
    <col min="2563" max="2563" width="140.5703125" style="1" customWidth="1"/>
    <col min="2564" max="2564" width="25.5703125" style="1" customWidth="1"/>
    <col min="2565" max="2565" width="52.42578125" style="1" customWidth="1"/>
    <col min="2566" max="2816" width="8.85546875" style="1"/>
    <col min="2817" max="2818" width="7.5703125" style="1" customWidth="1"/>
    <col min="2819" max="2819" width="140.5703125" style="1" customWidth="1"/>
    <col min="2820" max="2820" width="25.5703125" style="1" customWidth="1"/>
    <col min="2821" max="2821" width="52.42578125" style="1" customWidth="1"/>
    <col min="2822" max="3072" width="8.85546875" style="1"/>
    <col min="3073" max="3074" width="7.5703125" style="1" customWidth="1"/>
    <col min="3075" max="3075" width="140.5703125" style="1" customWidth="1"/>
    <col min="3076" max="3076" width="25.5703125" style="1" customWidth="1"/>
    <col min="3077" max="3077" width="52.42578125" style="1" customWidth="1"/>
    <col min="3078" max="3328" width="8.85546875" style="1"/>
    <col min="3329" max="3330" width="7.5703125" style="1" customWidth="1"/>
    <col min="3331" max="3331" width="140.5703125" style="1" customWidth="1"/>
    <col min="3332" max="3332" width="25.5703125" style="1" customWidth="1"/>
    <col min="3333" max="3333" width="52.42578125" style="1" customWidth="1"/>
    <col min="3334" max="3584" width="8.85546875" style="1"/>
    <col min="3585" max="3586" width="7.5703125" style="1" customWidth="1"/>
    <col min="3587" max="3587" width="140.5703125" style="1" customWidth="1"/>
    <col min="3588" max="3588" width="25.5703125" style="1" customWidth="1"/>
    <col min="3589" max="3589" width="52.42578125" style="1" customWidth="1"/>
    <col min="3590" max="3840" width="8.85546875" style="1"/>
    <col min="3841" max="3842" width="7.5703125" style="1" customWidth="1"/>
    <col min="3843" max="3843" width="140.5703125" style="1" customWidth="1"/>
    <col min="3844" max="3844" width="25.5703125" style="1" customWidth="1"/>
    <col min="3845" max="3845" width="52.42578125" style="1" customWidth="1"/>
    <col min="3846" max="4096" width="8.85546875" style="1"/>
    <col min="4097" max="4098" width="7.5703125" style="1" customWidth="1"/>
    <col min="4099" max="4099" width="140.5703125" style="1" customWidth="1"/>
    <col min="4100" max="4100" width="25.5703125" style="1" customWidth="1"/>
    <col min="4101" max="4101" width="52.42578125" style="1" customWidth="1"/>
    <col min="4102" max="4352" width="8.85546875" style="1"/>
    <col min="4353" max="4354" width="7.5703125" style="1" customWidth="1"/>
    <col min="4355" max="4355" width="140.5703125" style="1" customWidth="1"/>
    <col min="4356" max="4356" width="25.5703125" style="1" customWidth="1"/>
    <col min="4357" max="4357" width="52.42578125" style="1" customWidth="1"/>
    <col min="4358" max="4608" width="8.85546875" style="1"/>
    <col min="4609" max="4610" width="7.5703125" style="1" customWidth="1"/>
    <col min="4611" max="4611" width="140.5703125" style="1" customWidth="1"/>
    <col min="4612" max="4612" width="25.5703125" style="1" customWidth="1"/>
    <col min="4613" max="4613" width="52.42578125" style="1" customWidth="1"/>
    <col min="4614" max="4864" width="8.85546875" style="1"/>
    <col min="4865" max="4866" width="7.5703125" style="1" customWidth="1"/>
    <col min="4867" max="4867" width="140.5703125" style="1" customWidth="1"/>
    <col min="4868" max="4868" width="25.5703125" style="1" customWidth="1"/>
    <col min="4869" max="4869" width="52.42578125" style="1" customWidth="1"/>
    <col min="4870" max="5120" width="8.85546875" style="1"/>
    <col min="5121" max="5122" width="7.5703125" style="1" customWidth="1"/>
    <col min="5123" max="5123" width="140.5703125" style="1" customWidth="1"/>
    <col min="5124" max="5124" width="25.5703125" style="1" customWidth="1"/>
    <col min="5125" max="5125" width="52.42578125" style="1" customWidth="1"/>
    <col min="5126" max="5376" width="8.85546875" style="1"/>
    <col min="5377" max="5378" width="7.5703125" style="1" customWidth="1"/>
    <col min="5379" max="5379" width="140.5703125" style="1" customWidth="1"/>
    <col min="5380" max="5380" width="25.5703125" style="1" customWidth="1"/>
    <col min="5381" max="5381" width="52.42578125" style="1" customWidth="1"/>
    <col min="5382" max="5632" width="8.85546875" style="1"/>
    <col min="5633" max="5634" width="7.5703125" style="1" customWidth="1"/>
    <col min="5635" max="5635" width="140.5703125" style="1" customWidth="1"/>
    <col min="5636" max="5636" width="25.5703125" style="1" customWidth="1"/>
    <col min="5637" max="5637" width="52.42578125" style="1" customWidth="1"/>
    <col min="5638" max="5888" width="8.85546875" style="1"/>
    <col min="5889" max="5890" width="7.5703125" style="1" customWidth="1"/>
    <col min="5891" max="5891" width="140.5703125" style="1" customWidth="1"/>
    <col min="5892" max="5892" width="25.5703125" style="1" customWidth="1"/>
    <col min="5893" max="5893" width="52.42578125" style="1" customWidth="1"/>
    <col min="5894" max="6144" width="8.85546875" style="1"/>
    <col min="6145" max="6146" width="7.5703125" style="1" customWidth="1"/>
    <col min="6147" max="6147" width="140.5703125" style="1" customWidth="1"/>
    <col min="6148" max="6148" width="25.5703125" style="1" customWidth="1"/>
    <col min="6149" max="6149" width="52.42578125" style="1" customWidth="1"/>
    <col min="6150" max="6400" width="8.85546875" style="1"/>
    <col min="6401" max="6402" width="7.5703125" style="1" customWidth="1"/>
    <col min="6403" max="6403" width="140.5703125" style="1" customWidth="1"/>
    <col min="6404" max="6404" width="25.5703125" style="1" customWidth="1"/>
    <col min="6405" max="6405" width="52.42578125" style="1" customWidth="1"/>
    <col min="6406" max="6656" width="8.85546875" style="1"/>
    <col min="6657" max="6658" width="7.5703125" style="1" customWidth="1"/>
    <col min="6659" max="6659" width="140.5703125" style="1" customWidth="1"/>
    <col min="6660" max="6660" width="25.5703125" style="1" customWidth="1"/>
    <col min="6661" max="6661" width="52.42578125" style="1" customWidth="1"/>
    <col min="6662" max="6912" width="8.85546875" style="1"/>
    <col min="6913" max="6914" width="7.5703125" style="1" customWidth="1"/>
    <col min="6915" max="6915" width="140.5703125" style="1" customWidth="1"/>
    <col min="6916" max="6916" width="25.5703125" style="1" customWidth="1"/>
    <col min="6917" max="6917" width="52.42578125" style="1" customWidth="1"/>
    <col min="6918" max="7168" width="8.85546875" style="1"/>
    <col min="7169" max="7170" width="7.5703125" style="1" customWidth="1"/>
    <col min="7171" max="7171" width="140.5703125" style="1" customWidth="1"/>
    <col min="7172" max="7172" width="25.5703125" style="1" customWidth="1"/>
    <col min="7173" max="7173" width="52.42578125" style="1" customWidth="1"/>
    <col min="7174" max="7424" width="8.85546875" style="1"/>
    <col min="7425" max="7426" width="7.5703125" style="1" customWidth="1"/>
    <col min="7427" max="7427" width="140.5703125" style="1" customWidth="1"/>
    <col min="7428" max="7428" width="25.5703125" style="1" customWidth="1"/>
    <col min="7429" max="7429" width="52.42578125" style="1" customWidth="1"/>
    <col min="7430" max="7680" width="8.85546875" style="1"/>
    <col min="7681" max="7682" width="7.5703125" style="1" customWidth="1"/>
    <col min="7683" max="7683" width="140.5703125" style="1" customWidth="1"/>
    <col min="7684" max="7684" width="25.5703125" style="1" customWidth="1"/>
    <col min="7685" max="7685" width="52.42578125" style="1" customWidth="1"/>
    <col min="7686" max="7936" width="8.85546875" style="1"/>
    <col min="7937" max="7938" width="7.5703125" style="1" customWidth="1"/>
    <col min="7939" max="7939" width="140.5703125" style="1" customWidth="1"/>
    <col min="7940" max="7940" width="25.5703125" style="1" customWidth="1"/>
    <col min="7941" max="7941" width="52.42578125" style="1" customWidth="1"/>
    <col min="7942" max="8192" width="8.85546875" style="1"/>
    <col min="8193" max="8194" width="7.5703125" style="1" customWidth="1"/>
    <col min="8195" max="8195" width="140.5703125" style="1" customWidth="1"/>
    <col min="8196" max="8196" width="25.5703125" style="1" customWidth="1"/>
    <col min="8197" max="8197" width="52.42578125" style="1" customWidth="1"/>
    <col min="8198" max="8448" width="8.85546875" style="1"/>
    <col min="8449" max="8450" width="7.5703125" style="1" customWidth="1"/>
    <col min="8451" max="8451" width="140.5703125" style="1" customWidth="1"/>
    <col min="8452" max="8452" width="25.5703125" style="1" customWidth="1"/>
    <col min="8453" max="8453" width="52.42578125" style="1" customWidth="1"/>
    <col min="8454" max="8704" width="8.85546875" style="1"/>
    <col min="8705" max="8706" width="7.5703125" style="1" customWidth="1"/>
    <col min="8707" max="8707" width="140.5703125" style="1" customWidth="1"/>
    <col min="8708" max="8708" width="25.5703125" style="1" customWidth="1"/>
    <col min="8709" max="8709" width="52.42578125" style="1" customWidth="1"/>
    <col min="8710" max="8960" width="8.85546875" style="1"/>
    <col min="8961" max="8962" width="7.5703125" style="1" customWidth="1"/>
    <col min="8963" max="8963" width="140.5703125" style="1" customWidth="1"/>
    <col min="8964" max="8964" width="25.5703125" style="1" customWidth="1"/>
    <col min="8965" max="8965" width="52.42578125" style="1" customWidth="1"/>
    <col min="8966" max="9216" width="8.85546875" style="1"/>
    <col min="9217" max="9218" width="7.5703125" style="1" customWidth="1"/>
    <col min="9219" max="9219" width="140.5703125" style="1" customWidth="1"/>
    <col min="9220" max="9220" width="25.5703125" style="1" customWidth="1"/>
    <col min="9221" max="9221" width="52.42578125" style="1" customWidth="1"/>
    <col min="9222" max="9472" width="8.85546875" style="1"/>
    <col min="9473" max="9474" width="7.5703125" style="1" customWidth="1"/>
    <col min="9475" max="9475" width="140.5703125" style="1" customWidth="1"/>
    <col min="9476" max="9476" width="25.5703125" style="1" customWidth="1"/>
    <col min="9477" max="9477" width="52.42578125" style="1" customWidth="1"/>
    <col min="9478" max="9728" width="8.85546875" style="1"/>
    <col min="9729" max="9730" width="7.5703125" style="1" customWidth="1"/>
    <col min="9731" max="9731" width="140.5703125" style="1" customWidth="1"/>
    <col min="9732" max="9732" width="25.5703125" style="1" customWidth="1"/>
    <col min="9733" max="9733" width="52.42578125" style="1" customWidth="1"/>
    <col min="9734" max="9984" width="8.85546875" style="1"/>
    <col min="9985" max="9986" width="7.5703125" style="1" customWidth="1"/>
    <col min="9987" max="9987" width="140.5703125" style="1" customWidth="1"/>
    <col min="9988" max="9988" width="25.5703125" style="1" customWidth="1"/>
    <col min="9989" max="9989" width="52.42578125" style="1" customWidth="1"/>
    <col min="9990" max="10240" width="8.85546875" style="1"/>
    <col min="10241" max="10242" width="7.5703125" style="1" customWidth="1"/>
    <col min="10243" max="10243" width="140.5703125" style="1" customWidth="1"/>
    <col min="10244" max="10244" width="25.5703125" style="1" customWidth="1"/>
    <col min="10245" max="10245" width="52.42578125" style="1" customWidth="1"/>
    <col min="10246" max="10496" width="8.85546875" style="1"/>
    <col min="10497" max="10498" width="7.5703125" style="1" customWidth="1"/>
    <col min="10499" max="10499" width="140.5703125" style="1" customWidth="1"/>
    <col min="10500" max="10500" width="25.5703125" style="1" customWidth="1"/>
    <col min="10501" max="10501" width="52.42578125" style="1" customWidth="1"/>
    <col min="10502" max="10752" width="8.85546875" style="1"/>
    <col min="10753" max="10754" width="7.5703125" style="1" customWidth="1"/>
    <col min="10755" max="10755" width="140.5703125" style="1" customWidth="1"/>
    <col min="10756" max="10756" width="25.5703125" style="1" customWidth="1"/>
    <col min="10757" max="10757" width="52.42578125" style="1" customWidth="1"/>
    <col min="10758" max="11008" width="8.85546875" style="1"/>
    <col min="11009" max="11010" width="7.5703125" style="1" customWidth="1"/>
    <col min="11011" max="11011" width="140.5703125" style="1" customWidth="1"/>
    <col min="11012" max="11012" width="25.5703125" style="1" customWidth="1"/>
    <col min="11013" max="11013" width="52.42578125" style="1" customWidth="1"/>
    <col min="11014" max="11264" width="8.85546875" style="1"/>
    <col min="11265" max="11266" width="7.5703125" style="1" customWidth="1"/>
    <col min="11267" max="11267" width="140.5703125" style="1" customWidth="1"/>
    <col min="11268" max="11268" width="25.5703125" style="1" customWidth="1"/>
    <col min="11269" max="11269" width="52.42578125" style="1" customWidth="1"/>
    <col min="11270" max="11520" width="8.85546875" style="1"/>
    <col min="11521" max="11522" width="7.5703125" style="1" customWidth="1"/>
    <col min="11523" max="11523" width="140.5703125" style="1" customWidth="1"/>
    <col min="11524" max="11524" width="25.5703125" style="1" customWidth="1"/>
    <col min="11525" max="11525" width="52.42578125" style="1" customWidth="1"/>
    <col min="11526" max="11776" width="8.85546875" style="1"/>
    <col min="11777" max="11778" width="7.5703125" style="1" customWidth="1"/>
    <col min="11779" max="11779" width="140.5703125" style="1" customWidth="1"/>
    <col min="11780" max="11780" width="25.5703125" style="1" customWidth="1"/>
    <col min="11781" max="11781" width="52.42578125" style="1" customWidth="1"/>
    <col min="11782" max="12032" width="8.85546875" style="1"/>
    <col min="12033" max="12034" width="7.5703125" style="1" customWidth="1"/>
    <col min="12035" max="12035" width="140.5703125" style="1" customWidth="1"/>
    <col min="12036" max="12036" width="25.5703125" style="1" customWidth="1"/>
    <col min="12037" max="12037" width="52.42578125" style="1" customWidth="1"/>
    <col min="12038" max="12288" width="8.85546875" style="1"/>
    <col min="12289" max="12290" width="7.5703125" style="1" customWidth="1"/>
    <col min="12291" max="12291" width="140.5703125" style="1" customWidth="1"/>
    <col min="12292" max="12292" width="25.5703125" style="1" customWidth="1"/>
    <col min="12293" max="12293" width="52.42578125" style="1" customWidth="1"/>
    <col min="12294" max="12544" width="8.85546875" style="1"/>
    <col min="12545" max="12546" width="7.5703125" style="1" customWidth="1"/>
    <col min="12547" max="12547" width="140.5703125" style="1" customWidth="1"/>
    <col min="12548" max="12548" width="25.5703125" style="1" customWidth="1"/>
    <col min="12549" max="12549" width="52.42578125" style="1" customWidth="1"/>
    <col min="12550" max="12800" width="8.85546875" style="1"/>
    <col min="12801" max="12802" width="7.5703125" style="1" customWidth="1"/>
    <col min="12803" max="12803" width="140.5703125" style="1" customWidth="1"/>
    <col min="12804" max="12804" width="25.5703125" style="1" customWidth="1"/>
    <col min="12805" max="12805" width="52.42578125" style="1" customWidth="1"/>
    <col min="12806" max="13056" width="8.85546875" style="1"/>
    <col min="13057" max="13058" width="7.5703125" style="1" customWidth="1"/>
    <col min="13059" max="13059" width="140.5703125" style="1" customWidth="1"/>
    <col min="13060" max="13060" width="25.5703125" style="1" customWidth="1"/>
    <col min="13061" max="13061" width="52.42578125" style="1" customWidth="1"/>
    <col min="13062" max="13312" width="8.85546875" style="1"/>
    <col min="13313" max="13314" width="7.5703125" style="1" customWidth="1"/>
    <col min="13315" max="13315" width="140.5703125" style="1" customWidth="1"/>
    <col min="13316" max="13316" width="25.5703125" style="1" customWidth="1"/>
    <col min="13317" max="13317" width="52.42578125" style="1" customWidth="1"/>
    <col min="13318" max="13568" width="8.85546875" style="1"/>
    <col min="13569" max="13570" width="7.5703125" style="1" customWidth="1"/>
    <col min="13571" max="13571" width="140.5703125" style="1" customWidth="1"/>
    <col min="13572" max="13572" width="25.5703125" style="1" customWidth="1"/>
    <col min="13573" max="13573" width="52.42578125" style="1" customWidth="1"/>
    <col min="13574" max="13824" width="8.85546875" style="1"/>
    <col min="13825" max="13826" width="7.5703125" style="1" customWidth="1"/>
    <col min="13827" max="13827" width="140.5703125" style="1" customWidth="1"/>
    <col min="13828" max="13828" width="25.5703125" style="1" customWidth="1"/>
    <col min="13829" max="13829" width="52.42578125" style="1" customWidth="1"/>
    <col min="13830" max="14080" width="8.85546875" style="1"/>
    <col min="14081" max="14082" width="7.5703125" style="1" customWidth="1"/>
    <col min="14083" max="14083" width="140.5703125" style="1" customWidth="1"/>
    <col min="14084" max="14084" width="25.5703125" style="1" customWidth="1"/>
    <col min="14085" max="14085" width="52.42578125" style="1" customWidth="1"/>
    <col min="14086" max="14336" width="8.85546875" style="1"/>
    <col min="14337" max="14338" width="7.5703125" style="1" customWidth="1"/>
    <col min="14339" max="14339" width="140.5703125" style="1" customWidth="1"/>
    <col min="14340" max="14340" width="25.5703125" style="1" customWidth="1"/>
    <col min="14341" max="14341" width="52.42578125" style="1" customWidth="1"/>
    <col min="14342" max="14592" width="8.85546875" style="1"/>
    <col min="14593" max="14594" width="7.5703125" style="1" customWidth="1"/>
    <col min="14595" max="14595" width="140.5703125" style="1" customWidth="1"/>
    <col min="14596" max="14596" width="25.5703125" style="1" customWidth="1"/>
    <col min="14597" max="14597" width="52.42578125" style="1" customWidth="1"/>
    <col min="14598" max="14848" width="8.85546875" style="1"/>
    <col min="14849" max="14850" width="7.5703125" style="1" customWidth="1"/>
    <col min="14851" max="14851" width="140.5703125" style="1" customWidth="1"/>
    <col min="14852" max="14852" width="25.5703125" style="1" customWidth="1"/>
    <col min="14853" max="14853" width="52.42578125" style="1" customWidth="1"/>
    <col min="14854" max="15104" width="8.85546875" style="1"/>
    <col min="15105" max="15106" width="7.5703125" style="1" customWidth="1"/>
    <col min="15107" max="15107" width="140.5703125" style="1" customWidth="1"/>
    <col min="15108" max="15108" width="25.5703125" style="1" customWidth="1"/>
    <col min="15109" max="15109" width="52.42578125" style="1" customWidth="1"/>
    <col min="15110" max="15360" width="8.85546875" style="1"/>
    <col min="15361" max="15362" width="7.5703125" style="1" customWidth="1"/>
    <col min="15363" max="15363" width="140.5703125" style="1" customWidth="1"/>
    <col min="15364" max="15364" width="25.5703125" style="1" customWidth="1"/>
    <col min="15365" max="15365" width="52.42578125" style="1" customWidth="1"/>
    <col min="15366" max="15616" width="8.85546875" style="1"/>
    <col min="15617" max="15618" width="7.5703125" style="1" customWidth="1"/>
    <col min="15619" max="15619" width="140.5703125" style="1" customWidth="1"/>
    <col min="15620" max="15620" width="25.5703125" style="1" customWidth="1"/>
    <col min="15621" max="15621" width="52.42578125" style="1" customWidth="1"/>
    <col min="15622" max="15872" width="8.85546875" style="1"/>
    <col min="15873" max="15874" width="7.5703125" style="1" customWidth="1"/>
    <col min="15875" max="15875" width="140.5703125" style="1" customWidth="1"/>
    <col min="15876" max="15876" width="25.5703125" style="1" customWidth="1"/>
    <col min="15877" max="15877" width="52.42578125" style="1" customWidth="1"/>
    <col min="15878" max="16128" width="8.85546875" style="1"/>
    <col min="16129" max="16130" width="7.5703125" style="1" customWidth="1"/>
    <col min="16131" max="16131" width="140.5703125" style="1" customWidth="1"/>
    <col min="16132" max="16132" width="25.5703125" style="1" customWidth="1"/>
    <col min="16133" max="16133" width="52.42578125" style="1" customWidth="1"/>
    <col min="16134" max="16384" width="8.85546875" style="1"/>
  </cols>
  <sheetData>
    <row r="1" spans="1:3" ht="60" customHeight="1" x14ac:dyDescent="0.25">
      <c r="A1" s="73" t="s">
        <v>19</v>
      </c>
      <c r="B1" s="73"/>
      <c r="C1" s="73"/>
    </row>
    <row r="2" spans="1:3" ht="19.5" customHeight="1" x14ac:dyDescent="0.3">
      <c r="A2" s="7" t="s">
        <v>56</v>
      </c>
    </row>
    <row r="3" spans="1:3" ht="12.75" customHeight="1" x14ac:dyDescent="0.25">
      <c r="A3" s="8" t="s">
        <v>62</v>
      </c>
    </row>
    <row r="4" spans="1:3" ht="12.75" customHeight="1" x14ac:dyDescent="0.25"/>
    <row r="5" spans="1:3" ht="12.75" customHeight="1" x14ac:dyDescent="0.25">
      <c r="B5" s="9" t="s">
        <v>38</v>
      </c>
    </row>
    <row r="6" spans="1:3" ht="12.75" customHeight="1" x14ac:dyDescent="0.25">
      <c r="B6" s="10" t="s">
        <v>39</v>
      </c>
    </row>
    <row r="7" spans="1:3" ht="12.75" customHeight="1" x14ac:dyDescent="0.25">
      <c r="A7" s="11"/>
      <c r="B7" s="12">
        <v>1</v>
      </c>
      <c r="C7" s="13" t="s">
        <v>20</v>
      </c>
    </row>
    <row r="8" spans="1:3" ht="12.75" customHeight="1" x14ac:dyDescent="0.25">
      <c r="A8" s="11"/>
      <c r="B8" s="12">
        <v>2</v>
      </c>
      <c r="C8" s="13" t="s">
        <v>0</v>
      </c>
    </row>
    <row r="9" spans="1:3" ht="12.75" customHeight="1" x14ac:dyDescent="0.25">
      <c r="A9" s="11"/>
      <c r="B9" s="12">
        <v>3</v>
      </c>
      <c r="C9" s="13" t="s">
        <v>21</v>
      </c>
    </row>
    <row r="10" spans="1:3" ht="12.75" customHeight="1" x14ac:dyDescent="0.25">
      <c r="A10" s="11"/>
      <c r="B10" s="12">
        <v>4</v>
      </c>
      <c r="C10" s="13" t="s">
        <v>22</v>
      </c>
    </row>
    <row r="11" spans="1:3" ht="12.75" customHeight="1" x14ac:dyDescent="0.25">
      <c r="A11" s="11"/>
      <c r="B11" s="12">
        <v>5</v>
      </c>
      <c r="C11" s="13" t="s">
        <v>23</v>
      </c>
    </row>
    <row r="12" spans="1:3" ht="12.75" customHeight="1" x14ac:dyDescent="0.25">
      <c r="A12" s="11"/>
      <c r="B12" s="12">
        <v>6</v>
      </c>
      <c r="C12" s="13" t="s">
        <v>24</v>
      </c>
    </row>
    <row r="13" spans="1:3" ht="12.75" customHeight="1" x14ac:dyDescent="0.25">
      <c r="A13" s="11"/>
      <c r="B13" s="12">
        <v>7</v>
      </c>
      <c r="C13" s="13" t="s">
        <v>25</v>
      </c>
    </row>
    <row r="14" spans="1:3" ht="12.75" customHeight="1" x14ac:dyDescent="0.25">
      <c r="A14" s="11"/>
      <c r="B14" s="12">
        <v>8</v>
      </c>
      <c r="C14" s="13" t="s">
        <v>26</v>
      </c>
    </row>
    <row r="15" spans="1:3" ht="12.75" customHeight="1" x14ac:dyDescent="0.25">
      <c r="A15" s="11"/>
      <c r="B15" s="12">
        <v>9</v>
      </c>
      <c r="C15" s="13" t="s">
        <v>27</v>
      </c>
    </row>
    <row r="16" spans="1:3" ht="12.75" customHeight="1" x14ac:dyDescent="0.25">
      <c r="A16" s="11"/>
      <c r="B16" s="12">
        <v>10</v>
      </c>
      <c r="C16" s="13" t="s">
        <v>28</v>
      </c>
    </row>
    <row r="17" spans="1:3" ht="12.75" customHeight="1" x14ac:dyDescent="0.25">
      <c r="A17" s="11"/>
      <c r="B17" s="12">
        <v>11</v>
      </c>
      <c r="C17" s="13" t="s">
        <v>29</v>
      </c>
    </row>
    <row r="18" spans="1:3" ht="12.75" customHeight="1" x14ac:dyDescent="0.25">
      <c r="A18" s="11"/>
      <c r="B18" s="12">
        <v>12</v>
      </c>
      <c r="C18" s="13" t="s">
        <v>30</v>
      </c>
    </row>
    <row r="19" spans="1:3" ht="12.75" customHeight="1" x14ac:dyDescent="0.25">
      <c r="A19" s="11"/>
      <c r="B19" s="12">
        <v>13</v>
      </c>
      <c r="C19" s="13" t="s">
        <v>31</v>
      </c>
    </row>
    <row r="20" spans="1:3" ht="12.75" customHeight="1" x14ac:dyDescent="0.25">
      <c r="A20" s="11"/>
      <c r="B20" s="12">
        <v>14</v>
      </c>
      <c r="C20" s="13" t="s">
        <v>32</v>
      </c>
    </row>
    <row r="21" spans="1:3" ht="12.75" customHeight="1" x14ac:dyDescent="0.25">
      <c r="A21" s="11"/>
      <c r="B21" s="12">
        <v>15</v>
      </c>
      <c r="C21" s="13" t="s">
        <v>33</v>
      </c>
    </row>
    <row r="22" spans="1:3" ht="12.75" customHeight="1" x14ac:dyDescent="0.25">
      <c r="A22" s="11"/>
      <c r="B22" s="12">
        <v>16</v>
      </c>
      <c r="C22" s="13" t="s">
        <v>34</v>
      </c>
    </row>
    <row r="23" spans="1:3" ht="12.75" customHeight="1" x14ac:dyDescent="0.25">
      <c r="A23" s="11"/>
      <c r="B23" s="12">
        <v>17</v>
      </c>
      <c r="C23" s="13" t="s">
        <v>35</v>
      </c>
    </row>
    <row r="24" spans="1:3" ht="12.75" customHeight="1" x14ac:dyDescent="0.25">
      <c r="A24" s="11"/>
      <c r="B24" s="12">
        <v>18</v>
      </c>
      <c r="C24" s="13" t="s">
        <v>36</v>
      </c>
    </row>
    <row r="25" spans="1:3" ht="12.75" customHeight="1" x14ac:dyDescent="0.25">
      <c r="A25" s="11"/>
      <c r="B25" s="12">
        <v>19</v>
      </c>
      <c r="C25" s="13" t="s">
        <v>37</v>
      </c>
    </row>
    <row r="26" spans="1:3" x14ac:dyDescent="0.25">
      <c r="B26" s="14"/>
      <c r="C26" s="15"/>
    </row>
    <row r="27" spans="1:3" x14ac:dyDescent="0.25">
      <c r="B27" s="16"/>
      <c r="C27" s="16"/>
    </row>
    <row r="28" spans="1:3" ht="15.75" x14ac:dyDescent="0.25">
      <c r="B28" s="17" t="s">
        <v>40</v>
      </c>
      <c r="C28" s="18"/>
    </row>
    <row r="29" spans="1:3" ht="15.75" x14ac:dyDescent="0.25">
      <c r="B29" s="9"/>
      <c r="C29" s="16"/>
    </row>
    <row r="30" spans="1:3" x14ac:dyDescent="0.25">
      <c r="B30" s="19"/>
      <c r="C30" s="16"/>
    </row>
    <row r="31" spans="1:3" x14ac:dyDescent="0.25">
      <c r="B31" s="19"/>
      <c r="C31" s="16"/>
    </row>
    <row r="32" spans="1:3" ht="15.75" x14ac:dyDescent="0.25">
      <c r="B32" s="20" t="s">
        <v>41</v>
      </c>
      <c r="C32" s="16"/>
    </row>
    <row r="33" spans="2:3" x14ac:dyDescent="0.25">
      <c r="B33" s="21"/>
      <c r="C33" s="21"/>
    </row>
    <row r="34" spans="2:3" ht="22.7" customHeight="1" x14ac:dyDescent="0.25">
      <c r="B34" s="74" t="s">
        <v>42</v>
      </c>
      <c r="C34" s="74"/>
    </row>
    <row r="35" spans="2:3" x14ac:dyDescent="0.25">
      <c r="B35" s="74"/>
      <c r="C35" s="74"/>
    </row>
    <row r="36" spans="2:3" x14ac:dyDescent="0.25">
      <c r="B36" s="21"/>
      <c r="C36" s="21"/>
    </row>
    <row r="37" spans="2:3" x14ac:dyDescent="0.25">
      <c r="B37" s="75" t="s">
        <v>68</v>
      </c>
      <c r="C37" s="75"/>
    </row>
  </sheetData>
  <mergeCells count="4">
    <mergeCell ref="A1:C1"/>
    <mergeCell ref="B34:C34"/>
    <mergeCell ref="B35:C35"/>
    <mergeCell ref="B37:C37"/>
  </mergeCells>
  <hyperlinks>
    <hyperlink ref="B28:C28" r:id="rId1" display="More information available from the ABS web site" xr:uid="{00000000-0004-0000-0000-000000000000}"/>
    <hyperlink ref="B37:C37" r:id="rId2" display="© Commonwealth of Australia &lt;&lt;yyyy&gt;&gt;" xr:uid="{00000000-0004-0000-0000-000001000000}"/>
    <hyperlink ref="B7" location="'Agriculture, forestry and f...'!A1" display="'Agriculture, forestry and f...'!A1" xr:uid="{00000000-0004-0000-0000-000002000000}"/>
    <hyperlink ref="B8:B25" location="'National spotlight'!A1" display="'National spotlight'!A1" xr:uid="{00000000-0004-0000-0000-000003000000}"/>
    <hyperlink ref="B8" location="Mining!A1" display="Mining!A1" xr:uid="{00000000-0004-0000-0000-000004000000}"/>
    <hyperlink ref="B9" location="Manufacturing!A1" display="Manufacturing!A1" xr:uid="{00000000-0004-0000-0000-000005000000}"/>
    <hyperlink ref="B10" location="'Electricity, gas, water and...'!A1" display="'Electricity, gas, water and...'!A1" xr:uid="{00000000-0004-0000-0000-000006000000}"/>
    <hyperlink ref="B11" location="Construction!A1" display="Construction!A1" xr:uid="{00000000-0004-0000-0000-000007000000}"/>
    <hyperlink ref="B12" location="'Wholesale trade'!A1" display="'Wholesale trade'!A1" xr:uid="{00000000-0004-0000-0000-000008000000}"/>
    <hyperlink ref="B13" location="'Retail trade'!A1" display="'Retail trade'!A1" xr:uid="{00000000-0004-0000-0000-000009000000}"/>
    <hyperlink ref="B14" location="'Accommodation and food serv...'!A1" display="'Accommodation and food serv...'!A1" xr:uid="{00000000-0004-0000-0000-00000A000000}"/>
    <hyperlink ref="B15" location="'Transport, postal and wareh...'!A1" display="'Transport, postal and wareh...'!A1" xr:uid="{00000000-0004-0000-0000-00000B000000}"/>
    <hyperlink ref="B16" location="'Information media and telec...'!A1" display="'Information media and telec...'!A1" xr:uid="{00000000-0004-0000-0000-00000C000000}"/>
    <hyperlink ref="B17" location="'Financial and insurance ser...'!A1" display="'Financial and insurance ser...'!A1" xr:uid="{00000000-0004-0000-0000-00000D000000}"/>
    <hyperlink ref="B18" location="'Rental, hiring and real est...'!A1" display="'Rental, hiring and real est...'!A1" xr:uid="{00000000-0004-0000-0000-00000E000000}"/>
    <hyperlink ref="B19" location="'Professional, scientific an...'!A1" display="'Professional, scientific an...'!A1" xr:uid="{00000000-0004-0000-0000-00000F000000}"/>
    <hyperlink ref="B20" location="'Administrative and support ...'!A1" display="'Administrative and support ...'!A1" xr:uid="{00000000-0004-0000-0000-000010000000}"/>
    <hyperlink ref="B21" location="'Public administration and s...'!A1" display="'Public administration and s...'!A1" xr:uid="{00000000-0004-0000-0000-000011000000}"/>
    <hyperlink ref="B22" location="'Education and training'!A1" display="'Education and training'!A1" xr:uid="{00000000-0004-0000-0000-000012000000}"/>
    <hyperlink ref="B23" location="'Health care and social assi...'!A1" display="'Health care and social assi...'!A1" xr:uid="{00000000-0004-0000-0000-000013000000}"/>
    <hyperlink ref="B24" location="'Arts and recreation services'!A1" display="'Arts and recreation services'!A1" xr:uid="{00000000-0004-0000-0000-000014000000}"/>
    <hyperlink ref="B25" location="'Other services'!A1" display="'Other services'!A1" xr:uid="{00000000-0004-0000-0000-000015000000}"/>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46AAE-7A74-4EE4-878A-634CECF68291}">
  <sheetPr codeName="Sheet12">
    <tabColor rgb="FF0070C0"/>
  </sheetPr>
  <dimension ref="A1:L499"/>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3" customWidth="1"/>
    <col min="11" max="11" width="11.7109375" style="22" customWidth="1"/>
    <col min="12" max="12" width="16.7109375" style="22" customWidth="1"/>
    <col min="13" max="16384" width="8.7109375" style="22"/>
  </cols>
  <sheetData>
    <row r="1" spans="1:12" ht="60" customHeight="1" x14ac:dyDescent="0.25">
      <c r="A1" s="73" t="s">
        <v>19</v>
      </c>
      <c r="B1" s="73"/>
      <c r="C1" s="73"/>
      <c r="D1" s="73"/>
      <c r="E1" s="73"/>
      <c r="F1" s="73"/>
      <c r="G1" s="73"/>
      <c r="H1" s="73"/>
      <c r="I1" s="73"/>
      <c r="J1" s="59"/>
      <c r="K1" s="38"/>
      <c r="L1" s="39" t="s">
        <v>27</v>
      </c>
    </row>
    <row r="2" spans="1:12" ht="19.5" customHeight="1" x14ac:dyDescent="0.3">
      <c r="A2" s="7" t="str">
        <f>"Weekly Payroll Jobs and Wages in Australia - " &amp;$L$1</f>
        <v>Weekly Payroll Jobs and Wages in Australia - Transport, postal and warehousing</v>
      </c>
      <c r="B2" s="29"/>
      <c r="C2" s="29"/>
      <c r="D2" s="29"/>
      <c r="E2" s="29"/>
      <c r="F2" s="29"/>
      <c r="G2" s="29"/>
      <c r="H2" s="29"/>
      <c r="I2" s="29"/>
      <c r="J2" s="52"/>
      <c r="K2" s="42" t="s">
        <v>57</v>
      </c>
      <c r="L2" s="58">
        <v>44198</v>
      </c>
    </row>
    <row r="3" spans="1:12" ht="15" customHeight="1" x14ac:dyDescent="0.25">
      <c r="A3" s="37" t="str">
        <f>"Week ending "&amp;TEXT($L$2,"dddd dd mmmm yyyy")</f>
        <v>Week ending Saturday 02 January 2021</v>
      </c>
      <c r="B3" s="29"/>
      <c r="C3" s="34"/>
      <c r="D3" s="36"/>
      <c r="E3" s="29"/>
      <c r="F3" s="29"/>
      <c r="G3" s="29"/>
      <c r="H3" s="29"/>
      <c r="I3" s="29"/>
      <c r="J3" s="52"/>
      <c r="K3" s="44" t="s">
        <v>58</v>
      </c>
      <c r="L3" s="43">
        <v>43904</v>
      </c>
    </row>
    <row r="4" spans="1:12" ht="15" customHeight="1" x14ac:dyDescent="0.25">
      <c r="A4" s="6" t="s">
        <v>18</v>
      </c>
      <c r="B4" s="28"/>
      <c r="C4" s="28"/>
      <c r="D4" s="28"/>
      <c r="E4" s="28"/>
      <c r="F4" s="28"/>
      <c r="G4" s="28"/>
      <c r="H4" s="28"/>
      <c r="I4" s="28"/>
      <c r="J4" s="52"/>
      <c r="K4" s="42" t="s">
        <v>63</v>
      </c>
      <c r="L4" s="43">
        <v>44170</v>
      </c>
    </row>
    <row r="5" spans="1:12" ht="16.5" customHeight="1" thickBot="1" x14ac:dyDescent="0.3">
      <c r="A5" s="35" t="str">
        <f>"Change in payroll jobs and total wages, "&amp;$L$1</f>
        <v>Change in payroll jobs and total wages, Transport, postal and warehousing</v>
      </c>
      <c r="B5" s="34"/>
      <c r="C5" s="33"/>
      <c r="D5" s="32"/>
      <c r="E5" s="28"/>
      <c r="F5" s="29"/>
      <c r="G5" s="29"/>
      <c r="H5" s="29"/>
      <c r="I5" s="29"/>
      <c r="J5" s="52"/>
      <c r="K5" s="42"/>
      <c r="L5" s="43">
        <v>44184</v>
      </c>
    </row>
    <row r="6" spans="1:12" ht="16.5" customHeight="1" x14ac:dyDescent="0.25">
      <c r="A6" s="63"/>
      <c r="B6" s="86" t="s">
        <v>54</v>
      </c>
      <c r="C6" s="87"/>
      <c r="D6" s="87"/>
      <c r="E6" s="88"/>
      <c r="F6" s="89" t="s">
        <v>55</v>
      </c>
      <c r="G6" s="87"/>
      <c r="H6" s="87"/>
      <c r="I6" s="88"/>
      <c r="J6" s="54"/>
      <c r="K6" s="42" t="s">
        <v>64</v>
      </c>
      <c r="L6" s="43">
        <v>44191</v>
      </c>
    </row>
    <row r="7" spans="1:12" ht="34.15" customHeight="1" x14ac:dyDescent="0.25">
      <c r="A7" s="90"/>
      <c r="B7" s="92" t="str">
        <f>"% Change between " &amp; TEXT($L$3,"dd mmm yyy")&amp;" and "&amp; TEXT($L$2,"dd mmm yyy") &amp; " (Change since 100th case of COVID-19)"</f>
        <v>% Change between 14 Mar 2020 and 02 Jan 2021 (Change since 100th case of COVID-19)</v>
      </c>
      <c r="C7" s="94" t="str">
        <f>"% Change between " &amp; TEXT($L$4,"dd mmm yyy")&amp;" and "&amp; TEXT($L$2,"dd mmm yyy") &amp; " (monthly change)"</f>
        <v>% Change between 05 Dec 2020 and 02 Jan 2021 (monthly change)</v>
      </c>
      <c r="D7" s="77" t="str">
        <f>"% Change between " &amp; TEXT($L$6,"dd mmm yyy")&amp;" and "&amp; TEXT($L$2,"dd mmm yyy") &amp; " (weekly change)"</f>
        <v>% Change between 26 Dec 2020 and 02 Jan 2021 (weekly change)</v>
      </c>
      <c r="E7" s="79" t="str">
        <f>"% Change between " &amp; TEXT($L$5,"dd mmm yyy")&amp;" and "&amp; TEXT($L$6,"dd mmm yyy") &amp; " (weekly change)"</f>
        <v>% Change between 19 Dec 2020 and 26 Dec 2020 (weekly change)</v>
      </c>
      <c r="F7" s="96" t="str">
        <f>"% Change between " &amp; TEXT($L$3,"dd mmm yyy")&amp;" and "&amp; TEXT($L$2,"dd mmm yyy") &amp; " (Change since 100th case of COVID-19)"</f>
        <v>% Change between 14 Mar 2020 and 02 Jan 2021 (Change since 100th case of COVID-19)</v>
      </c>
      <c r="G7" s="94" t="str">
        <f>"% Change between " &amp; TEXT($L$4,"dd mmm yyy")&amp;" and "&amp; TEXT($L$2,"dd mmm yyy") &amp; " (monthly change)"</f>
        <v>% Change between 05 Dec 2020 and 02 Jan 2021 (monthly change)</v>
      </c>
      <c r="H7" s="77" t="str">
        <f>"% Change between " &amp; TEXT($L$6,"dd mmm yyy")&amp;" and "&amp; TEXT($L$2,"dd mmm yyy") &amp; " (weekly change)"</f>
        <v>% Change between 26 Dec 2020 and 02 Jan 2021 (weekly change)</v>
      </c>
      <c r="I7" s="79" t="str">
        <f>"% Change between " &amp; TEXT($L$5,"dd mmm yyy")&amp;" and "&amp; TEXT($L$6,"dd mmm yyy") &amp; " (weekly change)"</f>
        <v>% Change between 19 Dec 2020 and 26 Dec 2020 (weekly change)</v>
      </c>
      <c r="J7" s="55"/>
      <c r="K7" s="42" t="s">
        <v>65</v>
      </c>
      <c r="L7" s="43">
        <v>44198</v>
      </c>
    </row>
    <row r="8" spans="1:12" ht="48" customHeight="1" thickBot="1" x14ac:dyDescent="0.3">
      <c r="A8" s="91"/>
      <c r="B8" s="93"/>
      <c r="C8" s="95"/>
      <c r="D8" s="78"/>
      <c r="E8" s="80"/>
      <c r="F8" s="97"/>
      <c r="G8" s="95"/>
      <c r="H8" s="78"/>
      <c r="I8" s="80"/>
      <c r="J8" s="56"/>
      <c r="K8" s="44" t="s">
        <v>66</v>
      </c>
      <c r="L8" s="46"/>
    </row>
    <row r="9" spans="1:12" x14ac:dyDescent="0.25">
      <c r="A9" s="64"/>
      <c r="B9" s="81" t="s">
        <v>17</v>
      </c>
      <c r="C9" s="82"/>
      <c r="D9" s="82"/>
      <c r="E9" s="82"/>
      <c r="F9" s="82"/>
      <c r="G9" s="82"/>
      <c r="H9" s="82"/>
      <c r="I9" s="83"/>
      <c r="J9" s="45"/>
      <c r="K9" s="62"/>
      <c r="L9" s="46"/>
    </row>
    <row r="10" spans="1:12" x14ac:dyDescent="0.25">
      <c r="A10" s="65" t="s">
        <v>16</v>
      </c>
      <c r="B10" s="31">
        <v>-8.3653631740679413E-2</v>
      </c>
      <c r="C10" s="31">
        <v>-3.6132580091533195E-2</v>
      </c>
      <c r="D10" s="31">
        <v>-1.5790083461320381E-2</v>
      </c>
      <c r="E10" s="31">
        <v>-2.2069832262610056E-2</v>
      </c>
      <c r="F10" s="31">
        <v>-0.10753099702200553</v>
      </c>
      <c r="G10" s="31">
        <v>-4.5730187883442297E-2</v>
      </c>
      <c r="H10" s="31">
        <v>-1.9508424300365035E-2</v>
      </c>
      <c r="I10" s="66">
        <v>-3.0644613497219919E-2</v>
      </c>
      <c r="J10" s="45"/>
      <c r="K10" s="45"/>
      <c r="L10" s="46"/>
    </row>
    <row r="11" spans="1:12" x14ac:dyDescent="0.25">
      <c r="A11" s="67" t="s">
        <v>6</v>
      </c>
      <c r="B11" s="31">
        <v>-8.6003743664163856E-2</v>
      </c>
      <c r="C11" s="31">
        <v>-4.2379409885194286E-2</v>
      </c>
      <c r="D11" s="31">
        <v>-1.858342993932649E-2</v>
      </c>
      <c r="E11" s="31">
        <v>-2.1183786850578756E-2</v>
      </c>
      <c r="F11" s="31">
        <v>-0.1073759762117128</v>
      </c>
      <c r="G11" s="31">
        <v>-4.1389308376633349E-2</v>
      </c>
      <c r="H11" s="31">
        <v>-1.4289146187871693E-2</v>
      </c>
      <c r="I11" s="66">
        <v>-2.5769980395550784E-2</v>
      </c>
      <c r="J11" s="45"/>
      <c r="K11" s="45"/>
      <c r="L11" s="46"/>
    </row>
    <row r="12" spans="1:12" ht="15" customHeight="1" x14ac:dyDescent="0.25">
      <c r="A12" s="67" t="s">
        <v>5</v>
      </c>
      <c r="B12" s="31">
        <v>-8.0214388271070858E-2</v>
      </c>
      <c r="C12" s="31">
        <v>-3.070043700953895E-2</v>
      </c>
      <c r="D12" s="31">
        <v>-1.7384030563150743E-2</v>
      </c>
      <c r="E12" s="31">
        <v>-1.6288507136765329E-2</v>
      </c>
      <c r="F12" s="31">
        <v>-9.4654120578937406E-2</v>
      </c>
      <c r="G12" s="31">
        <v>-3.787248235146301E-2</v>
      </c>
      <c r="H12" s="31">
        <v>-2.3135230981058408E-2</v>
      </c>
      <c r="I12" s="66">
        <v>-3.4195784399753348E-2</v>
      </c>
      <c r="J12" s="45"/>
      <c r="K12" s="45"/>
      <c r="L12" s="46"/>
    </row>
    <row r="13" spans="1:12" ht="15" customHeight="1" x14ac:dyDescent="0.25">
      <c r="A13" s="67" t="s">
        <v>44</v>
      </c>
      <c r="B13" s="31">
        <v>-9.3504418655848021E-2</v>
      </c>
      <c r="C13" s="31">
        <v>-4.2004808171676067E-2</v>
      </c>
      <c r="D13" s="31">
        <v>-1.0838376096729552E-2</v>
      </c>
      <c r="E13" s="31">
        <v>-3.0283197816947549E-2</v>
      </c>
      <c r="F13" s="31">
        <v>-0.153094562808888</v>
      </c>
      <c r="G13" s="31">
        <v>-7.1166737834818083E-2</v>
      </c>
      <c r="H13" s="31">
        <v>-2.6540666462472107E-2</v>
      </c>
      <c r="I13" s="66">
        <v>-4.6504477755279439E-2</v>
      </c>
      <c r="J13" s="45"/>
      <c r="K13" s="45"/>
      <c r="L13" s="46"/>
    </row>
    <row r="14" spans="1:12" ht="15" customHeight="1" x14ac:dyDescent="0.25">
      <c r="A14" s="67" t="s">
        <v>4</v>
      </c>
      <c r="B14" s="31">
        <v>-7.7562551656773615E-2</v>
      </c>
      <c r="C14" s="31">
        <v>-4.5690077344630597E-2</v>
      </c>
      <c r="D14" s="31">
        <v>-1.0460645629307264E-2</v>
      </c>
      <c r="E14" s="31">
        <v>-3.032553050138731E-2</v>
      </c>
      <c r="F14" s="31">
        <v>-9.7304464504079036E-2</v>
      </c>
      <c r="G14" s="31">
        <v>-9.9036927792298224E-2</v>
      </c>
      <c r="H14" s="31">
        <v>-2.3247639457574909E-2</v>
      </c>
      <c r="I14" s="66">
        <v>-6.0550336065094745E-2</v>
      </c>
      <c r="J14" s="45"/>
      <c r="K14" s="62"/>
      <c r="L14" s="46"/>
    </row>
    <row r="15" spans="1:12" ht="15" customHeight="1" x14ac:dyDescent="0.25">
      <c r="A15" s="67" t="s">
        <v>3</v>
      </c>
      <c r="B15" s="31">
        <v>-6.1159510733899136E-2</v>
      </c>
      <c r="C15" s="31">
        <v>-1.1066897473541171E-2</v>
      </c>
      <c r="D15" s="31">
        <v>-1.5102566340782109E-2</v>
      </c>
      <c r="E15" s="31">
        <v>-1.6145654414290611E-2</v>
      </c>
      <c r="F15" s="31">
        <v>-3.9290402983576556E-2</v>
      </c>
      <c r="G15" s="31">
        <v>7.0140054494161053E-3</v>
      </c>
      <c r="H15" s="31">
        <v>-1.0662537685795281E-2</v>
      </c>
      <c r="I15" s="66">
        <v>1.786705124241772E-2</v>
      </c>
      <c r="J15" s="45"/>
      <c r="K15" s="45"/>
      <c r="L15" s="46"/>
    </row>
    <row r="16" spans="1:12" ht="15" customHeight="1" x14ac:dyDescent="0.25">
      <c r="A16" s="67" t="s">
        <v>43</v>
      </c>
      <c r="B16" s="31">
        <v>-0.11176362803481443</v>
      </c>
      <c r="C16" s="31">
        <v>-4.2577459572892273E-2</v>
      </c>
      <c r="D16" s="31">
        <v>-1.5850780357822614E-2</v>
      </c>
      <c r="E16" s="31">
        <v>-3.1342182890855441E-2</v>
      </c>
      <c r="F16" s="31">
        <v>-0.18148136126983949</v>
      </c>
      <c r="G16" s="31">
        <v>-9.6251685173678547E-2</v>
      </c>
      <c r="H16" s="31">
        <v>-2.1317949876975328E-2</v>
      </c>
      <c r="I16" s="66">
        <v>-8.7248510254520628E-2</v>
      </c>
      <c r="J16" s="45"/>
      <c r="K16" s="45"/>
      <c r="L16" s="46"/>
    </row>
    <row r="17" spans="1:12" ht="15" customHeight="1" x14ac:dyDescent="0.25">
      <c r="A17" s="67" t="s">
        <v>2</v>
      </c>
      <c r="B17" s="31">
        <v>-9.4266117969821761E-2</v>
      </c>
      <c r="C17" s="31">
        <v>-5.6293473082420276E-2</v>
      </c>
      <c r="D17" s="31">
        <v>-2.8761951458690871E-2</v>
      </c>
      <c r="E17" s="31">
        <v>-2.2291466922339409E-2</v>
      </c>
      <c r="F17" s="31">
        <v>-9.6154529946041345E-2</v>
      </c>
      <c r="G17" s="31">
        <v>-6.1874177097968941E-2</v>
      </c>
      <c r="H17" s="31">
        <v>-2.112788421561429E-2</v>
      </c>
      <c r="I17" s="66">
        <v>-4.0543686326936057E-2</v>
      </c>
      <c r="J17" s="45"/>
      <c r="K17" s="45"/>
      <c r="L17" s="46"/>
    </row>
    <row r="18" spans="1:12" x14ac:dyDescent="0.25">
      <c r="A18" s="68" t="s">
        <v>1</v>
      </c>
      <c r="B18" s="31">
        <v>-9.9375394321766564E-2</v>
      </c>
      <c r="C18" s="31">
        <v>-2.3604651162790646E-2</v>
      </c>
      <c r="D18" s="31">
        <v>-1.6541508784016501E-2</v>
      </c>
      <c r="E18" s="31">
        <v>-1.7929634641407288E-2</v>
      </c>
      <c r="F18" s="31">
        <v>-0.14798498628682033</v>
      </c>
      <c r="G18" s="31">
        <v>-5.5844083301474057E-2</v>
      </c>
      <c r="H18" s="31">
        <v>-3.3189811871191521E-2</v>
      </c>
      <c r="I18" s="66">
        <v>-5.1258437274462887E-2</v>
      </c>
      <c r="J18" s="56"/>
      <c r="K18" s="47"/>
      <c r="L18" s="46"/>
    </row>
    <row r="19" spans="1:12" x14ac:dyDescent="0.25">
      <c r="A19" s="64"/>
      <c r="B19" s="84" t="s">
        <v>15</v>
      </c>
      <c r="C19" s="84"/>
      <c r="D19" s="84"/>
      <c r="E19" s="84"/>
      <c r="F19" s="84"/>
      <c r="G19" s="84"/>
      <c r="H19" s="84"/>
      <c r="I19" s="85"/>
      <c r="J19" s="45"/>
      <c r="K19" s="45"/>
      <c r="L19" s="46"/>
    </row>
    <row r="20" spans="1:12" x14ac:dyDescent="0.25">
      <c r="A20" s="67" t="s">
        <v>14</v>
      </c>
      <c r="B20" s="31">
        <v>-8.9727346162984056E-2</v>
      </c>
      <c r="C20" s="31">
        <v>-3.7494238705182426E-2</v>
      </c>
      <c r="D20" s="31">
        <v>-1.5512234563756055E-2</v>
      </c>
      <c r="E20" s="31">
        <v>-2.3120226516637365E-2</v>
      </c>
      <c r="F20" s="31">
        <v>-0.11350535118333682</v>
      </c>
      <c r="G20" s="31">
        <v>-5.4857482294858206E-2</v>
      </c>
      <c r="H20" s="31">
        <v>-2.1532402609294565E-2</v>
      </c>
      <c r="I20" s="66">
        <v>-3.5803460527867315E-2</v>
      </c>
      <c r="J20" s="45"/>
      <c r="K20" s="45"/>
      <c r="L20" s="45"/>
    </row>
    <row r="21" spans="1:12" x14ac:dyDescent="0.25">
      <c r="A21" s="67" t="s">
        <v>13</v>
      </c>
      <c r="B21" s="31">
        <v>-8.5387390856654921E-2</v>
      </c>
      <c r="C21" s="31">
        <v>-3.1975155499636698E-2</v>
      </c>
      <c r="D21" s="31">
        <v>-1.4822583117667709E-2</v>
      </c>
      <c r="E21" s="31">
        <v>-1.8367383068370935E-2</v>
      </c>
      <c r="F21" s="31">
        <v>-9.4861469998066217E-2</v>
      </c>
      <c r="G21" s="31">
        <v>-8.5593635094488585E-3</v>
      </c>
      <c r="H21" s="31">
        <v>-1.0242882332505032E-2</v>
      </c>
      <c r="I21" s="66">
        <v>-9.0663132942365721E-3</v>
      </c>
      <c r="J21" s="45"/>
      <c r="K21" s="51" t="s">
        <v>12</v>
      </c>
      <c r="L21" s="45" t="s">
        <v>59</v>
      </c>
    </row>
    <row r="22" spans="1:12" x14ac:dyDescent="0.25">
      <c r="A22" s="68" t="s">
        <v>69</v>
      </c>
      <c r="B22" s="31" t="s">
        <v>67</v>
      </c>
      <c r="C22" s="31" t="s">
        <v>67</v>
      </c>
      <c r="D22" s="31" t="s">
        <v>67</v>
      </c>
      <c r="E22" s="31" t="s">
        <v>67</v>
      </c>
      <c r="F22" s="31" t="s">
        <v>67</v>
      </c>
      <c r="G22" s="31" t="s">
        <v>67</v>
      </c>
      <c r="H22" s="31" t="s">
        <v>67</v>
      </c>
      <c r="I22" s="66" t="s">
        <v>67</v>
      </c>
      <c r="J22" s="45"/>
      <c r="K22" s="48"/>
      <c r="L22" s="45" t="s">
        <v>9</v>
      </c>
    </row>
    <row r="23" spans="1:12" x14ac:dyDescent="0.25">
      <c r="A23" s="67" t="s">
        <v>45</v>
      </c>
      <c r="B23" s="31">
        <v>-5.6097055521975747E-2</v>
      </c>
      <c r="C23" s="31">
        <v>-3.9036869033176935E-2</v>
      </c>
      <c r="D23" s="31">
        <v>-1.9856896922745948E-2</v>
      </c>
      <c r="E23" s="31">
        <v>-2.5905287613324668E-2</v>
      </c>
      <c r="F23" s="31">
        <v>-4.7204409567091932E-2</v>
      </c>
      <c r="G23" s="31">
        <v>-7.7286813747956984E-2</v>
      </c>
      <c r="H23" s="31">
        <v>-3.6393441501883284E-2</v>
      </c>
      <c r="I23" s="66">
        <v>-5.8626489326537579E-2</v>
      </c>
      <c r="J23" s="45"/>
      <c r="K23" s="45"/>
      <c r="L23" s="46"/>
    </row>
    <row r="24" spans="1:12" x14ac:dyDescent="0.25">
      <c r="A24" s="67" t="s">
        <v>46</v>
      </c>
      <c r="B24" s="31">
        <v>-6.7577287869464597E-2</v>
      </c>
      <c r="C24" s="31">
        <v>-1.5709310008847455E-2</v>
      </c>
      <c r="D24" s="31">
        <v>-7.8311620871056586E-3</v>
      </c>
      <c r="E24" s="31">
        <v>-1.2166426906649708E-2</v>
      </c>
      <c r="F24" s="31">
        <v>-9.3296439798829955E-2</v>
      </c>
      <c r="G24" s="31">
        <v>-3.843791126947349E-2</v>
      </c>
      <c r="H24" s="31">
        <v>-2.1105686856793038E-2</v>
      </c>
      <c r="I24" s="66">
        <v>-2.4701957862224955E-2</v>
      </c>
      <c r="J24" s="45"/>
      <c r="K24" s="45" t="s">
        <v>45</v>
      </c>
      <c r="L24" s="46">
        <v>98.22</v>
      </c>
    </row>
    <row r="25" spans="1:12" x14ac:dyDescent="0.25">
      <c r="A25" s="67" t="s">
        <v>47</v>
      </c>
      <c r="B25" s="31">
        <v>-6.6842216731380244E-2</v>
      </c>
      <c r="C25" s="31">
        <v>-1.7882435358553161E-2</v>
      </c>
      <c r="D25" s="31">
        <v>-7.7079981983142476E-3</v>
      </c>
      <c r="E25" s="31">
        <v>-1.3582989527134215E-2</v>
      </c>
      <c r="F25" s="31">
        <v>-0.10604150652404376</v>
      </c>
      <c r="G25" s="31">
        <v>-2.4296064217888991E-2</v>
      </c>
      <c r="H25" s="31">
        <v>-1.2189076757539108E-2</v>
      </c>
      <c r="I25" s="66">
        <v>-1.7366527464973358E-2</v>
      </c>
      <c r="J25" s="45"/>
      <c r="K25" s="45" t="s">
        <v>46</v>
      </c>
      <c r="L25" s="46">
        <v>94.73</v>
      </c>
    </row>
    <row r="26" spans="1:12" ht="17.25" customHeight="1" x14ac:dyDescent="0.25">
      <c r="A26" s="67" t="s">
        <v>48</v>
      </c>
      <c r="B26" s="31">
        <v>-7.8184661421883184E-2</v>
      </c>
      <c r="C26" s="31">
        <v>-2.4939655700545127E-2</v>
      </c>
      <c r="D26" s="31">
        <v>-9.547585462993613E-3</v>
      </c>
      <c r="E26" s="31">
        <v>-1.7096021122812055E-2</v>
      </c>
      <c r="F26" s="31">
        <v>-0.10418621496489655</v>
      </c>
      <c r="G26" s="31">
        <v>-2.4838218067943507E-2</v>
      </c>
      <c r="H26" s="31">
        <v>-1.0904648812232187E-2</v>
      </c>
      <c r="I26" s="66">
        <v>-1.9124167201425846E-2</v>
      </c>
      <c r="J26" s="57"/>
      <c r="K26" s="49" t="s">
        <v>47</v>
      </c>
      <c r="L26" s="46">
        <v>95.01</v>
      </c>
    </row>
    <row r="27" spans="1:12" x14ac:dyDescent="0.25">
      <c r="A27" s="67" t="s">
        <v>49</v>
      </c>
      <c r="B27" s="31">
        <v>-0.15661551451962252</v>
      </c>
      <c r="C27" s="31">
        <v>-6.5380390561432078E-2</v>
      </c>
      <c r="D27" s="31">
        <v>-3.1167763157894712E-2</v>
      </c>
      <c r="E27" s="31">
        <v>-3.285408381768129E-2</v>
      </c>
      <c r="F27" s="31">
        <v>-0.16881542905123126</v>
      </c>
      <c r="G27" s="31">
        <v>-6.2419011110503297E-2</v>
      </c>
      <c r="H27" s="31">
        <v>-1.8492512871024935E-2</v>
      </c>
      <c r="I27" s="66">
        <v>-3.7503826103105209E-2</v>
      </c>
      <c r="J27" s="52"/>
      <c r="K27" s="40" t="s">
        <v>48</v>
      </c>
      <c r="L27" s="46">
        <v>94.54</v>
      </c>
    </row>
    <row r="28" spans="1:12" ht="15.75" thickBot="1" x14ac:dyDescent="0.3">
      <c r="A28" s="69" t="s">
        <v>50</v>
      </c>
      <c r="B28" s="70">
        <v>-0.30396784996651038</v>
      </c>
      <c r="C28" s="70">
        <v>-0.17183933694612685</v>
      </c>
      <c r="D28" s="70">
        <v>-9.463669628855198E-2</v>
      </c>
      <c r="E28" s="70">
        <v>-6.8192888455918199E-2</v>
      </c>
      <c r="F28" s="70">
        <v>-0.26884235697531111</v>
      </c>
      <c r="G28" s="70">
        <v>-0.13320090098816995</v>
      </c>
      <c r="H28" s="70">
        <v>-4.2736125582671924E-2</v>
      </c>
      <c r="I28" s="71">
        <v>-4.9017633368708458E-2</v>
      </c>
      <c r="J28" s="52"/>
      <c r="K28" s="40" t="s">
        <v>49</v>
      </c>
      <c r="L28" s="46">
        <v>90.24</v>
      </c>
    </row>
    <row r="29" spans="1:12" ht="35.25" customHeight="1" x14ac:dyDescent="0.25">
      <c r="A29" s="76" t="str">
        <f>"*The week ending 14 March 2020 is indexed to 100."&amp;CHAR(10)&amp;"**Persons aged under 20 years have been suppressed in these data until the underlying derivation of age is updated. For more information, see the Update of data characteristics section in Data limitations and revisions."</f>
        <v>*The week ending 14 March 2020 is indexed to 100.
**Persons aged under 20 years have been suppressed in these data until the underlying derivation of age is updated. For more information, see the Update of data characteristics section in Data limitations and revisions.</v>
      </c>
      <c r="B29" s="76"/>
      <c r="C29" s="76"/>
      <c r="D29" s="76"/>
      <c r="E29" s="76"/>
      <c r="F29" s="76"/>
      <c r="G29" s="76"/>
      <c r="H29" s="76"/>
      <c r="I29" s="76"/>
      <c r="J29" s="52"/>
      <c r="K29" s="40" t="s">
        <v>50</v>
      </c>
      <c r="L29" s="46">
        <v>84.05</v>
      </c>
    </row>
    <row r="30" spans="1:12" ht="12.75" customHeight="1" x14ac:dyDescent="0.25">
      <c r="B30" s="23"/>
      <c r="C30" s="23"/>
      <c r="D30" s="23"/>
      <c r="E30" s="23"/>
      <c r="F30" s="23"/>
      <c r="G30" s="23"/>
      <c r="H30" s="23"/>
      <c r="I30" s="23"/>
      <c r="K30" s="40"/>
      <c r="L30" s="46"/>
    </row>
    <row r="31" spans="1:12" ht="15.75" customHeight="1" x14ac:dyDescent="0.25">
      <c r="A31" s="26" t="str">
        <f>"Indexed number of payroll jobs and total wages, "&amp;$L$1</f>
        <v>Indexed number of payroll jobs and total wages, Transport, postal and warehousing</v>
      </c>
      <c r="B31" s="30"/>
      <c r="C31" s="30"/>
      <c r="D31" s="30"/>
      <c r="E31" s="30"/>
      <c r="F31" s="30"/>
      <c r="G31" s="30"/>
      <c r="H31" s="30"/>
      <c r="I31" s="30"/>
      <c r="J31" s="60"/>
      <c r="K31" s="48"/>
      <c r="L31" s="46" t="s">
        <v>8</v>
      </c>
    </row>
    <row r="32" spans="1:12" x14ac:dyDescent="0.25">
      <c r="B32" s="23"/>
      <c r="C32" s="23"/>
      <c r="D32" s="23"/>
      <c r="E32" s="23"/>
      <c r="F32" s="23"/>
      <c r="G32" s="23"/>
      <c r="H32" s="23"/>
      <c r="I32" s="23"/>
      <c r="K32" s="45"/>
      <c r="L32" s="46"/>
    </row>
    <row r="33" spans="1:12" x14ac:dyDescent="0.25">
      <c r="F33" s="23"/>
      <c r="G33" s="23"/>
      <c r="H33" s="23"/>
      <c r="I33" s="23"/>
      <c r="K33" s="45" t="s">
        <v>45</v>
      </c>
      <c r="L33" s="46">
        <v>96.3</v>
      </c>
    </row>
    <row r="34" spans="1:12" x14ac:dyDescent="0.25">
      <c r="B34" s="23"/>
      <c r="C34" s="23"/>
      <c r="D34" s="23"/>
      <c r="E34" s="23"/>
      <c r="F34" s="23"/>
      <c r="G34" s="23"/>
      <c r="H34" s="23"/>
      <c r="I34" s="23"/>
      <c r="K34" s="45" t="s">
        <v>46</v>
      </c>
      <c r="L34" s="46">
        <v>93.98</v>
      </c>
    </row>
    <row r="35" spans="1:12" x14ac:dyDescent="0.25">
      <c r="A35" s="23"/>
      <c r="B35" s="23"/>
      <c r="C35" s="23"/>
      <c r="D35" s="23"/>
      <c r="E35" s="23"/>
      <c r="F35" s="23"/>
      <c r="G35" s="23"/>
      <c r="H35" s="23"/>
      <c r="I35" s="23"/>
      <c r="K35" s="49" t="s">
        <v>47</v>
      </c>
      <c r="L35" s="46">
        <v>94.04</v>
      </c>
    </row>
    <row r="36" spans="1:12" x14ac:dyDescent="0.25">
      <c r="A36" s="23"/>
      <c r="B36" s="23"/>
      <c r="C36" s="23"/>
      <c r="D36" s="23"/>
      <c r="E36" s="23"/>
      <c r="F36" s="23"/>
      <c r="G36" s="23"/>
      <c r="H36" s="23"/>
      <c r="I36" s="23"/>
      <c r="K36" s="40" t="s">
        <v>48</v>
      </c>
      <c r="L36" s="46">
        <v>93.07</v>
      </c>
    </row>
    <row r="37" spans="1:12" x14ac:dyDescent="0.25">
      <c r="A37" s="23"/>
      <c r="B37" s="23"/>
      <c r="C37" s="23"/>
      <c r="D37" s="23"/>
      <c r="E37" s="23"/>
      <c r="F37" s="23"/>
      <c r="G37" s="23"/>
      <c r="H37" s="23"/>
      <c r="I37" s="23"/>
      <c r="K37" s="40" t="s">
        <v>49</v>
      </c>
      <c r="L37" s="46">
        <v>87.05</v>
      </c>
    </row>
    <row r="38" spans="1:12" x14ac:dyDescent="0.25">
      <c r="A38" s="23"/>
      <c r="B38" s="23"/>
      <c r="C38" s="23"/>
      <c r="D38" s="23"/>
      <c r="E38" s="23"/>
      <c r="F38" s="23"/>
      <c r="G38" s="23"/>
      <c r="H38" s="23"/>
      <c r="I38" s="23"/>
      <c r="K38" s="40" t="s">
        <v>50</v>
      </c>
      <c r="L38" s="46">
        <v>76.88</v>
      </c>
    </row>
    <row r="39" spans="1:12" x14ac:dyDescent="0.25">
      <c r="A39" s="23"/>
      <c r="B39" s="23"/>
      <c r="C39" s="23"/>
      <c r="D39" s="23"/>
      <c r="E39" s="23"/>
      <c r="F39" s="23"/>
      <c r="G39" s="23"/>
      <c r="H39" s="23"/>
      <c r="I39" s="23"/>
      <c r="K39" s="40"/>
      <c r="L39" s="46"/>
    </row>
    <row r="40" spans="1:12" ht="25.5" customHeight="1" x14ac:dyDescent="0.25">
      <c r="F40" s="23"/>
      <c r="G40" s="23"/>
      <c r="H40" s="23"/>
      <c r="I40" s="23"/>
      <c r="K40" s="48"/>
      <c r="L40" s="46" t="s">
        <v>7</v>
      </c>
    </row>
    <row r="41" spans="1:12" x14ac:dyDescent="0.25">
      <c r="B41" s="29"/>
      <c r="C41" s="29"/>
      <c r="D41" s="29"/>
      <c r="E41" s="29"/>
      <c r="F41" s="29"/>
      <c r="G41" s="29"/>
      <c r="H41" s="29"/>
      <c r="I41" s="29"/>
      <c r="J41" s="52"/>
      <c r="K41" s="45"/>
      <c r="L41" s="46"/>
    </row>
    <row r="42" spans="1:12" x14ac:dyDescent="0.25">
      <c r="K42" s="45" t="s">
        <v>45</v>
      </c>
      <c r="L42" s="46">
        <v>94.39</v>
      </c>
    </row>
    <row r="43" spans="1:12" x14ac:dyDescent="0.25">
      <c r="B43" s="29"/>
      <c r="C43" s="29"/>
      <c r="D43" s="29"/>
      <c r="E43" s="29"/>
      <c r="F43" s="29"/>
      <c r="G43" s="29"/>
      <c r="H43" s="29"/>
      <c r="I43" s="29"/>
      <c r="J43" s="52"/>
      <c r="K43" s="45" t="s">
        <v>46</v>
      </c>
      <c r="L43" s="46">
        <v>93.24</v>
      </c>
    </row>
    <row r="44" spans="1:12" ht="15.4" customHeight="1" x14ac:dyDescent="0.25">
      <c r="A44" s="26" t="str">
        <f>"Indexed number of payroll jobs in "&amp;$L$1&amp;" each week by age group"</f>
        <v>Indexed number of payroll jobs in Transport, postal and warehousing each week by age group</v>
      </c>
      <c r="B44" s="29"/>
      <c r="C44" s="29"/>
      <c r="D44" s="29"/>
      <c r="E44" s="29"/>
      <c r="F44" s="29"/>
      <c r="G44" s="29"/>
      <c r="H44" s="29"/>
      <c r="I44" s="29"/>
      <c r="J44" s="52"/>
      <c r="K44" s="49" t="s">
        <v>47</v>
      </c>
      <c r="L44" s="46">
        <v>93.32</v>
      </c>
    </row>
    <row r="45" spans="1:12" ht="15.4" customHeight="1" x14ac:dyDescent="0.25">
      <c r="B45" s="29"/>
      <c r="C45" s="29"/>
      <c r="D45" s="29"/>
      <c r="E45" s="29"/>
      <c r="F45" s="29"/>
      <c r="G45" s="29"/>
      <c r="H45" s="29"/>
      <c r="I45" s="29"/>
      <c r="J45" s="52"/>
      <c r="K45" s="40" t="s">
        <v>48</v>
      </c>
      <c r="L45" s="46">
        <v>92.18</v>
      </c>
    </row>
    <row r="46" spans="1:12" ht="15.4" customHeight="1" x14ac:dyDescent="0.25">
      <c r="B46" s="29"/>
      <c r="C46" s="29"/>
      <c r="D46" s="29"/>
      <c r="E46" s="29"/>
      <c r="F46" s="29"/>
      <c r="G46" s="29"/>
      <c r="H46" s="29"/>
      <c r="I46" s="29"/>
      <c r="J46" s="52"/>
      <c r="K46" s="40" t="s">
        <v>49</v>
      </c>
      <c r="L46" s="46">
        <v>84.34</v>
      </c>
    </row>
    <row r="47" spans="1:12" ht="15.4" customHeight="1" x14ac:dyDescent="0.25">
      <c r="B47" s="29"/>
      <c r="C47" s="29"/>
      <c r="D47" s="29"/>
      <c r="E47" s="29"/>
      <c r="F47" s="29"/>
      <c r="G47" s="29"/>
      <c r="H47" s="29"/>
      <c r="I47" s="29"/>
      <c r="J47" s="52"/>
      <c r="K47" s="40" t="s">
        <v>50</v>
      </c>
      <c r="L47" s="46">
        <v>69.599999999999994</v>
      </c>
    </row>
    <row r="48" spans="1:12" ht="15.4" customHeight="1" x14ac:dyDescent="0.25">
      <c r="B48" s="29"/>
      <c r="C48" s="29"/>
      <c r="D48" s="29"/>
      <c r="E48" s="29"/>
      <c r="F48" s="29"/>
      <c r="G48" s="29"/>
      <c r="H48" s="29"/>
      <c r="I48" s="29"/>
      <c r="J48" s="52"/>
      <c r="K48" s="40"/>
      <c r="L48" s="46"/>
    </row>
    <row r="49" spans="1:12" ht="15.4" customHeight="1" x14ac:dyDescent="0.25">
      <c r="B49" s="29"/>
      <c r="C49" s="29"/>
      <c r="D49" s="29"/>
      <c r="E49" s="29"/>
      <c r="F49" s="29"/>
      <c r="G49" s="29"/>
      <c r="H49" s="29"/>
      <c r="I49" s="29"/>
      <c r="J49" s="52"/>
      <c r="K49" s="42"/>
      <c r="L49" s="42"/>
    </row>
    <row r="50" spans="1:12" ht="15.4" customHeight="1" x14ac:dyDescent="0.25">
      <c r="B50" s="27"/>
      <c r="C50" s="27"/>
      <c r="D50" s="27"/>
      <c r="E50" s="27"/>
      <c r="F50" s="27"/>
      <c r="G50" s="27"/>
      <c r="H50" s="27"/>
      <c r="I50" s="27"/>
      <c r="J50" s="61"/>
      <c r="K50" s="40" t="s">
        <v>11</v>
      </c>
      <c r="L50" s="45" t="s">
        <v>60</v>
      </c>
    </row>
    <row r="51" spans="1:12" ht="15.4" customHeight="1" x14ac:dyDescent="0.25">
      <c r="B51" s="27"/>
      <c r="C51" s="27"/>
      <c r="D51" s="27"/>
      <c r="E51" s="27"/>
      <c r="F51" s="27"/>
      <c r="G51" s="27"/>
      <c r="H51" s="27"/>
      <c r="I51" s="27"/>
      <c r="J51" s="61"/>
      <c r="K51" s="50"/>
      <c r="L51" s="45" t="s">
        <v>9</v>
      </c>
    </row>
    <row r="52" spans="1:12" ht="15.4" customHeight="1" x14ac:dyDescent="0.25">
      <c r="B52" s="28"/>
      <c r="C52" s="28"/>
      <c r="D52" s="28"/>
      <c r="E52" s="28"/>
      <c r="F52" s="28"/>
      <c r="G52" s="28"/>
      <c r="H52" s="28"/>
      <c r="I52" s="28"/>
      <c r="J52" s="52"/>
      <c r="K52" s="45" t="s">
        <v>6</v>
      </c>
      <c r="L52" s="46">
        <v>95.07</v>
      </c>
    </row>
    <row r="53" spans="1:12" ht="15.4" customHeight="1" x14ac:dyDescent="0.25">
      <c r="B53" s="28"/>
      <c r="C53" s="28"/>
      <c r="D53" s="28"/>
      <c r="E53" s="28"/>
      <c r="F53" s="28"/>
      <c r="G53" s="28"/>
      <c r="H53" s="28"/>
      <c r="I53" s="28"/>
      <c r="J53" s="52"/>
      <c r="K53" s="45" t="s">
        <v>5</v>
      </c>
      <c r="L53" s="46">
        <v>94.25</v>
      </c>
    </row>
    <row r="54" spans="1:12" ht="15.4" customHeight="1" x14ac:dyDescent="0.25">
      <c r="B54" s="4"/>
      <c r="C54" s="4"/>
      <c r="D54" s="5"/>
      <c r="E54" s="2"/>
      <c r="F54" s="28"/>
      <c r="G54" s="28"/>
      <c r="H54" s="28"/>
      <c r="I54" s="28"/>
      <c r="J54" s="52"/>
      <c r="K54" s="45" t="s">
        <v>44</v>
      </c>
      <c r="L54" s="46">
        <v>94.69</v>
      </c>
    </row>
    <row r="55" spans="1:12" ht="15.4" customHeight="1" x14ac:dyDescent="0.25">
      <c r="B55" s="4"/>
      <c r="C55" s="4"/>
      <c r="D55" s="5"/>
      <c r="E55" s="2"/>
      <c r="F55" s="28"/>
      <c r="G55" s="28"/>
      <c r="H55" s="28"/>
      <c r="I55" s="28"/>
      <c r="J55" s="52"/>
      <c r="K55" s="49" t="s">
        <v>4</v>
      </c>
      <c r="L55" s="46">
        <v>95.32</v>
      </c>
    </row>
    <row r="56" spans="1:12" ht="15.4" customHeight="1" x14ac:dyDescent="0.25">
      <c r="A56" s="4"/>
      <c r="B56" s="4"/>
      <c r="C56" s="4"/>
      <c r="D56" s="5"/>
      <c r="E56" s="2"/>
      <c r="F56" s="28"/>
      <c r="G56" s="28"/>
      <c r="H56" s="28"/>
      <c r="I56" s="28"/>
      <c r="J56" s="52"/>
      <c r="K56" s="40" t="s">
        <v>3</v>
      </c>
      <c r="L56" s="46">
        <v>93.76</v>
      </c>
    </row>
    <row r="57" spans="1:12" ht="15.4" customHeight="1" x14ac:dyDescent="0.25">
      <c r="B57" s="29"/>
      <c r="C57" s="29"/>
      <c r="D57" s="29"/>
      <c r="E57" s="29"/>
      <c r="F57" s="28"/>
      <c r="G57" s="28"/>
      <c r="H57" s="28"/>
      <c r="I57" s="28"/>
      <c r="J57" s="52"/>
      <c r="K57" s="40" t="s">
        <v>43</v>
      </c>
      <c r="L57" s="46">
        <v>92.33</v>
      </c>
    </row>
    <row r="58" spans="1:12" ht="15.4" customHeight="1" x14ac:dyDescent="0.25">
      <c r="K58" s="40" t="s">
        <v>2</v>
      </c>
      <c r="L58" s="46">
        <v>96.6</v>
      </c>
    </row>
    <row r="59" spans="1:12" ht="15.4" customHeight="1" x14ac:dyDescent="0.25">
      <c r="A59" s="26" t="str">
        <f>"Indexed number of payroll jobs held by men in "&amp;$L$1&amp;" each week by State and Territory"</f>
        <v>Indexed number of payroll jobs held by men in Transport, postal and warehousing each week by State and Territory</v>
      </c>
      <c r="K59" s="40" t="s">
        <v>1</v>
      </c>
      <c r="L59" s="46">
        <v>90.85</v>
      </c>
    </row>
    <row r="60" spans="1:12" ht="15.4" customHeight="1" x14ac:dyDescent="0.25">
      <c r="K60" s="48"/>
      <c r="L60" s="46" t="s">
        <v>8</v>
      </c>
    </row>
    <row r="61" spans="1:12" ht="15.4" customHeight="1" x14ac:dyDescent="0.25">
      <c r="B61" s="4"/>
      <c r="C61" s="4"/>
      <c r="D61" s="4"/>
      <c r="E61" s="4"/>
      <c r="F61" s="28"/>
      <c r="G61" s="28"/>
      <c r="H61" s="28"/>
      <c r="I61" s="28"/>
      <c r="J61" s="52"/>
      <c r="K61" s="45" t="s">
        <v>6</v>
      </c>
      <c r="L61" s="46">
        <v>92.6</v>
      </c>
    </row>
    <row r="62" spans="1:12" ht="15.4" customHeight="1" x14ac:dyDescent="0.25">
      <c r="B62" s="4"/>
      <c r="C62" s="4"/>
      <c r="D62" s="4"/>
      <c r="E62" s="4"/>
      <c r="F62" s="28"/>
      <c r="G62" s="28"/>
      <c r="H62" s="28"/>
      <c r="I62" s="28"/>
      <c r="J62" s="52"/>
      <c r="K62" s="45" t="s">
        <v>5</v>
      </c>
      <c r="L62" s="46">
        <v>92.76</v>
      </c>
    </row>
    <row r="63" spans="1:12" ht="15.4" customHeight="1" x14ac:dyDescent="0.25">
      <c r="B63" s="4"/>
      <c r="C63" s="4"/>
      <c r="D63" s="3"/>
      <c r="E63" s="2"/>
      <c r="F63" s="28"/>
      <c r="G63" s="28"/>
      <c r="H63" s="28"/>
      <c r="I63" s="28"/>
      <c r="J63" s="52"/>
      <c r="K63" s="45" t="s">
        <v>44</v>
      </c>
      <c r="L63" s="46">
        <v>91.42</v>
      </c>
    </row>
    <row r="64" spans="1:12" ht="15.4" customHeight="1" x14ac:dyDescent="0.25">
      <c r="B64" s="4"/>
      <c r="C64" s="4"/>
      <c r="D64" s="3"/>
      <c r="E64" s="2"/>
      <c r="F64" s="28"/>
      <c r="G64" s="28"/>
      <c r="H64" s="28"/>
      <c r="I64" s="28"/>
      <c r="J64" s="52"/>
      <c r="K64" s="49" t="s">
        <v>4</v>
      </c>
      <c r="L64" s="46">
        <v>91.35</v>
      </c>
    </row>
    <row r="65" spans="1:12" ht="15.4" customHeight="1" x14ac:dyDescent="0.25">
      <c r="B65" s="4"/>
      <c r="C65" s="4"/>
      <c r="D65" s="3"/>
      <c r="E65" s="2"/>
      <c r="F65" s="28"/>
      <c r="G65" s="28"/>
      <c r="H65" s="28"/>
      <c r="I65" s="28"/>
      <c r="J65" s="52"/>
      <c r="K65" s="40" t="s">
        <v>3</v>
      </c>
      <c r="L65" s="46">
        <v>94.71</v>
      </c>
    </row>
    <row r="66" spans="1:12" ht="15.4" customHeight="1" x14ac:dyDescent="0.25">
      <c r="B66" s="28"/>
      <c r="C66" s="28"/>
      <c r="D66" s="28"/>
      <c r="E66" s="28"/>
      <c r="F66" s="28"/>
      <c r="G66" s="28"/>
      <c r="H66" s="28"/>
      <c r="I66" s="28"/>
      <c r="J66" s="52"/>
      <c r="K66" s="40" t="s">
        <v>43</v>
      </c>
      <c r="L66" s="46">
        <v>89.38</v>
      </c>
    </row>
    <row r="67" spans="1:12" ht="15.4" customHeight="1" x14ac:dyDescent="0.25">
      <c r="A67" s="28"/>
      <c r="B67" s="28"/>
      <c r="C67" s="28"/>
      <c r="D67" s="28"/>
      <c r="E67" s="28"/>
      <c r="F67" s="28"/>
      <c r="G67" s="28"/>
      <c r="H67" s="28"/>
      <c r="I67" s="28"/>
      <c r="J67" s="52"/>
      <c r="K67" s="40" t="s">
        <v>2</v>
      </c>
      <c r="L67" s="46">
        <v>93.83</v>
      </c>
    </row>
    <row r="68" spans="1:12" ht="15.4" customHeight="1" x14ac:dyDescent="0.25">
      <c r="A68" s="28"/>
      <c r="B68" s="27"/>
      <c r="C68" s="27"/>
      <c r="D68" s="27"/>
      <c r="E68" s="27"/>
      <c r="F68" s="27"/>
      <c r="G68" s="27"/>
      <c r="H68" s="27"/>
      <c r="I68" s="27"/>
      <c r="J68" s="61"/>
      <c r="K68" s="40" t="s">
        <v>1</v>
      </c>
      <c r="L68" s="46">
        <v>90.21</v>
      </c>
    </row>
    <row r="69" spans="1:12" ht="15.4" customHeight="1" x14ac:dyDescent="0.25">
      <c r="K69" s="42"/>
      <c r="L69" s="46" t="s">
        <v>7</v>
      </c>
    </row>
    <row r="70" spans="1:12" ht="15.4" customHeight="1" x14ac:dyDescent="0.25">
      <c r="K70" s="45" t="s">
        <v>6</v>
      </c>
      <c r="L70" s="46">
        <v>90.81</v>
      </c>
    </row>
    <row r="71" spans="1:12" ht="15.4" customHeight="1" x14ac:dyDescent="0.25">
      <c r="K71" s="45" t="s">
        <v>5</v>
      </c>
      <c r="L71" s="46">
        <v>91.2</v>
      </c>
    </row>
    <row r="72" spans="1:12" ht="15.4" customHeight="1" x14ac:dyDescent="0.25">
      <c r="K72" s="45" t="s">
        <v>44</v>
      </c>
      <c r="L72" s="46">
        <v>90.46</v>
      </c>
    </row>
    <row r="73" spans="1:12" ht="15.4" customHeight="1" x14ac:dyDescent="0.25">
      <c r="K73" s="49" t="s">
        <v>4</v>
      </c>
      <c r="L73" s="46">
        <v>90.73</v>
      </c>
    </row>
    <row r="74" spans="1:12" ht="15.4" customHeight="1" x14ac:dyDescent="0.25">
      <c r="A74" s="26" t="str">
        <f>"Indexed number of payroll jobs held by women in "&amp;$L$1&amp;" each week by State and Territory"</f>
        <v>Indexed number of payroll jobs held by women in Transport, postal and warehousing each week by State and Territory</v>
      </c>
      <c r="K74" s="40" t="s">
        <v>3</v>
      </c>
      <c r="L74" s="46">
        <v>93.31</v>
      </c>
    </row>
    <row r="75" spans="1:12" ht="15.4" customHeight="1" x14ac:dyDescent="0.25">
      <c r="K75" s="40" t="s">
        <v>43</v>
      </c>
      <c r="L75" s="46">
        <v>88.02</v>
      </c>
    </row>
    <row r="76" spans="1:12" ht="15.4" customHeight="1" x14ac:dyDescent="0.25">
      <c r="B76" s="4"/>
      <c r="C76" s="4"/>
      <c r="D76" s="4"/>
      <c r="E76" s="4"/>
      <c r="F76" s="28"/>
      <c r="G76" s="28"/>
      <c r="H76" s="28"/>
      <c r="I76" s="28"/>
      <c r="J76" s="52"/>
      <c r="K76" s="40" t="s">
        <v>2</v>
      </c>
      <c r="L76" s="46">
        <v>91.61</v>
      </c>
    </row>
    <row r="77" spans="1:12" ht="15.4" customHeight="1" x14ac:dyDescent="0.25">
      <c r="B77" s="4"/>
      <c r="C77" s="4"/>
      <c r="D77" s="4"/>
      <c r="E77" s="4"/>
      <c r="F77" s="28"/>
      <c r="G77" s="28"/>
      <c r="H77" s="28"/>
      <c r="I77" s="28"/>
      <c r="J77" s="52"/>
      <c r="K77" s="40" t="s">
        <v>1</v>
      </c>
      <c r="L77" s="46">
        <v>88.25</v>
      </c>
    </row>
    <row r="78" spans="1:12" ht="15.4" customHeight="1" x14ac:dyDescent="0.25">
      <c r="B78" s="4"/>
      <c r="C78" s="4"/>
      <c r="D78" s="3"/>
      <c r="E78" s="2"/>
      <c r="F78" s="28"/>
      <c r="G78" s="28"/>
      <c r="H78" s="28"/>
      <c r="I78" s="28"/>
      <c r="J78" s="52"/>
      <c r="K78" s="48"/>
      <c r="L78" s="48"/>
    </row>
    <row r="79" spans="1:12" ht="15.4" customHeight="1" x14ac:dyDescent="0.25">
      <c r="B79" s="4"/>
      <c r="C79" s="4"/>
      <c r="D79" s="3"/>
      <c r="E79" s="2"/>
      <c r="F79" s="28"/>
      <c r="G79" s="28"/>
      <c r="H79" s="28"/>
      <c r="I79" s="28"/>
      <c r="J79" s="52"/>
      <c r="K79" s="45" t="s">
        <v>10</v>
      </c>
      <c r="L79" s="45" t="s">
        <v>61</v>
      </c>
    </row>
    <row r="80" spans="1:12" ht="15.4" customHeight="1" x14ac:dyDescent="0.25">
      <c r="B80" s="4"/>
      <c r="C80" s="4"/>
      <c r="D80" s="3"/>
      <c r="E80" s="2"/>
      <c r="F80" s="28"/>
      <c r="G80" s="28"/>
      <c r="H80" s="28"/>
      <c r="I80" s="28"/>
      <c r="J80" s="52"/>
      <c r="K80" s="48"/>
      <c r="L80" s="45" t="s">
        <v>9</v>
      </c>
    </row>
    <row r="81" spans="1:12" ht="15.4" customHeight="1" x14ac:dyDescent="0.25">
      <c r="A81" s="28"/>
      <c r="B81" s="28"/>
      <c r="C81" s="28"/>
      <c r="D81" s="28"/>
      <c r="E81" s="28"/>
      <c r="F81" s="28"/>
      <c r="G81" s="28"/>
      <c r="H81" s="28"/>
      <c r="I81" s="28"/>
      <c r="J81" s="52"/>
      <c r="K81" s="45" t="s">
        <v>6</v>
      </c>
      <c r="L81" s="46">
        <v>94.28</v>
      </c>
    </row>
    <row r="82" spans="1:12" ht="15.4" customHeight="1" x14ac:dyDescent="0.25">
      <c r="B82" s="28"/>
      <c r="C82" s="28"/>
      <c r="D82" s="28"/>
      <c r="E82" s="28"/>
      <c r="F82" s="28"/>
      <c r="G82" s="28"/>
      <c r="H82" s="28"/>
      <c r="I82" s="28"/>
      <c r="J82" s="52"/>
      <c r="K82" s="45" t="s">
        <v>5</v>
      </c>
      <c r="L82" s="46">
        <v>95.13</v>
      </c>
    </row>
    <row r="83" spans="1:12" ht="15.4" customHeight="1" x14ac:dyDescent="0.25">
      <c r="A83" s="28"/>
      <c r="B83" s="27"/>
      <c r="C83" s="27"/>
      <c r="D83" s="27"/>
      <c r="E83" s="27"/>
      <c r="F83" s="27"/>
      <c r="G83" s="27"/>
      <c r="H83" s="27"/>
      <c r="I83" s="27"/>
      <c r="J83" s="61"/>
      <c r="K83" s="45" t="s">
        <v>44</v>
      </c>
      <c r="L83" s="46">
        <v>92.97</v>
      </c>
    </row>
    <row r="84" spans="1:12" ht="15.4" customHeight="1" x14ac:dyDescent="0.25">
      <c r="K84" s="49" t="s">
        <v>4</v>
      </c>
      <c r="L84" s="46">
        <v>97.64</v>
      </c>
    </row>
    <row r="85" spans="1:12" ht="15.4" customHeight="1" x14ac:dyDescent="0.25">
      <c r="K85" s="40" t="s">
        <v>3</v>
      </c>
      <c r="L85" s="46">
        <v>95.45</v>
      </c>
    </row>
    <row r="86" spans="1:12" ht="15.4" customHeight="1" x14ac:dyDescent="0.25">
      <c r="K86" s="40" t="s">
        <v>43</v>
      </c>
      <c r="L86" s="46">
        <v>93.46</v>
      </c>
    </row>
    <row r="87" spans="1:12" ht="15.4" customHeight="1" x14ac:dyDescent="0.25">
      <c r="K87" s="40" t="s">
        <v>2</v>
      </c>
      <c r="L87" s="46">
        <v>94.52</v>
      </c>
    </row>
    <row r="88" spans="1:12" ht="15.4" customHeight="1" x14ac:dyDescent="0.25">
      <c r="K88" s="40" t="s">
        <v>1</v>
      </c>
      <c r="L88" s="46">
        <v>92.99</v>
      </c>
    </row>
    <row r="89" spans="1:12" ht="15.4" customHeight="1" x14ac:dyDescent="0.25">
      <c r="K89" s="48"/>
      <c r="L89" s="46" t="s">
        <v>8</v>
      </c>
    </row>
    <row r="90" spans="1:12" ht="15" customHeight="1" x14ac:dyDescent="0.25">
      <c r="K90" s="45" t="s">
        <v>6</v>
      </c>
      <c r="L90" s="46">
        <v>92.29</v>
      </c>
    </row>
    <row r="91" spans="1:12" ht="15" customHeight="1" x14ac:dyDescent="0.25">
      <c r="K91" s="45" t="s">
        <v>5</v>
      </c>
      <c r="L91" s="46">
        <v>94.18</v>
      </c>
    </row>
    <row r="92" spans="1:12" ht="15" customHeight="1" x14ac:dyDescent="0.25">
      <c r="A92" s="26"/>
      <c r="K92" s="45" t="s">
        <v>44</v>
      </c>
      <c r="L92" s="46">
        <v>90.59</v>
      </c>
    </row>
    <row r="93" spans="1:12" ht="15" customHeight="1" x14ac:dyDescent="0.25">
      <c r="K93" s="49" t="s">
        <v>4</v>
      </c>
      <c r="L93" s="46">
        <v>96.19</v>
      </c>
    </row>
    <row r="94" spans="1:12" ht="15" customHeight="1" x14ac:dyDescent="0.25">
      <c r="K94" s="40" t="s">
        <v>3</v>
      </c>
      <c r="L94" s="46">
        <v>94.57</v>
      </c>
    </row>
    <row r="95" spans="1:12" ht="15" customHeight="1" x14ac:dyDescent="0.25">
      <c r="K95" s="40" t="s">
        <v>43</v>
      </c>
      <c r="L95" s="46">
        <v>92.32</v>
      </c>
    </row>
    <row r="96" spans="1:12" ht="15" customHeight="1" x14ac:dyDescent="0.25">
      <c r="K96" s="40" t="s">
        <v>2</v>
      </c>
      <c r="L96" s="46">
        <v>91.64</v>
      </c>
    </row>
    <row r="97" spans="1:12" ht="15" customHeight="1" x14ac:dyDescent="0.25">
      <c r="K97" s="40" t="s">
        <v>1</v>
      </c>
      <c r="L97" s="46">
        <v>93.09</v>
      </c>
    </row>
    <row r="98" spans="1:12" ht="15" customHeight="1" x14ac:dyDescent="0.25">
      <c r="K98" s="42"/>
      <c r="L98" s="46" t="s">
        <v>7</v>
      </c>
    </row>
    <row r="99" spans="1:12" ht="15" customHeight="1" x14ac:dyDescent="0.25">
      <c r="A99" s="25"/>
      <c r="B99" s="24"/>
      <c r="K99" s="45" t="s">
        <v>6</v>
      </c>
      <c r="L99" s="46">
        <v>90.96</v>
      </c>
    </row>
    <row r="100" spans="1:12" x14ac:dyDescent="0.25">
      <c r="A100" s="25"/>
      <c r="B100" s="24"/>
      <c r="K100" s="45" t="s">
        <v>5</v>
      </c>
      <c r="L100" s="46">
        <v>92.48</v>
      </c>
    </row>
    <row r="101" spans="1:12" x14ac:dyDescent="0.25">
      <c r="A101" s="25"/>
      <c r="B101" s="24"/>
      <c r="K101" s="45" t="s">
        <v>44</v>
      </c>
      <c r="L101" s="46">
        <v>89.71</v>
      </c>
    </row>
    <row r="102" spans="1:12" x14ac:dyDescent="0.25">
      <c r="A102" s="25"/>
      <c r="B102" s="24"/>
      <c r="K102" s="49" t="s">
        <v>4</v>
      </c>
      <c r="L102" s="46">
        <v>94.37</v>
      </c>
    </row>
    <row r="103" spans="1:12" x14ac:dyDescent="0.25">
      <c r="A103" s="25"/>
      <c r="B103" s="24"/>
      <c r="K103" s="40" t="s">
        <v>3</v>
      </c>
      <c r="L103" s="46">
        <v>93.11</v>
      </c>
    </row>
    <row r="104" spans="1:12" x14ac:dyDescent="0.25">
      <c r="A104" s="25"/>
      <c r="B104" s="24"/>
      <c r="K104" s="40" t="s">
        <v>43</v>
      </c>
      <c r="L104" s="46">
        <v>90.84</v>
      </c>
    </row>
    <row r="105" spans="1:12" x14ac:dyDescent="0.25">
      <c r="A105" s="25"/>
      <c r="B105" s="24"/>
      <c r="K105" s="40" t="s">
        <v>2</v>
      </c>
      <c r="L105" s="46">
        <v>87.78</v>
      </c>
    </row>
    <row r="106" spans="1:12" x14ac:dyDescent="0.25">
      <c r="A106" s="25"/>
      <c r="B106" s="24"/>
      <c r="K106" s="40" t="s">
        <v>1</v>
      </c>
      <c r="L106" s="46">
        <v>92.68</v>
      </c>
    </row>
    <row r="107" spans="1:12" x14ac:dyDescent="0.25">
      <c r="A107" s="25"/>
      <c r="B107" s="24"/>
      <c r="K107" s="41"/>
      <c r="L107" s="41"/>
    </row>
    <row r="108" spans="1:12" x14ac:dyDescent="0.25">
      <c r="A108" s="25"/>
      <c r="B108" s="24"/>
      <c r="K108" s="51" t="s">
        <v>51</v>
      </c>
      <c r="L108" s="51"/>
    </row>
    <row r="109" spans="1:12" x14ac:dyDescent="0.25">
      <c r="K109" s="72">
        <v>43904</v>
      </c>
      <c r="L109" s="46">
        <v>100</v>
      </c>
    </row>
    <row r="110" spans="1:12" x14ac:dyDescent="0.25">
      <c r="K110" s="72">
        <v>43911</v>
      </c>
      <c r="L110" s="46">
        <v>99.335800000000006</v>
      </c>
    </row>
    <row r="111" spans="1:12" x14ac:dyDescent="0.25">
      <c r="K111" s="72">
        <v>43918</v>
      </c>
      <c r="L111" s="46">
        <v>97.461500000000001</v>
      </c>
    </row>
    <row r="112" spans="1:12" x14ac:dyDescent="0.25">
      <c r="K112" s="72">
        <v>43925</v>
      </c>
      <c r="L112" s="46">
        <v>96.884500000000003</v>
      </c>
    </row>
    <row r="113" spans="11:12" x14ac:dyDescent="0.25">
      <c r="K113" s="72">
        <v>43932</v>
      </c>
      <c r="L113" s="46">
        <v>95.578999999999994</v>
      </c>
    </row>
    <row r="114" spans="11:12" x14ac:dyDescent="0.25">
      <c r="K114" s="72">
        <v>43939</v>
      </c>
      <c r="L114" s="46">
        <v>95.028099999999995</v>
      </c>
    </row>
    <row r="115" spans="11:12" x14ac:dyDescent="0.25">
      <c r="K115" s="72">
        <v>43946</v>
      </c>
      <c r="L115" s="46">
        <v>95.447100000000006</v>
      </c>
    </row>
    <row r="116" spans="11:12" x14ac:dyDescent="0.25">
      <c r="K116" s="72">
        <v>43953</v>
      </c>
      <c r="L116" s="46">
        <v>95.688400000000001</v>
      </c>
    </row>
    <row r="117" spans="11:12" x14ac:dyDescent="0.25">
      <c r="K117" s="72">
        <v>43960</v>
      </c>
      <c r="L117" s="46">
        <v>94.870099999999994</v>
      </c>
    </row>
    <row r="118" spans="11:12" x14ac:dyDescent="0.25">
      <c r="K118" s="72">
        <v>43967</v>
      </c>
      <c r="L118" s="46">
        <v>95.328100000000006</v>
      </c>
    </row>
    <row r="119" spans="11:12" x14ac:dyDescent="0.25">
      <c r="K119" s="72">
        <v>43974</v>
      </c>
      <c r="L119" s="46">
        <v>95.640799999999999</v>
      </c>
    </row>
    <row r="120" spans="11:12" x14ac:dyDescent="0.25">
      <c r="K120" s="72">
        <v>43981</v>
      </c>
      <c r="L120" s="46">
        <v>95.310199999999995</v>
      </c>
    </row>
    <row r="121" spans="11:12" x14ac:dyDescent="0.25">
      <c r="K121" s="72">
        <v>43988</v>
      </c>
      <c r="L121" s="46">
        <v>95.856300000000005</v>
      </c>
    </row>
    <row r="122" spans="11:12" x14ac:dyDescent="0.25">
      <c r="K122" s="72">
        <v>43995</v>
      </c>
      <c r="L122" s="46">
        <v>96.129199999999997</v>
      </c>
    </row>
    <row r="123" spans="11:12" x14ac:dyDescent="0.25">
      <c r="K123" s="72">
        <v>44002</v>
      </c>
      <c r="L123" s="46">
        <v>95.877200000000002</v>
      </c>
    </row>
    <row r="124" spans="11:12" x14ac:dyDescent="0.25">
      <c r="K124" s="72">
        <v>44009</v>
      </c>
      <c r="L124" s="46">
        <v>93.282899999999998</v>
      </c>
    </row>
    <row r="125" spans="11:12" x14ac:dyDescent="0.25">
      <c r="K125" s="72">
        <v>44016</v>
      </c>
      <c r="L125" s="46">
        <v>94.383300000000006</v>
      </c>
    </row>
    <row r="126" spans="11:12" x14ac:dyDescent="0.25">
      <c r="K126" s="72">
        <v>44023</v>
      </c>
      <c r="L126" s="46">
        <v>95.411900000000003</v>
      </c>
    </row>
    <row r="127" spans="11:12" x14ac:dyDescent="0.25">
      <c r="K127" s="72">
        <v>44030</v>
      </c>
      <c r="L127" s="46">
        <v>96.045599999999993</v>
      </c>
    </row>
    <row r="128" spans="11:12" x14ac:dyDescent="0.25">
      <c r="K128" s="72">
        <v>44037</v>
      </c>
      <c r="L128" s="46">
        <v>96.031499999999994</v>
      </c>
    </row>
    <row r="129" spans="1:12" x14ac:dyDescent="0.25">
      <c r="K129" s="72">
        <v>44044</v>
      </c>
      <c r="L129" s="46">
        <v>96.271000000000001</v>
      </c>
    </row>
    <row r="130" spans="1:12" x14ac:dyDescent="0.25">
      <c r="K130" s="72">
        <v>44051</v>
      </c>
      <c r="L130" s="46">
        <v>96.388000000000005</v>
      </c>
    </row>
    <row r="131" spans="1:12" x14ac:dyDescent="0.25">
      <c r="K131" s="72">
        <v>44058</v>
      </c>
      <c r="L131" s="46">
        <v>96.058000000000007</v>
      </c>
    </row>
    <row r="132" spans="1:12" x14ac:dyDescent="0.25">
      <c r="K132" s="72">
        <v>44065</v>
      </c>
      <c r="L132" s="46">
        <v>96.140699999999995</v>
      </c>
    </row>
    <row r="133" spans="1:12" x14ac:dyDescent="0.25">
      <c r="K133" s="72">
        <v>44072</v>
      </c>
      <c r="L133" s="46">
        <v>95.861099999999993</v>
      </c>
    </row>
    <row r="134" spans="1:12" x14ac:dyDescent="0.25">
      <c r="K134" s="72">
        <v>44079</v>
      </c>
      <c r="L134" s="46">
        <v>95.868300000000005</v>
      </c>
    </row>
    <row r="135" spans="1:12" x14ac:dyDescent="0.25">
      <c r="K135" s="72">
        <v>44086</v>
      </c>
      <c r="L135" s="46">
        <v>95.871300000000005</v>
      </c>
    </row>
    <row r="136" spans="1:12" x14ac:dyDescent="0.25">
      <c r="K136" s="72">
        <v>44093</v>
      </c>
      <c r="L136" s="46">
        <v>96.178799999999995</v>
      </c>
    </row>
    <row r="137" spans="1:12" x14ac:dyDescent="0.25">
      <c r="K137" s="72">
        <v>44100</v>
      </c>
      <c r="L137" s="46">
        <v>95.704499999999996</v>
      </c>
    </row>
    <row r="138" spans="1:12" x14ac:dyDescent="0.25">
      <c r="K138" s="72">
        <v>44107</v>
      </c>
      <c r="L138" s="46">
        <v>94.8703</v>
      </c>
    </row>
    <row r="139" spans="1:12" x14ac:dyDescent="0.25">
      <c r="A139" s="25"/>
      <c r="B139" s="24"/>
      <c r="K139" s="72">
        <v>44114</v>
      </c>
      <c r="L139" s="46">
        <v>94.078100000000006</v>
      </c>
    </row>
    <row r="140" spans="1:12" x14ac:dyDescent="0.25">
      <c r="A140" s="25"/>
      <c r="B140" s="24"/>
      <c r="K140" s="72">
        <v>44121</v>
      </c>
      <c r="L140" s="46">
        <v>94.489199999999997</v>
      </c>
    </row>
    <row r="141" spans="1:12" x14ac:dyDescent="0.25">
      <c r="K141" s="72">
        <v>44128</v>
      </c>
      <c r="L141" s="46">
        <v>94.591099999999997</v>
      </c>
    </row>
    <row r="142" spans="1:12" x14ac:dyDescent="0.25">
      <c r="K142" s="72">
        <v>44135</v>
      </c>
      <c r="L142" s="46">
        <v>94.74</v>
      </c>
    </row>
    <row r="143" spans="1:12" x14ac:dyDescent="0.25">
      <c r="K143" s="72">
        <v>44142</v>
      </c>
      <c r="L143" s="46">
        <v>94.888900000000007</v>
      </c>
    </row>
    <row r="144" spans="1:12" x14ac:dyDescent="0.25">
      <c r="K144" s="72">
        <v>44149</v>
      </c>
      <c r="L144" s="46">
        <v>95.613900000000001</v>
      </c>
    </row>
    <row r="145" spans="11:12" x14ac:dyDescent="0.25">
      <c r="K145" s="72">
        <v>44156</v>
      </c>
      <c r="L145" s="46">
        <v>95.222899999999996</v>
      </c>
    </row>
    <row r="146" spans="11:12" x14ac:dyDescent="0.25">
      <c r="K146" s="72">
        <v>44163</v>
      </c>
      <c r="L146" s="46">
        <v>95.340100000000007</v>
      </c>
    </row>
    <row r="147" spans="11:12" x14ac:dyDescent="0.25">
      <c r="K147" s="72">
        <v>44170</v>
      </c>
      <c r="L147" s="46">
        <v>95.069800000000001</v>
      </c>
    </row>
    <row r="148" spans="11:12" x14ac:dyDescent="0.25">
      <c r="K148" s="72">
        <v>44177</v>
      </c>
      <c r="L148" s="46">
        <v>95.485799999999998</v>
      </c>
    </row>
    <row r="149" spans="11:12" x14ac:dyDescent="0.25">
      <c r="K149" s="72">
        <v>44184</v>
      </c>
      <c r="L149" s="46">
        <v>95.2059</v>
      </c>
    </row>
    <row r="150" spans="11:12" x14ac:dyDescent="0.25">
      <c r="K150" s="72">
        <v>44191</v>
      </c>
      <c r="L150" s="46">
        <v>93.104799999999997</v>
      </c>
    </row>
    <row r="151" spans="11:12" x14ac:dyDescent="0.25">
      <c r="K151" s="72">
        <v>44198</v>
      </c>
      <c r="L151" s="46">
        <v>91.634600000000006</v>
      </c>
    </row>
    <row r="152" spans="11:12" x14ac:dyDescent="0.25">
      <c r="K152" s="72" t="s">
        <v>52</v>
      </c>
      <c r="L152" s="46" t="s">
        <v>52</v>
      </c>
    </row>
    <row r="153" spans="11:12" x14ac:dyDescent="0.25">
      <c r="K153" s="72" t="s">
        <v>52</v>
      </c>
      <c r="L153" s="46" t="s">
        <v>52</v>
      </c>
    </row>
    <row r="154" spans="11:12" x14ac:dyDescent="0.25">
      <c r="K154" s="72" t="s">
        <v>52</v>
      </c>
      <c r="L154" s="46" t="s">
        <v>52</v>
      </c>
    </row>
    <row r="155" spans="11:12" x14ac:dyDescent="0.25">
      <c r="K155" s="72" t="s">
        <v>52</v>
      </c>
      <c r="L155" s="46" t="s">
        <v>52</v>
      </c>
    </row>
    <row r="156" spans="11:12" x14ac:dyDescent="0.25">
      <c r="K156" s="72" t="s">
        <v>52</v>
      </c>
      <c r="L156" s="46" t="s">
        <v>52</v>
      </c>
    </row>
    <row r="157" spans="11:12" x14ac:dyDescent="0.25">
      <c r="K157" s="72" t="s">
        <v>52</v>
      </c>
      <c r="L157" s="46" t="s">
        <v>52</v>
      </c>
    </row>
    <row r="158" spans="11:12" x14ac:dyDescent="0.25">
      <c r="K158" s="72" t="s">
        <v>52</v>
      </c>
      <c r="L158" s="46" t="s">
        <v>52</v>
      </c>
    </row>
    <row r="159" spans="11:12" x14ac:dyDescent="0.25">
      <c r="K159" s="72" t="s">
        <v>52</v>
      </c>
      <c r="L159" s="46" t="s">
        <v>52</v>
      </c>
    </row>
    <row r="160" spans="11:12" x14ac:dyDescent="0.25">
      <c r="K160" s="72" t="s">
        <v>52</v>
      </c>
      <c r="L160" s="46" t="s">
        <v>52</v>
      </c>
    </row>
    <row r="161" spans="11:12" x14ac:dyDescent="0.25">
      <c r="K161" s="72" t="s">
        <v>52</v>
      </c>
      <c r="L161" s="46" t="s">
        <v>52</v>
      </c>
    </row>
    <row r="162" spans="11:12" x14ac:dyDescent="0.25">
      <c r="K162" s="72" t="s">
        <v>52</v>
      </c>
      <c r="L162" s="46" t="s">
        <v>52</v>
      </c>
    </row>
    <row r="163" spans="11:12" x14ac:dyDescent="0.25">
      <c r="K163" s="72" t="s">
        <v>52</v>
      </c>
      <c r="L163" s="46" t="s">
        <v>52</v>
      </c>
    </row>
    <row r="164" spans="11:12" x14ac:dyDescent="0.25">
      <c r="K164" s="72" t="s">
        <v>52</v>
      </c>
      <c r="L164" s="46" t="s">
        <v>52</v>
      </c>
    </row>
    <row r="165" spans="11:12" x14ac:dyDescent="0.25">
      <c r="K165" s="72" t="s">
        <v>52</v>
      </c>
      <c r="L165" s="46" t="s">
        <v>52</v>
      </c>
    </row>
    <row r="166" spans="11:12" x14ac:dyDescent="0.25">
      <c r="K166" s="72" t="s">
        <v>52</v>
      </c>
      <c r="L166" s="46" t="s">
        <v>52</v>
      </c>
    </row>
    <row r="167" spans="11:12" x14ac:dyDescent="0.25">
      <c r="K167" s="72" t="s">
        <v>52</v>
      </c>
      <c r="L167" s="46" t="s">
        <v>52</v>
      </c>
    </row>
    <row r="168" spans="11:12" x14ac:dyDescent="0.25">
      <c r="K168" s="72" t="s">
        <v>52</v>
      </c>
      <c r="L168" s="46" t="s">
        <v>52</v>
      </c>
    </row>
    <row r="169" spans="11:12" x14ac:dyDescent="0.25">
      <c r="K169" s="72" t="s">
        <v>52</v>
      </c>
      <c r="L169" s="46" t="s">
        <v>52</v>
      </c>
    </row>
    <row r="170" spans="11:12" x14ac:dyDescent="0.25">
      <c r="K170" s="72" t="s">
        <v>52</v>
      </c>
      <c r="L170" s="46" t="s">
        <v>52</v>
      </c>
    </row>
    <row r="171" spans="11:12" x14ac:dyDescent="0.25">
      <c r="K171" s="72" t="s">
        <v>52</v>
      </c>
      <c r="L171" s="46" t="s">
        <v>52</v>
      </c>
    </row>
    <row r="172" spans="11:12" x14ac:dyDescent="0.25">
      <c r="K172" s="72" t="s">
        <v>52</v>
      </c>
      <c r="L172" s="46" t="s">
        <v>52</v>
      </c>
    </row>
    <row r="173" spans="11:12" x14ac:dyDescent="0.25">
      <c r="K173" s="72" t="s">
        <v>52</v>
      </c>
      <c r="L173" s="46" t="s">
        <v>52</v>
      </c>
    </row>
    <row r="174" spans="11:12" x14ac:dyDescent="0.25">
      <c r="K174" s="72" t="s">
        <v>52</v>
      </c>
      <c r="L174" s="46" t="s">
        <v>52</v>
      </c>
    </row>
    <row r="175" spans="11:12" x14ac:dyDescent="0.25">
      <c r="K175" s="72" t="s">
        <v>52</v>
      </c>
      <c r="L175" s="46" t="s">
        <v>52</v>
      </c>
    </row>
    <row r="176" spans="11:12" x14ac:dyDescent="0.25">
      <c r="K176" s="72" t="s">
        <v>52</v>
      </c>
      <c r="L176" s="46" t="s">
        <v>52</v>
      </c>
    </row>
    <row r="177" spans="11:12" x14ac:dyDescent="0.25">
      <c r="K177" s="72" t="s">
        <v>52</v>
      </c>
      <c r="L177" s="46" t="s">
        <v>52</v>
      </c>
    </row>
    <row r="178" spans="11:12" x14ac:dyDescent="0.25">
      <c r="K178" s="72" t="s">
        <v>52</v>
      </c>
      <c r="L178" s="46" t="s">
        <v>52</v>
      </c>
    </row>
    <row r="179" spans="11:12" x14ac:dyDescent="0.25">
      <c r="K179" s="72" t="s">
        <v>52</v>
      </c>
      <c r="L179" s="46" t="s">
        <v>52</v>
      </c>
    </row>
    <row r="180" spans="11:12" x14ac:dyDescent="0.25">
      <c r="K180" s="72" t="s">
        <v>52</v>
      </c>
      <c r="L180" s="46" t="s">
        <v>52</v>
      </c>
    </row>
    <row r="181" spans="11:12" x14ac:dyDescent="0.25">
      <c r="K181" s="72" t="s">
        <v>52</v>
      </c>
      <c r="L181" s="46" t="s">
        <v>52</v>
      </c>
    </row>
    <row r="182" spans="11:12" x14ac:dyDescent="0.25">
      <c r="K182" s="72" t="s">
        <v>52</v>
      </c>
      <c r="L182" s="46" t="s">
        <v>52</v>
      </c>
    </row>
    <row r="183" spans="11:12" x14ac:dyDescent="0.25">
      <c r="K183" s="72" t="s">
        <v>52</v>
      </c>
      <c r="L183" s="46" t="s">
        <v>52</v>
      </c>
    </row>
    <row r="184" spans="11:12" x14ac:dyDescent="0.25">
      <c r="K184" s="72" t="s">
        <v>52</v>
      </c>
      <c r="L184" s="46" t="s">
        <v>52</v>
      </c>
    </row>
    <row r="185" spans="11:12" x14ac:dyDescent="0.25">
      <c r="K185" s="72" t="s">
        <v>52</v>
      </c>
      <c r="L185" s="46" t="s">
        <v>52</v>
      </c>
    </row>
    <row r="186" spans="11:12" x14ac:dyDescent="0.25">
      <c r="K186" s="72" t="s">
        <v>52</v>
      </c>
      <c r="L186" s="46" t="s">
        <v>52</v>
      </c>
    </row>
    <row r="187" spans="11:12" x14ac:dyDescent="0.25">
      <c r="K187" s="72" t="s">
        <v>52</v>
      </c>
      <c r="L187" s="46" t="s">
        <v>52</v>
      </c>
    </row>
    <row r="188" spans="11:12" x14ac:dyDescent="0.25">
      <c r="K188" s="72" t="s">
        <v>52</v>
      </c>
      <c r="L188" s="46" t="s">
        <v>52</v>
      </c>
    </row>
    <row r="189" spans="11:12" x14ac:dyDescent="0.25">
      <c r="K189" s="72" t="s">
        <v>52</v>
      </c>
      <c r="L189" s="46" t="s">
        <v>52</v>
      </c>
    </row>
    <row r="190" spans="11:12" x14ac:dyDescent="0.25">
      <c r="K190" s="72" t="s">
        <v>52</v>
      </c>
      <c r="L190" s="46" t="s">
        <v>52</v>
      </c>
    </row>
    <row r="191" spans="11:12" x14ac:dyDescent="0.25">
      <c r="K191" s="72" t="s">
        <v>52</v>
      </c>
      <c r="L191" s="46" t="s">
        <v>52</v>
      </c>
    </row>
    <row r="192" spans="11:12" x14ac:dyDescent="0.25">
      <c r="K192" s="72" t="s">
        <v>52</v>
      </c>
      <c r="L192" s="46" t="s">
        <v>52</v>
      </c>
    </row>
    <row r="193" spans="11:12" x14ac:dyDescent="0.25">
      <c r="K193" s="72" t="s">
        <v>52</v>
      </c>
      <c r="L193" s="46" t="s">
        <v>52</v>
      </c>
    </row>
    <row r="194" spans="11:12" x14ac:dyDescent="0.25">
      <c r="K194" s="72" t="s">
        <v>52</v>
      </c>
      <c r="L194" s="46" t="s">
        <v>52</v>
      </c>
    </row>
    <row r="195" spans="11:12" x14ac:dyDescent="0.25">
      <c r="K195" s="72" t="s">
        <v>52</v>
      </c>
      <c r="L195" s="46" t="s">
        <v>52</v>
      </c>
    </row>
    <row r="196" spans="11:12" x14ac:dyDescent="0.25">
      <c r="K196" s="72" t="s">
        <v>52</v>
      </c>
      <c r="L196" s="46" t="s">
        <v>52</v>
      </c>
    </row>
    <row r="197" spans="11:12" x14ac:dyDescent="0.25">
      <c r="K197" s="72" t="s">
        <v>52</v>
      </c>
      <c r="L197" s="46" t="s">
        <v>52</v>
      </c>
    </row>
    <row r="198" spans="11:12" x14ac:dyDescent="0.25">
      <c r="K198" s="72" t="s">
        <v>52</v>
      </c>
      <c r="L198" s="46" t="s">
        <v>52</v>
      </c>
    </row>
    <row r="199" spans="11:12" x14ac:dyDescent="0.25">
      <c r="K199" s="72" t="s">
        <v>52</v>
      </c>
      <c r="L199" s="46" t="s">
        <v>52</v>
      </c>
    </row>
    <row r="200" spans="11:12" x14ac:dyDescent="0.25">
      <c r="K200" s="72" t="s">
        <v>52</v>
      </c>
      <c r="L200" s="46" t="s">
        <v>52</v>
      </c>
    </row>
    <row r="201" spans="11:12" x14ac:dyDescent="0.25">
      <c r="K201" s="72" t="s">
        <v>52</v>
      </c>
      <c r="L201" s="46" t="s">
        <v>52</v>
      </c>
    </row>
    <row r="202" spans="11:12" x14ac:dyDescent="0.25">
      <c r="K202" s="72" t="s">
        <v>52</v>
      </c>
      <c r="L202" s="46" t="s">
        <v>52</v>
      </c>
    </row>
    <row r="203" spans="11:12" x14ac:dyDescent="0.25">
      <c r="K203" s="72" t="s">
        <v>52</v>
      </c>
      <c r="L203" s="46" t="s">
        <v>52</v>
      </c>
    </row>
    <row r="204" spans="11:12" x14ac:dyDescent="0.25">
      <c r="K204" s="72" t="s">
        <v>52</v>
      </c>
      <c r="L204" s="46" t="s">
        <v>52</v>
      </c>
    </row>
    <row r="205" spans="11:12" x14ac:dyDescent="0.25">
      <c r="K205" s="72" t="s">
        <v>52</v>
      </c>
      <c r="L205" s="46" t="s">
        <v>52</v>
      </c>
    </row>
    <row r="206" spans="11:12" x14ac:dyDescent="0.25">
      <c r="K206" s="72" t="s">
        <v>52</v>
      </c>
      <c r="L206" s="46" t="s">
        <v>52</v>
      </c>
    </row>
    <row r="207" spans="11:12" x14ac:dyDescent="0.25">
      <c r="K207" s="72" t="s">
        <v>52</v>
      </c>
      <c r="L207" s="46" t="s">
        <v>52</v>
      </c>
    </row>
    <row r="208" spans="11:12" x14ac:dyDescent="0.25">
      <c r="K208" s="72" t="s">
        <v>52</v>
      </c>
      <c r="L208" s="46" t="s">
        <v>52</v>
      </c>
    </row>
    <row r="209" spans="11:12" x14ac:dyDescent="0.25">
      <c r="K209" s="72" t="s">
        <v>52</v>
      </c>
      <c r="L209" s="46" t="s">
        <v>52</v>
      </c>
    </row>
    <row r="210" spans="11:12" x14ac:dyDescent="0.25">
      <c r="K210" s="72" t="s">
        <v>52</v>
      </c>
      <c r="L210" s="46" t="s">
        <v>52</v>
      </c>
    </row>
    <row r="211" spans="11:12" x14ac:dyDescent="0.25">
      <c r="K211" s="72" t="s">
        <v>52</v>
      </c>
      <c r="L211" s="46" t="s">
        <v>52</v>
      </c>
    </row>
    <row r="212" spans="11:12" x14ac:dyDescent="0.25">
      <c r="K212" s="72" t="s">
        <v>52</v>
      </c>
      <c r="L212" s="46" t="s">
        <v>52</v>
      </c>
    </row>
    <row r="213" spans="11:12" x14ac:dyDescent="0.25">
      <c r="K213" s="72" t="s">
        <v>52</v>
      </c>
      <c r="L213" s="46" t="s">
        <v>52</v>
      </c>
    </row>
    <row r="214" spans="11:12" x14ac:dyDescent="0.25">
      <c r="K214" s="72" t="s">
        <v>52</v>
      </c>
      <c r="L214" s="46" t="s">
        <v>52</v>
      </c>
    </row>
    <row r="215" spans="11:12" x14ac:dyDescent="0.25">
      <c r="K215" s="72" t="s">
        <v>52</v>
      </c>
      <c r="L215" s="46" t="s">
        <v>52</v>
      </c>
    </row>
    <row r="216" spans="11:12" x14ac:dyDescent="0.25">
      <c r="K216" s="72" t="s">
        <v>52</v>
      </c>
      <c r="L216" s="46" t="s">
        <v>52</v>
      </c>
    </row>
    <row r="217" spans="11:12" x14ac:dyDescent="0.25">
      <c r="K217" s="72" t="s">
        <v>52</v>
      </c>
      <c r="L217" s="46" t="s">
        <v>52</v>
      </c>
    </row>
    <row r="218" spans="11:12" x14ac:dyDescent="0.25">
      <c r="K218" s="72" t="s">
        <v>52</v>
      </c>
      <c r="L218" s="46" t="s">
        <v>52</v>
      </c>
    </row>
    <row r="219" spans="11:12" x14ac:dyDescent="0.25">
      <c r="K219" s="72" t="s">
        <v>52</v>
      </c>
      <c r="L219" s="46" t="s">
        <v>52</v>
      </c>
    </row>
    <row r="220" spans="11:12" x14ac:dyDescent="0.25">
      <c r="K220" s="72" t="s">
        <v>52</v>
      </c>
      <c r="L220" s="46" t="s">
        <v>52</v>
      </c>
    </row>
    <row r="221" spans="11:12" x14ac:dyDescent="0.25">
      <c r="K221" s="72" t="s">
        <v>52</v>
      </c>
      <c r="L221" s="46" t="s">
        <v>52</v>
      </c>
    </row>
    <row r="222" spans="11:12" x14ac:dyDescent="0.25">
      <c r="K222" s="72" t="s">
        <v>52</v>
      </c>
      <c r="L222" s="46" t="s">
        <v>52</v>
      </c>
    </row>
    <row r="223" spans="11:12" x14ac:dyDescent="0.25">
      <c r="K223" s="72" t="s">
        <v>52</v>
      </c>
      <c r="L223" s="46" t="s">
        <v>52</v>
      </c>
    </row>
    <row r="224" spans="11:12" x14ac:dyDescent="0.25">
      <c r="K224" s="72" t="s">
        <v>52</v>
      </c>
      <c r="L224" s="46" t="s">
        <v>52</v>
      </c>
    </row>
    <row r="225" spans="11:12" x14ac:dyDescent="0.25">
      <c r="K225" s="72" t="s">
        <v>52</v>
      </c>
      <c r="L225" s="46" t="s">
        <v>52</v>
      </c>
    </row>
    <row r="226" spans="11:12" x14ac:dyDescent="0.25">
      <c r="K226" s="72" t="s">
        <v>52</v>
      </c>
      <c r="L226" s="46" t="s">
        <v>52</v>
      </c>
    </row>
    <row r="227" spans="11:12" x14ac:dyDescent="0.25">
      <c r="K227" s="72" t="s">
        <v>52</v>
      </c>
      <c r="L227" s="46" t="s">
        <v>52</v>
      </c>
    </row>
    <row r="228" spans="11:12" x14ac:dyDescent="0.25">
      <c r="K228" s="72" t="s">
        <v>52</v>
      </c>
      <c r="L228" s="46" t="s">
        <v>52</v>
      </c>
    </row>
    <row r="229" spans="11:12" x14ac:dyDescent="0.25">
      <c r="K229" s="72" t="s">
        <v>52</v>
      </c>
      <c r="L229" s="46" t="s">
        <v>52</v>
      </c>
    </row>
    <row r="230" spans="11:12" x14ac:dyDescent="0.25">
      <c r="K230" s="72" t="s">
        <v>52</v>
      </c>
      <c r="L230" s="46" t="s">
        <v>52</v>
      </c>
    </row>
    <row r="231" spans="11:12" x14ac:dyDescent="0.25">
      <c r="K231" s="72" t="s">
        <v>52</v>
      </c>
      <c r="L231" s="46" t="s">
        <v>52</v>
      </c>
    </row>
    <row r="232" spans="11:12" x14ac:dyDescent="0.25">
      <c r="K232" s="72" t="s">
        <v>52</v>
      </c>
      <c r="L232" s="46" t="s">
        <v>52</v>
      </c>
    </row>
    <row r="233" spans="11:12" x14ac:dyDescent="0.25">
      <c r="K233" s="72" t="s">
        <v>52</v>
      </c>
      <c r="L233" s="46" t="s">
        <v>52</v>
      </c>
    </row>
    <row r="234" spans="11:12" x14ac:dyDescent="0.25">
      <c r="K234" s="72" t="s">
        <v>52</v>
      </c>
      <c r="L234" s="46" t="s">
        <v>52</v>
      </c>
    </row>
    <row r="235" spans="11:12" x14ac:dyDescent="0.25">
      <c r="K235" s="72" t="s">
        <v>52</v>
      </c>
      <c r="L235" s="46" t="s">
        <v>52</v>
      </c>
    </row>
    <row r="236" spans="11:12" x14ac:dyDescent="0.25">
      <c r="K236" s="72" t="s">
        <v>52</v>
      </c>
      <c r="L236" s="46" t="s">
        <v>52</v>
      </c>
    </row>
    <row r="237" spans="11:12" x14ac:dyDescent="0.25">
      <c r="K237" s="72" t="s">
        <v>52</v>
      </c>
      <c r="L237" s="46" t="s">
        <v>52</v>
      </c>
    </row>
    <row r="238" spans="11:12" x14ac:dyDescent="0.25">
      <c r="K238" s="72" t="s">
        <v>52</v>
      </c>
      <c r="L238" s="46" t="s">
        <v>52</v>
      </c>
    </row>
    <row r="239" spans="11:12" x14ac:dyDescent="0.25">
      <c r="K239" s="72" t="s">
        <v>52</v>
      </c>
      <c r="L239" s="46" t="s">
        <v>52</v>
      </c>
    </row>
    <row r="240" spans="11:12" x14ac:dyDescent="0.25">
      <c r="K240" s="72" t="s">
        <v>52</v>
      </c>
      <c r="L240" s="46" t="s">
        <v>52</v>
      </c>
    </row>
    <row r="241" spans="11:12" x14ac:dyDescent="0.25">
      <c r="K241" s="72" t="s">
        <v>52</v>
      </c>
      <c r="L241" s="46" t="s">
        <v>52</v>
      </c>
    </row>
    <row r="242" spans="11:12" x14ac:dyDescent="0.25">
      <c r="K242" s="72" t="s">
        <v>52</v>
      </c>
      <c r="L242" s="46" t="s">
        <v>52</v>
      </c>
    </row>
    <row r="243" spans="11:12" x14ac:dyDescent="0.25">
      <c r="K243" s="72" t="s">
        <v>52</v>
      </c>
      <c r="L243" s="46" t="s">
        <v>52</v>
      </c>
    </row>
    <row r="244" spans="11:12" x14ac:dyDescent="0.25">
      <c r="K244" s="72" t="s">
        <v>52</v>
      </c>
      <c r="L244" s="46" t="s">
        <v>52</v>
      </c>
    </row>
    <row r="245" spans="11:12" x14ac:dyDescent="0.25">
      <c r="K245" s="72" t="s">
        <v>52</v>
      </c>
      <c r="L245" s="46" t="s">
        <v>52</v>
      </c>
    </row>
    <row r="246" spans="11:12" x14ac:dyDescent="0.25">
      <c r="K246" s="72" t="s">
        <v>52</v>
      </c>
      <c r="L246" s="46" t="s">
        <v>52</v>
      </c>
    </row>
    <row r="247" spans="11:12" x14ac:dyDescent="0.25">
      <c r="K247" s="72" t="s">
        <v>52</v>
      </c>
      <c r="L247" s="46" t="s">
        <v>52</v>
      </c>
    </row>
    <row r="248" spans="11:12" x14ac:dyDescent="0.25">
      <c r="K248" s="72" t="s">
        <v>52</v>
      </c>
      <c r="L248" s="46" t="s">
        <v>52</v>
      </c>
    </row>
    <row r="249" spans="11:12" x14ac:dyDescent="0.25">
      <c r="K249" s="72" t="s">
        <v>52</v>
      </c>
      <c r="L249" s="46" t="s">
        <v>52</v>
      </c>
    </row>
    <row r="250" spans="11:12" x14ac:dyDescent="0.25">
      <c r="K250" s="72" t="s">
        <v>52</v>
      </c>
      <c r="L250" s="46" t="s">
        <v>52</v>
      </c>
    </row>
    <row r="251" spans="11:12" x14ac:dyDescent="0.25">
      <c r="K251" s="72" t="s">
        <v>52</v>
      </c>
      <c r="L251" s="46" t="s">
        <v>52</v>
      </c>
    </row>
    <row r="252" spans="11:12" x14ac:dyDescent="0.25">
      <c r="K252" s="72" t="s">
        <v>52</v>
      </c>
      <c r="L252" s="46" t="s">
        <v>52</v>
      </c>
    </row>
    <row r="253" spans="11:12" x14ac:dyDescent="0.25">
      <c r="K253" s="72" t="s">
        <v>52</v>
      </c>
      <c r="L253" s="46" t="s">
        <v>52</v>
      </c>
    </row>
    <row r="254" spans="11:12" x14ac:dyDescent="0.25">
      <c r="K254" s="72" t="s">
        <v>52</v>
      </c>
      <c r="L254" s="46" t="s">
        <v>52</v>
      </c>
    </row>
    <row r="255" spans="11:12" x14ac:dyDescent="0.25">
      <c r="K255" s="72" t="s">
        <v>52</v>
      </c>
      <c r="L255" s="46" t="s">
        <v>52</v>
      </c>
    </row>
    <row r="256" spans="11:12" x14ac:dyDescent="0.25">
      <c r="K256" s="72" t="s">
        <v>53</v>
      </c>
      <c r="L256" s="72"/>
    </row>
    <row r="257" spans="11:12" x14ac:dyDescent="0.25">
      <c r="K257" s="72">
        <v>43904</v>
      </c>
      <c r="L257" s="46">
        <v>100</v>
      </c>
    </row>
    <row r="258" spans="11:12" x14ac:dyDescent="0.25">
      <c r="K258" s="72">
        <v>43911</v>
      </c>
      <c r="L258" s="46">
        <v>100.65179999999999</v>
      </c>
    </row>
    <row r="259" spans="11:12" x14ac:dyDescent="0.25">
      <c r="K259" s="72">
        <v>43918</v>
      </c>
      <c r="L259" s="46">
        <v>98.235600000000005</v>
      </c>
    </row>
    <row r="260" spans="11:12" x14ac:dyDescent="0.25">
      <c r="K260" s="72">
        <v>43925</v>
      </c>
      <c r="L260" s="46">
        <v>96.937200000000004</v>
      </c>
    </row>
    <row r="261" spans="11:12" x14ac:dyDescent="0.25">
      <c r="K261" s="72">
        <v>43932</v>
      </c>
      <c r="L261" s="46">
        <v>97.351799999999997</v>
      </c>
    </row>
    <row r="262" spans="11:12" x14ac:dyDescent="0.25">
      <c r="K262" s="72">
        <v>43939</v>
      </c>
      <c r="L262" s="46">
        <v>96.521699999999996</v>
      </c>
    </row>
    <row r="263" spans="11:12" x14ac:dyDescent="0.25">
      <c r="K263" s="72">
        <v>43946</v>
      </c>
      <c r="L263" s="46">
        <v>94.058300000000003</v>
      </c>
    </row>
    <row r="264" spans="11:12" x14ac:dyDescent="0.25">
      <c r="K264" s="72">
        <v>43953</v>
      </c>
      <c r="L264" s="46">
        <v>92.519499999999994</v>
      </c>
    </row>
    <row r="265" spans="11:12" x14ac:dyDescent="0.25">
      <c r="K265" s="72">
        <v>43960</v>
      </c>
      <c r="L265" s="46">
        <v>89.796199999999999</v>
      </c>
    </row>
    <row r="266" spans="11:12" x14ac:dyDescent="0.25">
      <c r="K266" s="72">
        <v>43967</v>
      </c>
      <c r="L266" s="46">
        <v>89.790700000000001</v>
      </c>
    </row>
    <row r="267" spans="11:12" x14ac:dyDescent="0.25">
      <c r="K267" s="72">
        <v>43974</v>
      </c>
      <c r="L267" s="46">
        <v>89.727400000000003</v>
      </c>
    </row>
    <row r="268" spans="11:12" x14ac:dyDescent="0.25">
      <c r="K268" s="72">
        <v>43981</v>
      </c>
      <c r="L268" s="46">
        <v>91.089399999999998</v>
      </c>
    </row>
    <row r="269" spans="11:12" x14ac:dyDescent="0.25">
      <c r="K269" s="72">
        <v>43988</v>
      </c>
      <c r="L269" s="46">
        <v>92.721699999999998</v>
      </c>
    </row>
    <row r="270" spans="11:12" x14ac:dyDescent="0.25">
      <c r="K270" s="72">
        <v>43995</v>
      </c>
      <c r="L270" s="46">
        <v>93.003699999999995</v>
      </c>
    </row>
    <row r="271" spans="11:12" x14ac:dyDescent="0.25">
      <c r="K271" s="72">
        <v>44002</v>
      </c>
      <c r="L271" s="46">
        <v>93.586399999999998</v>
      </c>
    </row>
    <row r="272" spans="11:12" x14ac:dyDescent="0.25">
      <c r="K272" s="72">
        <v>44009</v>
      </c>
      <c r="L272" s="46">
        <v>92.250299999999996</v>
      </c>
    </row>
    <row r="273" spans="11:12" x14ac:dyDescent="0.25">
      <c r="K273" s="72">
        <v>44016</v>
      </c>
      <c r="L273" s="46">
        <v>92.771199999999993</v>
      </c>
    </row>
    <row r="274" spans="11:12" x14ac:dyDescent="0.25">
      <c r="K274" s="72">
        <v>44023</v>
      </c>
      <c r="L274" s="46">
        <v>89.339399999999998</v>
      </c>
    </row>
    <row r="275" spans="11:12" x14ac:dyDescent="0.25">
      <c r="K275" s="72">
        <v>44030</v>
      </c>
      <c r="L275" s="46">
        <v>88.964699999999993</v>
      </c>
    </row>
    <row r="276" spans="11:12" x14ac:dyDescent="0.25">
      <c r="K276" s="72">
        <v>44037</v>
      </c>
      <c r="L276" s="46">
        <v>89.319299999999998</v>
      </c>
    </row>
    <row r="277" spans="11:12" x14ac:dyDescent="0.25">
      <c r="K277" s="72">
        <v>44044</v>
      </c>
      <c r="L277" s="46">
        <v>88.968000000000004</v>
      </c>
    </row>
    <row r="278" spans="11:12" x14ac:dyDescent="0.25">
      <c r="K278" s="72">
        <v>44051</v>
      </c>
      <c r="L278" s="46">
        <v>90.295100000000005</v>
      </c>
    </row>
    <row r="279" spans="11:12" x14ac:dyDescent="0.25">
      <c r="K279" s="72">
        <v>44058</v>
      </c>
      <c r="L279" s="46">
        <v>90.887200000000007</v>
      </c>
    </row>
    <row r="280" spans="11:12" x14ac:dyDescent="0.25">
      <c r="K280" s="72">
        <v>44065</v>
      </c>
      <c r="L280" s="46">
        <v>90.980800000000002</v>
      </c>
    </row>
    <row r="281" spans="11:12" x14ac:dyDescent="0.25">
      <c r="K281" s="72">
        <v>44072</v>
      </c>
      <c r="L281" s="46">
        <v>88.975499999999997</v>
      </c>
    </row>
    <row r="282" spans="11:12" x14ac:dyDescent="0.25">
      <c r="K282" s="72">
        <v>44079</v>
      </c>
      <c r="L282" s="46">
        <v>91.805700000000002</v>
      </c>
    </row>
    <row r="283" spans="11:12" x14ac:dyDescent="0.25">
      <c r="K283" s="72">
        <v>44086</v>
      </c>
      <c r="L283" s="46">
        <v>91.869900000000001</v>
      </c>
    </row>
    <row r="284" spans="11:12" x14ac:dyDescent="0.25">
      <c r="K284" s="72">
        <v>44093</v>
      </c>
      <c r="L284" s="46">
        <v>96.686300000000003</v>
      </c>
    </row>
    <row r="285" spans="11:12" x14ac:dyDescent="0.25">
      <c r="K285" s="72">
        <v>44100</v>
      </c>
      <c r="L285" s="46">
        <v>101.04900000000001</v>
      </c>
    </row>
    <row r="286" spans="11:12" x14ac:dyDescent="0.25">
      <c r="K286" s="72">
        <v>44107</v>
      </c>
      <c r="L286" s="46">
        <v>96.428399999999996</v>
      </c>
    </row>
    <row r="287" spans="11:12" x14ac:dyDescent="0.25">
      <c r="K287" s="72">
        <v>44114</v>
      </c>
      <c r="L287" s="46">
        <v>89.998199999999997</v>
      </c>
    </row>
    <row r="288" spans="11:12" x14ac:dyDescent="0.25">
      <c r="K288" s="72">
        <v>44121</v>
      </c>
      <c r="L288" s="46">
        <v>90.607900000000001</v>
      </c>
    </row>
    <row r="289" spans="11:12" x14ac:dyDescent="0.25">
      <c r="K289" s="72">
        <v>44128</v>
      </c>
      <c r="L289" s="46">
        <v>91.001999999999995</v>
      </c>
    </row>
    <row r="290" spans="11:12" x14ac:dyDescent="0.25">
      <c r="K290" s="72">
        <v>44135</v>
      </c>
      <c r="L290" s="46">
        <v>91.093800000000002</v>
      </c>
    </row>
    <row r="291" spans="11:12" x14ac:dyDescent="0.25">
      <c r="K291" s="72">
        <v>44142</v>
      </c>
      <c r="L291" s="46">
        <v>90.793199999999999</v>
      </c>
    </row>
    <row r="292" spans="11:12" x14ac:dyDescent="0.25">
      <c r="K292" s="72">
        <v>44149</v>
      </c>
      <c r="L292" s="46">
        <v>91.891800000000003</v>
      </c>
    </row>
    <row r="293" spans="11:12" x14ac:dyDescent="0.25">
      <c r="K293" s="72">
        <v>44156</v>
      </c>
      <c r="L293" s="46">
        <v>91.3643</v>
      </c>
    </row>
    <row r="294" spans="11:12" x14ac:dyDescent="0.25">
      <c r="K294" s="72">
        <v>44163</v>
      </c>
      <c r="L294" s="46">
        <v>91.970500000000001</v>
      </c>
    </row>
    <row r="295" spans="11:12" x14ac:dyDescent="0.25">
      <c r="K295" s="72">
        <v>44170</v>
      </c>
      <c r="L295" s="46">
        <v>93.523799999999994</v>
      </c>
    </row>
    <row r="296" spans="11:12" x14ac:dyDescent="0.25">
      <c r="K296" s="72">
        <v>44177</v>
      </c>
      <c r="L296" s="46">
        <v>93.9298</v>
      </c>
    </row>
    <row r="297" spans="11:12" x14ac:dyDescent="0.25">
      <c r="K297" s="72">
        <v>44184</v>
      </c>
      <c r="L297" s="46">
        <v>93.900099999999995</v>
      </c>
    </row>
    <row r="298" spans="11:12" x14ac:dyDescent="0.25">
      <c r="K298" s="72">
        <v>44191</v>
      </c>
      <c r="L298" s="46">
        <v>91.022599999999997</v>
      </c>
    </row>
    <row r="299" spans="11:12" x14ac:dyDescent="0.25">
      <c r="K299" s="72">
        <v>44198</v>
      </c>
      <c r="L299" s="46">
        <v>89.246899999999997</v>
      </c>
    </row>
    <row r="300" spans="11:12" x14ac:dyDescent="0.25">
      <c r="K300" s="72" t="s">
        <v>52</v>
      </c>
      <c r="L300" s="46" t="s">
        <v>52</v>
      </c>
    </row>
    <row r="301" spans="11:12" x14ac:dyDescent="0.25">
      <c r="K301" s="72" t="s">
        <v>52</v>
      </c>
      <c r="L301" s="46" t="s">
        <v>52</v>
      </c>
    </row>
    <row r="302" spans="11:12" x14ac:dyDescent="0.25">
      <c r="K302" s="72" t="s">
        <v>52</v>
      </c>
      <c r="L302" s="46" t="s">
        <v>52</v>
      </c>
    </row>
    <row r="303" spans="11:12" x14ac:dyDescent="0.25">
      <c r="K303" s="72" t="s">
        <v>52</v>
      </c>
      <c r="L303" s="46" t="s">
        <v>52</v>
      </c>
    </row>
    <row r="304" spans="11:12" x14ac:dyDescent="0.25">
      <c r="K304" s="72" t="s">
        <v>52</v>
      </c>
      <c r="L304" s="46" t="s">
        <v>52</v>
      </c>
    </row>
    <row r="305" spans="11:12" x14ac:dyDescent="0.25">
      <c r="K305" s="72" t="s">
        <v>52</v>
      </c>
      <c r="L305" s="46" t="s">
        <v>52</v>
      </c>
    </row>
    <row r="306" spans="11:12" x14ac:dyDescent="0.25">
      <c r="K306" s="72" t="s">
        <v>52</v>
      </c>
      <c r="L306" s="46" t="s">
        <v>52</v>
      </c>
    </row>
    <row r="307" spans="11:12" x14ac:dyDescent="0.25">
      <c r="K307" s="72" t="s">
        <v>52</v>
      </c>
      <c r="L307" s="46" t="s">
        <v>52</v>
      </c>
    </row>
    <row r="308" spans="11:12" x14ac:dyDescent="0.25">
      <c r="K308" s="72" t="s">
        <v>52</v>
      </c>
      <c r="L308" s="46" t="s">
        <v>52</v>
      </c>
    </row>
    <row r="309" spans="11:12" x14ac:dyDescent="0.25">
      <c r="K309" s="72" t="s">
        <v>52</v>
      </c>
      <c r="L309" s="46" t="s">
        <v>52</v>
      </c>
    </row>
    <row r="310" spans="11:12" x14ac:dyDescent="0.25">
      <c r="K310" s="72" t="s">
        <v>52</v>
      </c>
      <c r="L310" s="46" t="s">
        <v>52</v>
      </c>
    </row>
    <row r="311" spans="11:12" x14ac:dyDescent="0.25">
      <c r="K311" s="72" t="s">
        <v>52</v>
      </c>
      <c r="L311" s="46" t="s">
        <v>52</v>
      </c>
    </row>
    <row r="312" spans="11:12" x14ac:dyDescent="0.25">
      <c r="K312" s="72" t="s">
        <v>52</v>
      </c>
      <c r="L312" s="46" t="s">
        <v>52</v>
      </c>
    </row>
    <row r="313" spans="11:12" x14ac:dyDescent="0.25">
      <c r="K313" s="72" t="s">
        <v>52</v>
      </c>
      <c r="L313" s="46" t="s">
        <v>52</v>
      </c>
    </row>
    <row r="314" spans="11:12" x14ac:dyDescent="0.25">
      <c r="K314" s="72" t="s">
        <v>52</v>
      </c>
      <c r="L314" s="46" t="s">
        <v>52</v>
      </c>
    </row>
    <row r="315" spans="11:12" x14ac:dyDescent="0.25">
      <c r="K315" s="72" t="s">
        <v>52</v>
      </c>
      <c r="L315" s="46" t="s">
        <v>52</v>
      </c>
    </row>
    <row r="316" spans="11:12" x14ac:dyDescent="0.25">
      <c r="K316" s="72" t="s">
        <v>52</v>
      </c>
      <c r="L316" s="46" t="s">
        <v>52</v>
      </c>
    </row>
    <row r="317" spans="11:12" x14ac:dyDescent="0.25">
      <c r="K317" s="72" t="s">
        <v>52</v>
      </c>
      <c r="L317" s="46" t="s">
        <v>52</v>
      </c>
    </row>
    <row r="318" spans="11:12" x14ac:dyDescent="0.25">
      <c r="K318" s="72" t="s">
        <v>52</v>
      </c>
      <c r="L318" s="46" t="s">
        <v>52</v>
      </c>
    </row>
    <row r="319" spans="11:12" x14ac:dyDescent="0.25">
      <c r="K319" s="72" t="s">
        <v>52</v>
      </c>
      <c r="L319" s="46" t="s">
        <v>52</v>
      </c>
    </row>
    <row r="320" spans="11:12" x14ac:dyDescent="0.25">
      <c r="K320" s="72" t="s">
        <v>52</v>
      </c>
      <c r="L320" s="46" t="s">
        <v>52</v>
      </c>
    </row>
    <row r="321" spans="11:12" x14ac:dyDescent="0.25">
      <c r="K321" s="72" t="s">
        <v>52</v>
      </c>
      <c r="L321" s="46" t="s">
        <v>52</v>
      </c>
    </row>
    <row r="322" spans="11:12" x14ac:dyDescent="0.25">
      <c r="K322" s="72" t="s">
        <v>52</v>
      </c>
      <c r="L322" s="46" t="s">
        <v>52</v>
      </c>
    </row>
    <row r="323" spans="11:12" x14ac:dyDescent="0.25">
      <c r="K323" s="72" t="s">
        <v>52</v>
      </c>
      <c r="L323" s="46" t="s">
        <v>52</v>
      </c>
    </row>
    <row r="324" spans="11:12" x14ac:dyDescent="0.25">
      <c r="K324" s="72" t="s">
        <v>52</v>
      </c>
      <c r="L324" s="46" t="s">
        <v>52</v>
      </c>
    </row>
    <row r="325" spans="11:12" x14ac:dyDescent="0.25">
      <c r="K325" s="72" t="s">
        <v>52</v>
      </c>
      <c r="L325" s="46" t="s">
        <v>52</v>
      </c>
    </row>
    <row r="326" spans="11:12" x14ac:dyDescent="0.25">
      <c r="K326" s="72" t="s">
        <v>52</v>
      </c>
      <c r="L326" s="46" t="s">
        <v>52</v>
      </c>
    </row>
    <row r="327" spans="11:12" x14ac:dyDescent="0.25">
      <c r="K327" s="72" t="s">
        <v>52</v>
      </c>
      <c r="L327" s="46" t="s">
        <v>52</v>
      </c>
    </row>
    <row r="328" spans="11:12" x14ac:dyDescent="0.25">
      <c r="K328" s="72" t="s">
        <v>52</v>
      </c>
      <c r="L328" s="46" t="s">
        <v>52</v>
      </c>
    </row>
    <row r="329" spans="11:12" x14ac:dyDescent="0.25">
      <c r="K329" s="72" t="s">
        <v>52</v>
      </c>
      <c r="L329" s="46" t="s">
        <v>52</v>
      </c>
    </row>
    <row r="330" spans="11:12" x14ac:dyDescent="0.25">
      <c r="K330" s="72" t="s">
        <v>52</v>
      </c>
      <c r="L330" s="46" t="s">
        <v>52</v>
      </c>
    </row>
    <row r="331" spans="11:12" x14ac:dyDescent="0.25">
      <c r="K331" s="72" t="s">
        <v>52</v>
      </c>
      <c r="L331" s="46" t="s">
        <v>52</v>
      </c>
    </row>
    <row r="332" spans="11:12" x14ac:dyDescent="0.25">
      <c r="K332" s="72" t="s">
        <v>52</v>
      </c>
      <c r="L332" s="46" t="s">
        <v>52</v>
      </c>
    </row>
    <row r="333" spans="11:12" x14ac:dyDescent="0.25">
      <c r="K333" s="72" t="s">
        <v>52</v>
      </c>
      <c r="L333" s="46" t="s">
        <v>52</v>
      </c>
    </row>
    <row r="334" spans="11:12" x14ac:dyDescent="0.25">
      <c r="K334" s="72" t="s">
        <v>52</v>
      </c>
      <c r="L334" s="46" t="s">
        <v>52</v>
      </c>
    </row>
    <row r="335" spans="11:12" x14ac:dyDescent="0.25">
      <c r="K335" s="72" t="s">
        <v>52</v>
      </c>
      <c r="L335" s="46" t="s">
        <v>52</v>
      </c>
    </row>
    <row r="336" spans="11:12" x14ac:dyDescent="0.25">
      <c r="K336" s="72" t="s">
        <v>52</v>
      </c>
      <c r="L336" s="46" t="s">
        <v>52</v>
      </c>
    </row>
    <row r="337" spans="11:12" x14ac:dyDescent="0.25">
      <c r="K337" s="72" t="s">
        <v>52</v>
      </c>
      <c r="L337" s="46" t="s">
        <v>52</v>
      </c>
    </row>
    <row r="338" spans="11:12" x14ac:dyDescent="0.25">
      <c r="K338" s="72" t="s">
        <v>52</v>
      </c>
      <c r="L338" s="46" t="s">
        <v>52</v>
      </c>
    </row>
    <row r="339" spans="11:12" x14ac:dyDescent="0.25">
      <c r="K339" s="72" t="s">
        <v>52</v>
      </c>
      <c r="L339" s="46" t="s">
        <v>52</v>
      </c>
    </row>
    <row r="340" spans="11:12" x14ac:dyDescent="0.25">
      <c r="K340" s="72" t="s">
        <v>52</v>
      </c>
      <c r="L340" s="46" t="s">
        <v>52</v>
      </c>
    </row>
    <row r="341" spans="11:12" x14ac:dyDescent="0.25">
      <c r="K341" s="72" t="s">
        <v>52</v>
      </c>
      <c r="L341" s="46" t="s">
        <v>52</v>
      </c>
    </row>
    <row r="342" spans="11:12" x14ac:dyDescent="0.25">
      <c r="K342" s="72" t="s">
        <v>52</v>
      </c>
      <c r="L342" s="46" t="s">
        <v>52</v>
      </c>
    </row>
    <row r="343" spans="11:12" x14ac:dyDescent="0.25">
      <c r="K343" s="72" t="s">
        <v>52</v>
      </c>
      <c r="L343" s="46" t="s">
        <v>52</v>
      </c>
    </row>
    <row r="344" spans="11:12" x14ac:dyDescent="0.25">
      <c r="K344" s="72" t="s">
        <v>52</v>
      </c>
      <c r="L344" s="46" t="s">
        <v>52</v>
      </c>
    </row>
    <row r="345" spans="11:12" x14ac:dyDescent="0.25">
      <c r="K345" s="72" t="s">
        <v>52</v>
      </c>
      <c r="L345" s="46" t="s">
        <v>52</v>
      </c>
    </row>
    <row r="346" spans="11:12" x14ac:dyDescent="0.25">
      <c r="K346" s="72" t="s">
        <v>52</v>
      </c>
      <c r="L346" s="46" t="s">
        <v>52</v>
      </c>
    </row>
    <row r="347" spans="11:12" x14ac:dyDescent="0.25">
      <c r="K347" s="72" t="s">
        <v>52</v>
      </c>
      <c r="L347" s="46" t="s">
        <v>52</v>
      </c>
    </row>
    <row r="348" spans="11:12" x14ac:dyDescent="0.25">
      <c r="K348" s="72" t="s">
        <v>52</v>
      </c>
      <c r="L348" s="46" t="s">
        <v>52</v>
      </c>
    </row>
    <row r="349" spans="11:12" x14ac:dyDescent="0.25">
      <c r="K349" s="72" t="s">
        <v>52</v>
      </c>
      <c r="L349" s="46" t="s">
        <v>52</v>
      </c>
    </row>
    <row r="350" spans="11:12" x14ac:dyDescent="0.25">
      <c r="K350" s="72" t="s">
        <v>52</v>
      </c>
      <c r="L350" s="46" t="s">
        <v>52</v>
      </c>
    </row>
    <row r="351" spans="11:12" x14ac:dyDescent="0.25">
      <c r="K351" s="72" t="s">
        <v>52</v>
      </c>
      <c r="L351" s="46" t="s">
        <v>52</v>
      </c>
    </row>
    <row r="352" spans="11:12" x14ac:dyDescent="0.25">
      <c r="K352" s="72" t="s">
        <v>52</v>
      </c>
      <c r="L352" s="46" t="s">
        <v>52</v>
      </c>
    </row>
    <row r="353" spans="11:12" x14ac:dyDescent="0.25">
      <c r="K353" s="72" t="s">
        <v>52</v>
      </c>
      <c r="L353" s="46" t="s">
        <v>52</v>
      </c>
    </row>
    <row r="354" spans="11:12" x14ac:dyDescent="0.25">
      <c r="K354" s="72" t="s">
        <v>52</v>
      </c>
      <c r="L354" s="46" t="s">
        <v>52</v>
      </c>
    </row>
    <row r="355" spans="11:12" x14ac:dyDescent="0.25">
      <c r="K355" s="72" t="s">
        <v>52</v>
      </c>
      <c r="L355" s="46" t="s">
        <v>52</v>
      </c>
    </row>
    <row r="356" spans="11:12" x14ac:dyDescent="0.25">
      <c r="K356" s="72" t="s">
        <v>52</v>
      </c>
      <c r="L356" s="46" t="s">
        <v>52</v>
      </c>
    </row>
    <row r="357" spans="11:12" x14ac:dyDescent="0.25">
      <c r="K357" s="72" t="s">
        <v>52</v>
      </c>
      <c r="L357" s="46" t="s">
        <v>52</v>
      </c>
    </row>
    <row r="358" spans="11:12" x14ac:dyDescent="0.25">
      <c r="K358" s="72" t="s">
        <v>52</v>
      </c>
      <c r="L358" s="46" t="s">
        <v>52</v>
      </c>
    </row>
    <row r="359" spans="11:12" x14ac:dyDescent="0.25">
      <c r="K359" s="72" t="s">
        <v>52</v>
      </c>
      <c r="L359" s="46" t="s">
        <v>52</v>
      </c>
    </row>
    <row r="360" spans="11:12" x14ac:dyDescent="0.25">
      <c r="K360" s="72" t="s">
        <v>52</v>
      </c>
      <c r="L360" s="46" t="s">
        <v>52</v>
      </c>
    </row>
    <row r="361" spans="11:12" x14ac:dyDescent="0.25">
      <c r="K361" s="72" t="s">
        <v>52</v>
      </c>
      <c r="L361" s="46" t="s">
        <v>52</v>
      </c>
    </row>
    <row r="362" spans="11:12" x14ac:dyDescent="0.25">
      <c r="K362" s="72" t="s">
        <v>52</v>
      </c>
      <c r="L362" s="46" t="s">
        <v>52</v>
      </c>
    </row>
    <row r="363" spans="11:12" x14ac:dyDescent="0.25">
      <c r="K363" s="72" t="s">
        <v>52</v>
      </c>
      <c r="L363" s="46" t="s">
        <v>52</v>
      </c>
    </row>
    <row r="364" spans="11:12" x14ac:dyDescent="0.25">
      <c r="K364" s="72" t="s">
        <v>52</v>
      </c>
      <c r="L364" s="46" t="s">
        <v>52</v>
      </c>
    </row>
    <row r="365" spans="11:12" x14ac:dyDescent="0.25">
      <c r="K365" s="72" t="s">
        <v>52</v>
      </c>
      <c r="L365" s="46" t="s">
        <v>52</v>
      </c>
    </row>
    <row r="366" spans="11:12" x14ac:dyDescent="0.25">
      <c r="K366" s="72" t="s">
        <v>52</v>
      </c>
      <c r="L366" s="46" t="s">
        <v>52</v>
      </c>
    </row>
    <row r="367" spans="11:12" x14ac:dyDescent="0.25">
      <c r="K367" s="72" t="s">
        <v>52</v>
      </c>
      <c r="L367" s="46" t="s">
        <v>52</v>
      </c>
    </row>
    <row r="368" spans="11:12" x14ac:dyDescent="0.25">
      <c r="K368" s="72" t="s">
        <v>52</v>
      </c>
      <c r="L368" s="46" t="s">
        <v>52</v>
      </c>
    </row>
    <row r="369" spans="11:12" x14ac:dyDescent="0.25">
      <c r="K369" s="72" t="s">
        <v>52</v>
      </c>
      <c r="L369" s="46" t="s">
        <v>52</v>
      </c>
    </row>
    <row r="370" spans="11:12" x14ac:dyDescent="0.25">
      <c r="K370" s="72" t="s">
        <v>52</v>
      </c>
      <c r="L370" s="46" t="s">
        <v>52</v>
      </c>
    </row>
    <row r="371" spans="11:12" x14ac:dyDescent="0.25">
      <c r="K371" s="72" t="s">
        <v>52</v>
      </c>
      <c r="L371" s="46" t="s">
        <v>52</v>
      </c>
    </row>
    <row r="372" spans="11:12" x14ac:dyDescent="0.25">
      <c r="K372" s="72" t="s">
        <v>52</v>
      </c>
      <c r="L372" s="46" t="s">
        <v>52</v>
      </c>
    </row>
    <row r="373" spans="11:12" x14ac:dyDescent="0.25">
      <c r="K373" s="72" t="s">
        <v>52</v>
      </c>
      <c r="L373" s="46" t="s">
        <v>52</v>
      </c>
    </row>
    <row r="374" spans="11:12" x14ac:dyDescent="0.25">
      <c r="K374" s="72" t="s">
        <v>52</v>
      </c>
      <c r="L374" s="46" t="s">
        <v>52</v>
      </c>
    </row>
    <row r="375" spans="11:12" x14ac:dyDescent="0.25">
      <c r="K375" s="72" t="s">
        <v>52</v>
      </c>
      <c r="L375" s="46" t="s">
        <v>52</v>
      </c>
    </row>
    <row r="376" spans="11:12" x14ac:dyDescent="0.25">
      <c r="K376" s="72" t="s">
        <v>52</v>
      </c>
      <c r="L376" s="46" t="s">
        <v>52</v>
      </c>
    </row>
    <row r="377" spans="11:12" x14ac:dyDescent="0.25">
      <c r="K377" s="72" t="s">
        <v>52</v>
      </c>
      <c r="L377" s="46" t="s">
        <v>52</v>
      </c>
    </row>
    <row r="378" spans="11:12" x14ac:dyDescent="0.25">
      <c r="K378" s="72" t="s">
        <v>52</v>
      </c>
      <c r="L378" s="46" t="s">
        <v>52</v>
      </c>
    </row>
    <row r="379" spans="11:12" x14ac:dyDescent="0.25">
      <c r="K379" s="72" t="s">
        <v>52</v>
      </c>
      <c r="L379" s="46" t="s">
        <v>52</v>
      </c>
    </row>
    <row r="380" spans="11:12" x14ac:dyDescent="0.25">
      <c r="K380" s="72" t="s">
        <v>52</v>
      </c>
      <c r="L380" s="46" t="s">
        <v>52</v>
      </c>
    </row>
    <row r="381" spans="11:12" x14ac:dyDescent="0.25">
      <c r="K381" s="72" t="s">
        <v>52</v>
      </c>
      <c r="L381" s="46" t="s">
        <v>52</v>
      </c>
    </row>
    <row r="382" spans="11:12" x14ac:dyDescent="0.25">
      <c r="K382" s="72" t="s">
        <v>52</v>
      </c>
      <c r="L382" s="46" t="s">
        <v>52</v>
      </c>
    </row>
    <row r="383" spans="11:12" x14ac:dyDescent="0.25">
      <c r="K383" s="72" t="s">
        <v>52</v>
      </c>
      <c r="L383" s="46" t="s">
        <v>52</v>
      </c>
    </row>
    <row r="384" spans="11:12" x14ac:dyDescent="0.25">
      <c r="K384" s="72" t="s">
        <v>52</v>
      </c>
      <c r="L384" s="46" t="s">
        <v>52</v>
      </c>
    </row>
    <row r="385" spans="11:12" x14ac:dyDescent="0.25">
      <c r="K385" s="72" t="s">
        <v>52</v>
      </c>
      <c r="L385" s="46" t="s">
        <v>52</v>
      </c>
    </row>
    <row r="386" spans="11:12" x14ac:dyDescent="0.25">
      <c r="K386" s="72" t="s">
        <v>52</v>
      </c>
      <c r="L386" s="46" t="s">
        <v>52</v>
      </c>
    </row>
    <row r="387" spans="11:12" x14ac:dyDescent="0.25">
      <c r="K387" s="72" t="s">
        <v>52</v>
      </c>
      <c r="L387" s="46" t="s">
        <v>52</v>
      </c>
    </row>
    <row r="388" spans="11:12" x14ac:dyDescent="0.25">
      <c r="K388" s="72" t="s">
        <v>52</v>
      </c>
      <c r="L388" s="46" t="s">
        <v>52</v>
      </c>
    </row>
    <row r="389" spans="11:12" x14ac:dyDescent="0.25">
      <c r="K389" s="72" t="s">
        <v>52</v>
      </c>
      <c r="L389" s="46" t="s">
        <v>52</v>
      </c>
    </row>
    <row r="390" spans="11:12" x14ac:dyDescent="0.25">
      <c r="K390" s="72" t="s">
        <v>52</v>
      </c>
      <c r="L390" s="46" t="s">
        <v>52</v>
      </c>
    </row>
    <row r="391" spans="11:12" x14ac:dyDescent="0.25">
      <c r="K391" s="72" t="s">
        <v>52</v>
      </c>
      <c r="L391" s="46" t="s">
        <v>52</v>
      </c>
    </row>
    <row r="392" spans="11:12" x14ac:dyDescent="0.25">
      <c r="K392" s="72" t="s">
        <v>52</v>
      </c>
      <c r="L392" s="46" t="s">
        <v>52</v>
      </c>
    </row>
    <row r="393" spans="11:12" x14ac:dyDescent="0.25">
      <c r="K393" s="72" t="s">
        <v>52</v>
      </c>
      <c r="L393" s="46" t="s">
        <v>52</v>
      </c>
    </row>
    <row r="394" spans="11:12" x14ac:dyDescent="0.25">
      <c r="K394" s="72" t="s">
        <v>52</v>
      </c>
      <c r="L394" s="46" t="s">
        <v>52</v>
      </c>
    </row>
    <row r="395" spans="11:12" x14ac:dyDescent="0.25">
      <c r="K395" s="72" t="s">
        <v>52</v>
      </c>
      <c r="L395" s="46" t="s">
        <v>52</v>
      </c>
    </row>
    <row r="396" spans="11:12" x14ac:dyDescent="0.25">
      <c r="K396" s="72" t="s">
        <v>52</v>
      </c>
      <c r="L396" s="46" t="s">
        <v>52</v>
      </c>
    </row>
    <row r="397" spans="11:12" x14ac:dyDescent="0.25">
      <c r="K397" s="72" t="s">
        <v>52</v>
      </c>
      <c r="L397" s="46" t="s">
        <v>52</v>
      </c>
    </row>
    <row r="398" spans="11:12" x14ac:dyDescent="0.25">
      <c r="K398" s="72" t="s">
        <v>52</v>
      </c>
      <c r="L398" s="46" t="s">
        <v>52</v>
      </c>
    </row>
    <row r="399" spans="11:12" x14ac:dyDescent="0.25">
      <c r="K399" s="72" t="s">
        <v>52</v>
      </c>
      <c r="L399" s="46" t="s">
        <v>52</v>
      </c>
    </row>
    <row r="400" spans="11:12" x14ac:dyDescent="0.25">
      <c r="K400" s="72" t="s">
        <v>52</v>
      </c>
      <c r="L400" s="46" t="s">
        <v>52</v>
      </c>
    </row>
    <row r="401" spans="11:12" x14ac:dyDescent="0.25">
      <c r="K401" s="72" t="s">
        <v>52</v>
      </c>
      <c r="L401" s="46" t="s">
        <v>52</v>
      </c>
    </row>
    <row r="402" spans="11:12" x14ac:dyDescent="0.25">
      <c r="K402" s="72" t="s">
        <v>52</v>
      </c>
      <c r="L402" s="46" t="s">
        <v>52</v>
      </c>
    </row>
    <row r="403" spans="11:12" x14ac:dyDescent="0.25">
      <c r="K403" s="72" t="s">
        <v>52</v>
      </c>
      <c r="L403" s="46" t="s">
        <v>52</v>
      </c>
    </row>
    <row r="404" spans="11:12" x14ac:dyDescent="0.25">
      <c r="K404" s="41"/>
      <c r="L404" s="41"/>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sheetData>
  <sheetProtection selectLockedCells="1"/>
  <mergeCells count="15">
    <mergeCell ref="A1:I1"/>
    <mergeCell ref="B6:E6"/>
    <mergeCell ref="F6:I6"/>
    <mergeCell ref="A7:A8"/>
    <mergeCell ref="B7:B8"/>
    <mergeCell ref="C7:C8"/>
    <mergeCell ref="D7:D8"/>
    <mergeCell ref="E7:E8"/>
    <mergeCell ref="F7:F8"/>
    <mergeCell ref="G7:G8"/>
    <mergeCell ref="A29:I29"/>
    <mergeCell ref="H7:H8"/>
    <mergeCell ref="I7:I8"/>
    <mergeCell ref="B9:I9"/>
    <mergeCell ref="B19:I1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89" max="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B6142-8E47-4BD3-9912-2D0FAEFA81B5}">
  <sheetPr codeName="Sheet13">
    <tabColor rgb="FF0070C0"/>
  </sheetPr>
  <dimension ref="A1:L499"/>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3" customWidth="1"/>
    <col min="11" max="11" width="11.7109375" style="22" customWidth="1"/>
    <col min="12" max="12" width="16.7109375" style="22" customWidth="1"/>
    <col min="13" max="16384" width="8.7109375" style="22"/>
  </cols>
  <sheetData>
    <row r="1" spans="1:12" ht="60" customHeight="1" x14ac:dyDescent="0.25">
      <c r="A1" s="73" t="s">
        <v>19</v>
      </c>
      <c r="B1" s="73"/>
      <c r="C1" s="73"/>
      <c r="D1" s="73"/>
      <c r="E1" s="73"/>
      <c r="F1" s="73"/>
      <c r="G1" s="73"/>
      <c r="H1" s="73"/>
      <c r="I1" s="73"/>
      <c r="J1" s="59"/>
      <c r="K1" s="38"/>
      <c r="L1" s="39" t="s">
        <v>28</v>
      </c>
    </row>
    <row r="2" spans="1:12" ht="19.5" customHeight="1" x14ac:dyDescent="0.3">
      <c r="A2" s="7" t="str">
        <f>"Weekly Payroll Jobs and Wages in Australia - " &amp;$L$1</f>
        <v>Weekly Payroll Jobs and Wages in Australia - Information media and telecommunications</v>
      </c>
      <c r="B2" s="29"/>
      <c r="C2" s="29"/>
      <c r="D2" s="29"/>
      <c r="E2" s="29"/>
      <c r="F2" s="29"/>
      <c r="G2" s="29"/>
      <c r="H2" s="29"/>
      <c r="I2" s="29"/>
      <c r="J2" s="52"/>
      <c r="K2" s="42" t="s">
        <v>57</v>
      </c>
      <c r="L2" s="58">
        <v>44198</v>
      </c>
    </row>
    <row r="3" spans="1:12" ht="15" customHeight="1" x14ac:dyDescent="0.25">
      <c r="A3" s="37" t="str">
        <f>"Week ending "&amp;TEXT($L$2,"dddd dd mmmm yyyy")</f>
        <v>Week ending Saturday 02 January 2021</v>
      </c>
      <c r="B3" s="29"/>
      <c r="C3" s="34"/>
      <c r="D3" s="36"/>
      <c r="E3" s="29"/>
      <c r="F3" s="29"/>
      <c r="G3" s="29"/>
      <c r="H3" s="29"/>
      <c r="I3" s="29"/>
      <c r="J3" s="52"/>
      <c r="K3" s="44" t="s">
        <v>58</v>
      </c>
      <c r="L3" s="43">
        <v>43904</v>
      </c>
    </row>
    <row r="4" spans="1:12" ht="15" customHeight="1" x14ac:dyDescent="0.25">
      <c r="A4" s="6" t="s">
        <v>18</v>
      </c>
      <c r="B4" s="28"/>
      <c r="C4" s="28"/>
      <c r="D4" s="28"/>
      <c r="E4" s="28"/>
      <c r="F4" s="28"/>
      <c r="G4" s="28"/>
      <c r="H4" s="28"/>
      <c r="I4" s="28"/>
      <c r="J4" s="52"/>
      <c r="K4" s="42" t="s">
        <v>63</v>
      </c>
      <c r="L4" s="43">
        <v>44170</v>
      </c>
    </row>
    <row r="5" spans="1:12" ht="16.5" customHeight="1" thickBot="1" x14ac:dyDescent="0.3">
      <c r="A5" s="35" t="str">
        <f>"Change in payroll jobs and total wages, "&amp;$L$1</f>
        <v>Change in payroll jobs and total wages, Information media and telecommunications</v>
      </c>
      <c r="B5" s="34"/>
      <c r="C5" s="33"/>
      <c r="D5" s="32"/>
      <c r="E5" s="28"/>
      <c r="F5" s="29"/>
      <c r="G5" s="29"/>
      <c r="H5" s="29"/>
      <c r="I5" s="29"/>
      <c r="J5" s="52"/>
      <c r="K5" s="42"/>
      <c r="L5" s="43">
        <v>44184</v>
      </c>
    </row>
    <row r="6" spans="1:12" ht="16.5" customHeight="1" x14ac:dyDescent="0.25">
      <c r="A6" s="63"/>
      <c r="B6" s="86" t="s">
        <v>54</v>
      </c>
      <c r="C6" s="87"/>
      <c r="D6" s="87"/>
      <c r="E6" s="88"/>
      <c r="F6" s="89" t="s">
        <v>55</v>
      </c>
      <c r="G6" s="87"/>
      <c r="H6" s="87"/>
      <c r="I6" s="88"/>
      <c r="J6" s="54"/>
      <c r="K6" s="42" t="s">
        <v>64</v>
      </c>
      <c r="L6" s="43">
        <v>44191</v>
      </c>
    </row>
    <row r="7" spans="1:12" ht="34.15" customHeight="1" x14ac:dyDescent="0.25">
      <c r="A7" s="90"/>
      <c r="B7" s="92" t="str">
        <f>"% Change between " &amp; TEXT($L$3,"dd mmm yyy")&amp;" and "&amp; TEXT($L$2,"dd mmm yyy") &amp; " (Change since 100th case of COVID-19)"</f>
        <v>% Change between 14 Mar 2020 and 02 Jan 2021 (Change since 100th case of COVID-19)</v>
      </c>
      <c r="C7" s="94" t="str">
        <f>"% Change between " &amp; TEXT($L$4,"dd mmm yyy")&amp;" and "&amp; TEXT($L$2,"dd mmm yyy") &amp; " (monthly change)"</f>
        <v>% Change between 05 Dec 2020 and 02 Jan 2021 (monthly change)</v>
      </c>
      <c r="D7" s="77" t="str">
        <f>"% Change between " &amp; TEXT($L$6,"dd mmm yyy")&amp;" and "&amp; TEXT($L$2,"dd mmm yyy") &amp; " (weekly change)"</f>
        <v>% Change between 26 Dec 2020 and 02 Jan 2021 (weekly change)</v>
      </c>
      <c r="E7" s="79" t="str">
        <f>"% Change between " &amp; TEXT($L$5,"dd mmm yyy")&amp;" and "&amp; TEXT($L$6,"dd mmm yyy") &amp; " (weekly change)"</f>
        <v>% Change between 19 Dec 2020 and 26 Dec 2020 (weekly change)</v>
      </c>
      <c r="F7" s="96" t="str">
        <f>"% Change between " &amp; TEXT($L$3,"dd mmm yyy")&amp;" and "&amp; TEXT($L$2,"dd mmm yyy") &amp; " (Change since 100th case of COVID-19)"</f>
        <v>% Change between 14 Mar 2020 and 02 Jan 2021 (Change since 100th case of COVID-19)</v>
      </c>
      <c r="G7" s="94" t="str">
        <f>"% Change between " &amp; TEXT($L$4,"dd mmm yyy")&amp;" and "&amp; TEXT($L$2,"dd mmm yyy") &amp; " (monthly change)"</f>
        <v>% Change between 05 Dec 2020 and 02 Jan 2021 (monthly change)</v>
      </c>
      <c r="H7" s="77" t="str">
        <f>"% Change between " &amp; TEXT($L$6,"dd mmm yyy")&amp;" and "&amp; TEXT($L$2,"dd mmm yyy") &amp; " (weekly change)"</f>
        <v>% Change between 26 Dec 2020 and 02 Jan 2021 (weekly change)</v>
      </c>
      <c r="I7" s="79" t="str">
        <f>"% Change between " &amp; TEXT($L$5,"dd mmm yyy")&amp;" and "&amp; TEXT($L$6,"dd mmm yyy") &amp; " (weekly change)"</f>
        <v>% Change between 19 Dec 2020 and 26 Dec 2020 (weekly change)</v>
      </c>
      <c r="J7" s="55"/>
      <c r="K7" s="42" t="s">
        <v>65</v>
      </c>
      <c r="L7" s="43">
        <v>44198</v>
      </c>
    </row>
    <row r="8" spans="1:12" ht="48" customHeight="1" thickBot="1" x14ac:dyDescent="0.3">
      <c r="A8" s="91"/>
      <c r="B8" s="93"/>
      <c r="C8" s="95"/>
      <c r="D8" s="78"/>
      <c r="E8" s="80"/>
      <c r="F8" s="97"/>
      <c r="G8" s="95"/>
      <c r="H8" s="78"/>
      <c r="I8" s="80"/>
      <c r="J8" s="56"/>
      <c r="K8" s="44" t="s">
        <v>66</v>
      </c>
      <c r="L8" s="46"/>
    </row>
    <row r="9" spans="1:12" x14ac:dyDescent="0.25">
      <c r="A9" s="64"/>
      <c r="B9" s="81" t="s">
        <v>17</v>
      </c>
      <c r="C9" s="82"/>
      <c r="D9" s="82"/>
      <c r="E9" s="82"/>
      <c r="F9" s="82"/>
      <c r="G9" s="82"/>
      <c r="H9" s="82"/>
      <c r="I9" s="83"/>
      <c r="J9" s="45"/>
      <c r="K9" s="62"/>
      <c r="L9" s="46"/>
    </row>
    <row r="10" spans="1:12" x14ac:dyDescent="0.25">
      <c r="A10" s="65" t="s">
        <v>16</v>
      </c>
      <c r="B10" s="31">
        <v>-0.1592161887911745</v>
      </c>
      <c r="C10" s="31">
        <v>-5.3562610745822692E-2</v>
      </c>
      <c r="D10" s="31">
        <v>-1.5973720471691655E-2</v>
      </c>
      <c r="E10" s="31">
        <v>-3.4998273594816331E-2</v>
      </c>
      <c r="F10" s="31">
        <v>-0.13886645405283715</v>
      </c>
      <c r="G10" s="31">
        <v>-3.9780247642983269E-2</v>
      </c>
      <c r="H10" s="31">
        <v>-1.8676090029399628E-2</v>
      </c>
      <c r="I10" s="66">
        <v>-3.6662909808547139E-2</v>
      </c>
      <c r="J10" s="45"/>
      <c r="K10" s="45"/>
      <c r="L10" s="46"/>
    </row>
    <row r="11" spans="1:12" x14ac:dyDescent="0.25">
      <c r="A11" s="67" t="s">
        <v>6</v>
      </c>
      <c r="B11" s="31">
        <v>-0.15695945945945955</v>
      </c>
      <c r="C11" s="31">
        <v>-5.997681831353241E-2</v>
      </c>
      <c r="D11" s="31">
        <v>-1.8747731397459222E-2</v>
      </c>
      <c r="E11" s="31">
        <v>-3.6168132942326459E-2</v>
      </c>
      <c r="F11" s="31">
        <v>-0.16016762772120807</v>
      </c>
      <c r="G11" s="31">
        <v>-5.4354977712209429E-2</v>
      </c>
      <c r="H11" s="31">
        <v>-2.0026715800763761E-2</v>
      </c>
      <c r="I11" s="66">
        <v>-4.478954093322729E-2</v>
      </c>
      <c r="J11" s="45"/>
      <c r="K11" s="45"/>
      <c r="L11" s="46"/>
    </row>
    <row r="12" spans="1:12" ht="15" customHeight="1" x14ac:dyDescent="0.25">
      <c r="A12" s="67" t="s">
        <v>5</v>
      </c>
      <c r="B12" s="31">
        <v>-0.17575072401587477</v>
      </c>
      <c r="C12" s="31">
        <v>-4.9703700039572696E-2</v>
      </c>
      <c r="D12" s="31">
        <v>-1.7983438122987305E-2</v>
      </c>
      <c r="E12" s="31">
        <v>-2.8794122027503311E-2</v>
      </c>
      <c r="F12" s="31">
        <v>-0.14231365349836922</v>
      </c>
      <c r="G12" s="31">
        <v>-3.1670410705895269E-2</v>
      </c>
      <c r="H12" s="31">
        <v>-3.1645988460648256E-2</v>
      </c>
      <c r="I12" s="66">
        <v>-1.4107435872287799E-2</v>
      </c>
      <c r="J12" s="45"/>
      <c r="K12" s="45"/>
      <c r="L12" s="46"/>
    </row>
    <row r="13" spans="1:12" ht="15" customHeight="1" x14ac:dyDescent="0.25">
      <c r="A13" s="67" t="s">
        <v>44</v>
      </c>
      <c r="B13" s="31">
        <v>-0.17471586715867149</v>
      </c>
      <c r="C13" s="31">
        <v>-6.5052115266707511E-2</v>
      </c>
      <c r="D13" s="31">
        <v>-4.10259454966444E-3</v>
      </c>
      <c r="E13" s="31">
        <v>-5.7312363575306446E-2</v>
      </c>
      <c r="F13" s="31">
        <v>-0.11015543102283143</v>
      </c>
      <c r="G13" s="31">
        <v>-3.7812119450433723E-2</v>
      </c>
      <c r="H13" s="31">
        <v>1.9069804173423854E-3</v>
      </c>
      <c r="I13" s="66">
        <v>-5.9493711180298003E-2</v>
      </c>
      <c r="J13" s="45"/>
      <c r="K13" s="45"/>
      <c r="L13" s="46"/>
    </row>
    <row r="14" spans="1:12" ht="15" customHeight="1" x14ac:dyDescent="0.25">
      <c r="A14" s="67" t="s">
        <v>4</v>
      </c>
      <c r="B14" s="31">
        <v>-0.1406272172555697</v>
      </c>
      <c r="C14" s="31">
        <v>-6.3842943267893082E-2</v>
      </c>
      <c r="D14" s="31">
        <v>-3.7660893055776246E-2</v>
      </c>
      <c r="E14" s="31">
        <v>-1.8558951965065518E-2</v>
      </c>
      <c r="F14" s="31">
        <v>-5.8729159772981321E-2</v>
      </c>
      <c r="G14" s="31">
        <v>-7.6724801636784967E-5</v>
      </c>
      <c r="H14" s="31">
        <v>0</v>
      </c>
      <c r="I14" s="66">
        <v>-2.1057976603248929E-2</v>
      </c>
      <c r="J14" s="45"/>
      <c r="K14" s="62"/>
      <c r="L14" s="46"/>
    </row>
    <row r="15" spans="1:12" ht="15" customHeight="1" x14ac:dyDescent="0.25">
      <c r="A15" s="67" t="s">
        <v>3</v>
      </c>
      <c r="B15" s="31">
        <v>-0.10723270440251575</v>
      </c>
      <c r="C15" s="31">
        <v>-9.3951925562160143E-3</v>
      </c>
      <c r="D15" s="31">
        <v>-2.3037875829753363E-3</v>
      </c>
      <c r="E15" s="31">
        <v>-2.5988843813387397E-2</v>
      </c>
      <c r="F15" s="31">
        <v>-9.7636153874228304E-2</v>
      </c>
      <c r="G15" s="31">
        <v>-2.3604456517324568E-2</v>
      </c>
      <c r="H15" s="31">
        <v>-6.614302912575365E-3</v>
      </c>
      <c r="I15" s="66">
        <v>-4.7729209602516365E-2</v>
      </c>
      <c r="J15" s="45"/>
      <c r="K15" s="45"/>
      <c r="L15" s="46"/>
    </row>
    <row r="16" spans="1:12" ht="15" customHeight="1" x14ac:dyDescent="0.25">
      <c r="A16" s="67" t="s">
        <v>43</v>
      </c>
      <c r="B16" s="31">
        <v>-0.11772881355932208</v>
      </c>
      <c r="C16" s="31">
        <v>-2.5814098565190347E-2</v>
      </c>
      <c r="D16" s="31">
        <v>-1.1632911392405187E-2</v>
      </c>
      <c r="E16" s="31">
        <v>-1.9851116625310139E-2</v>
      </c>
      <c r="F16" s="31">
        <v>-0.1318880395281129</v>
      </c>
      <c r="G16" s="31">
        <v>1.6325695478343061E-3</v>
      </c>
      <c r="H16" s="31">
        <v>-4.2248809776450069E-2</v>
      </c>
      <c r="I16" s="66">
        <v>-0.10967531092563421</v>
      </c>
      <c r="J16" s="45"/>
      <c r="K16" s="45"/>
      <c r="L16" s="46"/>
    </row>
    <row r="17" spans="1:12" ht="15" customHeight="1" x14ac:dyDescent="0.25">
      <c r="A17" s="67" t="s">
        <v>2</v>
      </c>
      <c r="B17" s="31">
        <v>-0.10927083333333343</v>
      </c>
      <c r="C17" s="31">
        <v>-2.8295454545454679E-2</v>
      </c>
      <c r="D17" s="31">
        <v>-1.8287937743192151E-3</v>
      </c>
      <c r="E17" s="31">
        <v>-5.3406998158379348E-2</v>
      </c>
      <c r="F17" s="31">
        <v>-0.13620202984778118</v>
      </c>
      <c r="G17" s="31">
        <v>1.3710319044122121E-2</v>
      </c>
      <c r="H17" s="31">
        <v>2.4922757117062933E-2</v>
      </c>
      <c r="I17" s="66">
        <v>-0.14793236232107632</v>
      </c>
      <c r="J17" s="45"/>
      <c r="K17" s="45"/>
      <c r="L17" s="46"/>
    </row>
    <row r="18" spans="1:12" x14ac:dyDescent="0.25">
      <c r="A18" s="68" t="s">
        <v>1</v>
      </c>
      <c r="B18" s="31">
        <v>-8.1819787985865755E-2</v>
      </c>
      <c r="C18" s="31">
        <v>-2.4361702127659646E-2</v>
      </c>
      <c r="D18" s="31">
        <v>6.8677792041071939E-4</v>
      </c>
      <c r="E18" s="31">
        <v>-2.6858213616489657E-2</v>
      </c>
      <c r="F18" s="31">
        <v>3.0164794043272325E-2</v>
      </c>
      <c r="G18" s="31">
        <v>3.2075501415113949E-2</v>
      </c>
      <c r="H18" s="31">
        <v>2.752052027268248E-2</v>
      </c>
      <c r="I18" s="66">
        <v>0</v>
      </c>
      <c r="J18" s="56"/>
      <c r="K18" s="47"/>
      <c r="L18" s="46"/>
    </row>
    <row r="19" spans="1:12" x14ac:dyDescent="0.25">
      <c r="A19" s="64"/>
      <c r="B19" s="84" t="s">
        <v>15</v>
      </c>
      <c r="C19" s="84"/>
      <c r="D19" s="84"/>
      <c r="E19" s="84"/>
      <c r="F19" s="84"/>
      <c r="G19" s="84"/>
      <c r="H19" s="84"/>
      <c r="I19" s="85"/>
      <c r="J19" s="45"/>
      <c r="K19" s="45"/>
      <c r="L19" s="46"/>
    </row>
    <row r="20" spans="1:12" x14ac:dyDescent="0.25">
      <c r="A20" s="67" t="s">
        <v>14</v>
      </c>
      <c r="B20" s="31">
        <v>-0.16156434948907417</v>
      </c>
      <c r="C20" s="31">
        <v>-5.3999310529742939E-2</v>
      </c>
      <c r="D20" s="31">
        <v>-1.4278986230293333E-2</v>
      </c>
      <c r="E20" s="31">
        <v>-3.4724986836867089E-2</v>
      </c>
      <c r="F20" s="31">
        <v>-0.14350088264687877</v>
      </c>
      <c r="G20" s="31">
        <v>-3.3119043426532491E-2</v>
      </c>
      <c r="H20" s="31">
        <v>-1.3587417411844771E-2</v>
      </c>
      <c r="I20" s="66">
        <v>-3.6958035644206522E-2</v>
      </c>
      <c r="J20" s="45"/>
      <c r="K20" s="45"/>
      <c r="L20" s="45"/>
    </row>
    <row r="21" spans="1:12" x14ac:dyDescent="0.25">
      <c r="A21" s="67" t="s">
        <v>13</v>
      </c>
      <c r="B21" s="31">
        <v>-0.16312200937666144</v>
      </c>
      <c r="C21" s="31">
        <v>-5.9306035965881354E-2</v>
      </c>
      <c r="D21" s="31">
        <v>-1.8031305531400088E-2</v>
      </c>
      <c r="E21" s="31">
        <v>-3.7623258014045091E-2</v>
      </c>
      <c r="F21" s="31">
        <v>-0.1331065089357899</v>
      </c>
      <c r="G21" s="31">
        <v>-5.2509105555311852E-2</v>
      </c>
      <c r="H21" s="31">
        <v>-2.7578832387298857E-2</v>
      </c>
      <c r="I21" s="66">
        <v>-3.64459136347004E-2</v>
      </c>
      <c r="J21" s="45"/>
      <c r="K21" s="51" t="s">
        <v>12</v>
      </c>
      <c r="L21" s="45" t="s">
        <v>59</v>
      </c>
    </row>
    <row r="22" spans="1:12" x14ac:dyDescent="0.25">
      <c r="A22" s="68" t="s">
        <v>69</v>
      </c>
      <c r="B22" s="31" t="s">
        <v>67</v>
      </c>
      <c r="C22" s="31" t="s">
        <v>67</v>
      </c>
      <c r="D22" s="31" t="s">
        <v>67</v>
      </c>
      <c r="E22" s="31" t="s">
        <v>67</v>
      </c>
      <c r="F22" s="31" t="s">
        <v>67</v>
      </c>
      <c r="G22" s="31" t="s">
        <v>67</v>
      </c>
      <c r="H22" s="31" t="s">
        <v>67</v>
      </c>
      <c r="I22" s="66" t="s">
        <v>67</v>
      </c>
      <c r="J22" s="45"/>
      <c r="K22" s="48"/>
      <c r="L22" s="45" t="s">
        <v>9</v>
      </c>
    </row>
    <row r="23" spans="1:12" x14ac:dyDescent="0.25">
      <c r="A23" s="67" t="s">
        <v>45</v>
      </c>
      <c r="B23" s="31">
        <v>-0.1557706680652986</v>
      </c>
      <c r="C23" s="31">
        <v>-8.3061202691636637E-2</v>
      </c>
      <c r="D23" s="31">
        <v>-1.3481192063127145E-2</v>
      </c>
      <c r="E23" s="31">
        <v>-6.4435206422018387E-2</v>
      </c>
      <c r="F23" s="31">
        <v>-1.0276696924764628E-2</v>
      </c>
      <c r="G23" s="31">
        <v>-2.6434538058833446E-2</v>
      </c>
      <c r="H23" s="31">
        <v>2.5739656646548426E-2</v>
      </c>
      <c r="I23" s="66">
        <v>-6.2809991819048672E-2</v>
      </c>
      <c r="J23" s="45"/>
      <c r="K23" s="45"/>
      <c r="L23" s="46"/>
    </row>
    <row r="24" spans="1:12" x14ac:dyDescent="0.25">
      <c r="A24" s="67" t="s">
        <v>46</v>
      </c>
      <c r="B24" s="31">
        <v>-0.16048405032379043</v>
      </c>
      <c r="C24" s="31">
        <v>-5.6259620569635738E-2</v>
      </c>
      <c r="D24" s="31">
        <v>-1.8388741586783608E-2</v>
      </c>
      <c r="E24" s="31">
        <v>-2.845961409853115E-2</v>
      </c>
      <c r="F24" s="31">
        <v>-0.13015198905950254</v>
      </c>
      <c r="G24" s="31">
        <v>-4.622257588632761E-2</v>
      </c>
      <c r="H24" s="31">
        <v>-1.8807496715231298E-2</v>
      </c>
      <c r="I24" s="66">
        <v>-3.3186020280242867E-2</v>
      </c>
      <c r="J24" s="45"/>
      <c r="K24" s="45" t="s">
        <v>45</v>
      </c>
      <c r="L24" s="46">
        <v>92.07</v>
      </c>
    </row>
    <row r="25" spans="1:12" x14ac:dyDescent="0.25">
      <c r="A25" s="67" t="s">
        <v>47</v>
      </c>
      <c r="B25" s="31">
        <v>-0.15620788511612005</v>
      </c>
      <c r="C25" s="31">
        <v>-4.5496414864181323E-2</v>
      </c>
      <c r="D25" s="31">
        <v>-1.5411858580898663E-2</v>
      </c>
      <c r="E25" s="31">
        <v>-2.501496110113699E-2</v>
      </c>
      <c r="F25" s="31">
        <v>-0.16180453290988783</v>
      </c>
      <c r="G25" s="31">
        <v>-3.7602199223705224E-2</v>
      </c>
      <c r="H25" s="31">
        <v>-2.6565653323578631E-2</v>
      </c>
      <c r="I25" s="66">
        <v>-3.0316286718962804E-2</v>
      </c>
      <c r="J25" s="45"/>
      <c r="K25" s="45" t="s">
        <v>46</v>
      </c>
      <c r="L25" s="46">
        <v>88.96</v>
      </c>
    </row>
    <row r="26" spans="1:12" ht="17.25" customHeight="1" x14ac:dyDescent="0.25">
      <c r="A26" s="67" t="s">
        <v>48</v>
      </c>
      <c r="B26" s="31">
        <v>-0.15419137577002062</v>
      </c>
      <c r="C26" s="31">
        <v>-4.5933200537360497E-2</v>
      </c>
      <c r="D26" s="31">
        <v>-1.1735124760076876E-2</v>
      </c>
      <c r="E26" s="31">
        <v>-3.015636634400598E-2</v>
      </c>
      <c r="F26" s="31">
        <v>-0.18132455114187562</v>
      </c>
      <c r="G26" s="31">
        <v>-3.7126715946782407E-2</v>
      </c>
      <c r="H26" s="31">
        <v>-2.2555121555968394E-2</v>
      </c>
      <c r="I26" s="66">
        <v>-3.7613635965336512E-2</v>
      </c>
      <c r="J26" s="57"/>
      <c r="K26" s="49" t="s">
        <v>47</v>
      </c>
      <c r="L26" s="46">
        <v>88.4</v>
      </c>
    </row>
    <row r="27" spans="1:12" x14ac:dyDescent="0.25">
      <c r="A27" s="67" t="s">
        <v>49</v>
      </c>
      <c r="B27" s="31">
        <v>-0.20412302576891106</v>
      </c>
      <c r="C27" s="31">
        <v>-7.0317658482452527E-2</v>
      </c>
      <c r="D27" s="31">
        <v>-2.2877970549642801E-2</v>
      </c>
      <c r="E27" s="31">
        <v>-3.9355742296918739E-2</v>
      </c>
      <c r="F27" s="31">
        <v>-0.1956563538029934</v>
      </c>
      <c r="G27" s="31">
        <v>-6.0872920316475065E-2</v>
      </c>
      <c r="H27" s="31">
        <v>-6.8809705110859265E-2</v>
      </c>
      <c r="I27" s="66">
        <v>-1.7168259212495429E-2</v>
      </c>
      <c r="J27" s="52"/>
      <c r="K27" s="40" t="s">
        <v>48</v>
      </c>
      <c r="L27" s="46">
        <v>88.65</v>
      </c>
    </row>
    <row r="28" spans="1:12" ht="15.75" thickBot="1" x14ac:dyDescent="0.3">
      <c r="A28" s="69" t="s">
        <v>50</v>
      </c>
      <c r="B28" s="70">
        <v>-0.30630769230769228</v>
      </c>
      <c r="C28" s="70">
        <v>-0.14924528301886786</v>
      </c>
      <c r="D28" s="70">
        <v>-4.4450331125827747E-2</v>
      </c>
      <c r="E28" s="70">
        <v>-7.81440781440782E-2</v>
      </c>
      <c r="F28" s="70">
        <v>-0.26689787669977671</v>
      </c>
      <c r="G28" s="70">
        <v>-0.21186697051657022</v>
      </c>
      <c r="H28" s="70">
        <v>-6.4556572929053035E-2</v>
      </c>
      <c r="I28" s="71">
        <v>-0.10193849305434455</v>
      </c>
      <c r="J28" s="52"/>
      <c r="K28" s="40" t="s">
        <v>49</v>
      </c>
      <c r="L28" s="46">
        <v>85.61</v>
      </c>
    </row>
    <row r="29" spans="1:12" ht="34.5" customHeight="1" x14ac:dyDescent="0.25">
      <c r="A29" s="76" t="str">
        <f>"*The week ending 14 March 2020 is indexed to 100."&amp;CHAR(10)&amp;"**Persons aged under 20 years have been suppressed in these data until the underlying derivation of age is updated. For more information, see the Update of data characteristics section in Data limitations and revisions."</f>
        <v>*The week ending 14 March 2020 is indexed to 100.
**Persons aged under 20 years have been suppressed in these data until the underlying derivation of age is updated. For more information, see the Update of data characteristics section in Data limitations and revisions.</v>
      </c>
      <c r="B29" s="76"/>
      <c r="C29" s="76"/>
      <c r="D29" s="76"/>
      <c r="E29" s="76"/>
      <c r="F29" s="76"/>
      <c r="G29" s="76"/>
      <c r="H29" s="76"/>
      <c r="I29" s="76"/>
      <c r="J29" s="52"/>
      <c r="K29" s="40" t="s">
        <v>50</v>
      </c>
      <c r="L29" s="46">
        <v>81.540000000000006</v>
      </c>
    </row>
    <row r="30" spans="1:12" ht="12.75" customHeight="1" x14ac:dyDescent="0.25">
      <c r="B30" s="23"/>
      <c r="C30" s="23"/>
      <c r="D30" s="23"/>
      <c r="E30" s="23"/>
      <c r="F30" s="23"/>
      <c r="G30" s="23"/>
      <c r="H30" s="23"/>
      <c r="I30" s="23"/>
      <c r="K30" s="40"/>
      <c r="L30" s="46"/>
    </row>
    <row r="31" spans="1:12" ht="15.75" customHeight="1" x14ac:dyDescent="0.25">
      <c r="A31" s="26" t="str">
        <f>"Indexed number of payroll jobs and total wages, "&amp;$L$1</f>
        <v>Indexed number of payroll jobs and total wages, Information media and telecommunications</v>
      </c>
      <c r="B31" s="30"/>
      <c r="C31" s="30"/>
      <c r="D31" s="30"/>
      <c r="E31" s="30"/>
      <c r="F31" s="30"/>
      <c r="G31" s="30"/>
      <c r="H31" s="30"/>
      <c r="I31" s="30"/>
      <c r="J31" s="60"/>
      <c r="K31" s="48"/>
      <c r="L31" s="46" t="s">
        <v>8</v>
      </c>
    </row>
    <row r="32" spans="1:12" x14ac:dyDescent="0.25">
      <c r="B32" s="23"/>
      <c r="C32" s="23"/>
      <c r="D32" s="23"/>
      <c r="E32" s="23"/>
      <c r="F32" s="23"/>
      <c r="G32" s="23"/>
      <c r="H32" s="23"/>
      <c r="I32" s="23"/>
      <c r="K32" s="45"/>
      <c r="L32" s="46"/>
    </row>
    <row r="33" spans="1:12" x14ac:dyDescent="0.25">
      <c r="F33" s="23"/>
      <c r="G33" s="23"/>
      <c r="H33" s="23"/>
      <c r="I33" s="23"/>
      <c r="K33" s="45" t="s">
        <v>45</v>
      </c>
      <c r="L33" s="46">
        <v>85.58</v>
      </c>
    </row>
    <row r="34" spans="1:12" x14ac:dyDescent="0.25">
      <c r="B34" s="23"/>
      <c r="C34" s="23"/>
      <c r="D34" s="23"/>
      <c r="E34" s="23"/>
      <c r="F34" s="23"/>
      <c r="G34" s="23"/>
      <c r="H34" s="23"/>
      <c r="I34" s="23"/>
      <c r="K34" s="45" t="s">
        <v>46</v>
      </c>
      <c r="L34" s="46">
        <v>85.52</v>
      </c>
    </row>
    <row r="35" spans="1:12" x14ac:dyDescent="0.25">
      <c r="A35" s="23"/>
      <c r="B35" s="23"/>
      <c r="C35" s="23"/>
      <c r="D35" s="23"/>
      <c r="E35" s="23"/>
      <c r="F35" s="23"/>
      <c r="G35" s="23"/>
      <c r="H35" s="23"/>
      <c r="I35" s="23"/>
      <c r="K35" s="49" t="s">
        <v>47</v>
      </c>
      <c r="L35" s="46">
        <v>85.7</v>
      </c>
    </row>
    <row r="36" spans="1:12" x14ac:dyDescent="0.25">
      <c r="A36" s="23"/>
      <c r="B36" s="23"/>
      <c r="C36" s="23"/>
      <c r="D36" s="23"/>
      <c r="E36" s="23"/>
      <c r="F36" s="23"/>
      <c r="G36" s="23"/>
      <c r="H36" s="23"/>
      <c r="I36" s="23"/>
      <c r="K36" s="40" t="s">
        <v>48</v>
      </c>
      <c r="L36" s="46">
        <v>85.59</v>
      </c>
    </row>
    <row r="37" spans="1:12" x14ac:dyDescent="0.25">
      <c r="A37" s="23"/>
      <c r="B37" s="23"/>
      <c r="C37" s="23"/>
      <c r="D37" s="23"/>
      <c r="E37" s="23"/>
      <c r="F37" s="23"/>
      <c r="G37" s="23"/>
      <c r="H37" s="23"/>
      <c r="I37" s="23"/>
      <c r="K37" s="40" t="s">
        <v>49</v>
      </c>
      <c r="L37" s="46">
        <v>81.45</v>
      </c>
    </row>
    <row r="38" spans="1:12" x14ac:dyDescent="0.25">
      <c r="A38" s="23"/>
      <c r="B38" s="23"/>
      <c r="C38" s="23"/>
      <c r="D38" s="23"/>
      <c r="E38" s="23"/>
      <c r="F38" s="23"/>
      <c r="G38" s="23"/>
      <c r="H38" s="23"/>
      <c r="I38" s="23"/>
      <c r="K38" s="40" t="s">
        <v>50</v>
      </c>
      <c r="L38" s="46">
        <v>72.599999999999994</v>
      </c>
    </row>
    <row r="39" spans="1:12" x14ac:dyDescent="0.25">
      <c r="A39" s="23"/>
      <c r="B39" s="23"/>
      <c r="C39" s="23"/>
      <c r="D39" s="23"/>
      <c r="E39" s="23"/>
      <c r="F39" s="23"/>
      <c r="G39" s="23"/>
      <c r="H39" s="23"/>
      <c r="I39" s="23"/>
      <c r="K39" s="40"/>
      <c r="L39" s="46"/>
    </row>
    <row r="40" spans="1:12" ht="25.5" customHeight="1" x14ac:dyDescent="0.25">
      <c r="F40" s="23"/>
      <c r="G40" s="23"/>
      <c r="H40" s="23"/>
      <c r="I40" s="23"/>
      <c r="K40" s="48"/>
      <c r="L40" s="46" t="s">
        <v>7</v>
      </c>
    </row>
    <row r="41" spans="1:12" x14ac:dyDescent="0.25">
      <c r="B41" s="29"/>
      <c r="C41" s="29"/>
      <c r="D41" s="29"/>
      <c r="E41" s="29"/>
      <c r="F41" s="29"/>
      <c r="G41" s="29"/>
      <c r="H41" s="29"/>
      <c r="I41" s="29"/>
      <c r="J41" s="52"/>
      <c r="K41" s="45"/>
      <c r="L41" s="46"/>
    </row>
    <row r="42" spans="1:12" x14ac:dyDescent="0.25">
      <c r="K42" s="45" t="s">
        <v>45</v>
      </c>
      <c r="L42" s="46">
        <v>84.42</v>
      </c>
    </row>
    <row r="43" spans="1:12" x14ac:dyDescent="0.25">
      <c r="B43" s="29"/>
      <c r="C43" s="29"/>
      <c r="D43" s="29"/>
      <c r="E43" s="29"/>
      <c r="F43" s="29"/>
      <c r="G43" s="29"/>
      <c r="H43" s="29"/>
      <c r="I43" s="29"/>
      <c r="J43" s="52"/>
      <c r="K43" s="45" t="s">
        <v>46</v>
      </c>
      <c r="L43" s="46">
        <v>83.95</v>
      </c>
    </row>
    <row r="44" spans="1:12" ht="15.4" customHeight="1" x14ac:dyDescent="0.25">
      <c r="A44" s="26" t="str">
        <f>"Indexed number of payroll jobs in "&amp;$L$1&amp;" each week by age group"</f>
        <v>Indexed number of payroll jobs in Information media and telecommunications each week by age group</v>
      </c>
      <c r="B44" s="29"/>
      <c r="C44" s="29"/>
      <c r="D44" s="29"/>
      <c r="E44" s="29"/>
      <c r="F44" s="29"/>
      <c r="G44" s="29"/>
      <c r="H44" s="29"/>
      <c r="I44" s="29"/>
      <c r="J44" s="52"/>
      <c r="K44" s="49" t="s">
        <v>47</v>
      </c>
      <c r="L44" s="46">
        <v>84.38</v>
      </c>
    </row>
    <row r="45" spans="1:12" ht="15.4" customHeight="1" x14ac:dyDescent="0.25">
      <c r="B45" s="29"/>
      <c r="C45" s="29"/>
      <c r="D45" s="29"/>
      <c r="E45" s="29"/>
      <c r="F45" s="29"/>
      <c r="G45" s="29"/>
      <c r="H45" s="29"/>
      <c r="I45" s="29"/>
      <c r="J45" s="52"/>
      <c r="K45" s="40" t="s">
        <v>48</v>
      </c>
      <c r="L45" s="46">
        <v>84.58</v>
      </c>
    </row>
    <row r="46" spans="1:12" ht="15.4" customHeight="1" x14ac:dyDescent="0.25">
      <c r="B46" s="29"/>
      <c r="C46" s="29"/>
      <c r="D46" s="29"/>
      <c r="E46" s="29"/>
      <c r="F46" s="29"/>
      <c r="G46" s="29"/>
      <c r="H46" s="29"/>
      <c r="I46" s="29"/>
      <c r="J46" s="52"/>
      <c r="K46" s="40" t="s">
        <v>49</v>
      </c>
      <c r="L46" s="46">
        <v>79.59</v>
      </c>
    </row>
    <row r="47" spans="1:12" ht="15.4" customHeight="1" x14ac:dyDescent="0.25">
      <c r="B47" s="29"/>
      <c r="C47" s="29"/>
      <c r="D47" s="29"/>
      <c r="E47" s="29"/>
      <c r="F47" s="29"/>
      <c r="G47" s="29"/>
      <c r="H47" s="29"/>
      <c r="I47" s="29"/>
      <c r="J47" s="52"/>
      <c r="K47" s="40" t="s">
        <v>50</v>
      </c>
      <c r="L47" s="46">
        <v>69.37</v>
      </c>
    </row>
    <row r="48" spans="1:12" ht="15.4" customHeight="1" x14ac:dyDescent="0.25">
      <c r="B48" s="29"/>
      <c r="C48" s="29"/>
      <c r="D48" s="29"/>
      <c r="E48" s="29"/>
      <c r="F48" s="29"/>
      <c r="G48" s="29"/>
      <c r="H48" s="29"/>
      <c r="I48" s="29"/>
      <c r="J48" s="52"/>
      <c r="K48" s="40"/>
      <c r="L48" s="46"/>
    </row>
    <row r="49" spans="1:12" ht="15.4" customHeight="1" x14ac:dyDescent="0.25">
      <c r="B49" s="29"/>
      <c r="C49" s="29"/>
      <c r="D49" s="29"/>
      <c r="E49" s="29"/>
      <c r="F49" s="29"/>
      <c r="G49" s="29"/>
      <c r="H49" s="29"/>
      <c r="I49" s="29"/>
      <c r="J49" s="52"/>
      <c r="K49" s="42"/>
      <c r="L49" s="42"/>
    </row>
    <row r="50" spans="1:12" ht="15.4" customHeight="1" x14ac:dyDescent="0.25">
      <c r="B50" s="27"/>
      <c r="C50" s="27"/>
      <c r="D50" s="27"/>
      <c r="E50" s="27"/>
      <c r="F50" s="27"/>
      <c r="G50" s="27"/>
      <c r="H50" s="27"/>
      <c r="I50" s="27"/>
      <c r="J50" s="61"/>
      <c r="K50" s="40" t="s">
        <v>11</v>
      </c>
      <c r="L50" s="45" t="s">
        <v>60</v>
      </c>
    </row>
    <row r="51" spans="1:12" ht="15.4" customHeight="1" x14ac:dyDescent="0.25">
      <c r="B51" s="27"/>
      <c r="C51" s="27"/>
      <c r="D51" s="27"/>
      <c r="E51" s="27"/>
      <c r="F51" s="27"/>
      <c r="G51" s="27"/>
      <c r="H51" s="27"/>
      <c r="I51" s="27"/>
      <c r="J51" s="61"/>
      <c r="K51" s="50"/>
      <c r="L51" s="45" t="s">
        <v>9</v>
      </c>
    </row>
    <row r="52" spans="1:12" ht="15.4" customHeight="1" x14ac:dyDescent="0.25">
      <c r="B52" s="28"/>
      <c r="C52" s="28"/>
      <c r="D52" s="28"/>
      <c r="E52" s="28"/>
      <c r="F52" s="28"/>
      <c r="G52" s="28"/>
      <c r="H52" s="28"/>
      <c r="I52" s="28"/>
      <c r="J52" s="52"/>
      <c r="K52" s="45" t="s">
        <v>6</v>
      </c>
      <c r="L52" s="46">
        <v>89.9</v>
      </c>
    </row>
    <row r="53" spans="1:12" ht="15.4" customHeight="1" x14ac:dyDescent="0.25">
      <c r="B53" s="28"/>
      <c r="C53" s="28"/>
      <c r="D53" s="28"/>
      <c r="E53" s="28"/>
      <c r="F53" s="28"/>
      <c r="G53" s="28"/>
      <c r="H53" s="28"/>
      <c r="I53" s="28"/>
      <c r="J53" s="52"/>
      <c r="K53" s="45" t="s">
        <v>5</v>
      </c>
      <c r="L53" s="46">
        <v>85.96</v>
      </c>
    </row>
    <row r="54" spans="1:12" ht="15.4" customHeight="1" x14ac:dyDescent="0.25">
      <c r="B54" s="4"/>
      <c r="C54" s="4"/>
      <c r="D54" s="5"/>
      <c r="E54" s="2"/>
      <c r="F54" s="28"/>
      <c r="G54" s="28"/>
      <c r="H54" s="28"/>
      <c r="I54" s="28"/>
      <c r="J54" s="52"/>
      <c r="K54" s="45" t="s">
        <v>44</v>
      </c>
      <c r="L54" s="46">
        <v>88.91</v>
      </c>
    </row>
    <row r="55" spans="1:12" ht="15.4" customHeight="1" x14ac:dyDescent="0.25">
      <c r="B55" s="4"/>
      <c r="C55" s="4"/>
      <c r="D55" s="5"/>
      <c r="E55" s="2"/>
      <c r="F55" s="28"/>
      <c r="G55" s="28"/>
      <c r="H55" s="28"/>
      <c r="I55" s="28"/>
      <c r="J55" s="52"/>
      <c r="K55" s="49" t="s">
        <v>4</v>
      </c>
      <c r="L55" s="46">
        <v>90.72</v>
      </c>
    </row>
    <row r="56" spans="1:12" ht="15.4" customHeight="1" x14ac:dyDescent="0.25">
      <c r="A56" s="4"/>
      <c r="B56" s="4"/>
      <c r="C56" s="4"/>
      <c r="D56" s="5"/>
      <c r="E56" s="2"/>
      <c r="F56" s="28"/>
      <c r="G56" s="28"/>
      <c r="H56" s="28"/>
      <c r="I56" s="28"/>
      <c r="J56" s="52"/>
      <c r="K56" s="40" t="s">
        <v>3</v>
      </c>
      <c r="L56" s="46">
        <v>88.92</v>
      </c>
    </row>
    <row r="57" spans="1:12" ht="15.4" customHeight="1" x14ac:dyDescent="0.25">
      <c r="B57" s="29"/>
      <c r="C57" s="29"/>
      <c r="D57" s="29"/>
      <c r="E57" s="29"/>
      <c r="F57" s="28"/>
      <c r="G57" s="28"/>
      <c r="H57" s="28"/>
      <c r="I57" s="28"/>
      <c r="J57" s="52"/>
      <c r="K57" s="40" t="s">
        <v>43</v>
      </c>
      <c r="L57" s="46">
        <v>89.51</v>
      </c>
    </row>
    <row r="58" spans="1:12" ht="15.4" customHeight="1" x14ac:dyDescent="0.25">
      <c r="K58" s="40" t="s">
        <v>2</v>
      </c>
      <c r="L58" s="46">
        <v>90.24</v>
      </c>
    </row>
    <row r="59" spans="1:12" ht="15.4" customHeight="1" x14ac:dyDescent="0.25">
      <c r="A59" s="26" t="str">
        <f>"Indexed number of payroll jobs held by men in "&amp;$L$1&amp;" each week by State and Territory"</f>
        <v>Indexed number of payroll jobs held by men in Information media and telecommunications each week by State and Territory</v>
      </c>
      <c r="K59" s="40" t="s">
        <v>1</v>
      </c>
      <c r="L59" s="46">
        <v>93.66</v>
      </c>
    </row>
    <row r="60" spans="1:12" ht="15.4" customHeight="1" x14ac:dyDescent="0.25">
      <c r="K60" s="48"/>
      <c r="L60" s="46" t="s">
        <v>8</v>
      </c>
    </row>
    <row r="61" spans="1:12" ht="15.4" customHeight="1" x14ac:dyDescent="0.25">
      <c r="B61" s="4"/>
      <c r="C61" s="4"/>
      <c r="D61" s="4"/>
      <c r="E61" s="4"/>
      <c r="F61" s="28"/>
      <c r="G61" s="28"/>
      <c r="H61" s="28"/>
      <c r="I61" s="28"/>
      <c r="J61" s="52"/>
      <c r="K61" s="45" t="s">
        <v>6</v>
      </c>
      <c r="L61" s="46">
        <v>86.21</v>
      </c>
    </row>
    <row r="62" spans="1:12" ht="15.4" customHeight="1" x14ac:dyDescent="0.25">
      <c r="B62" s="4"/>
      <c r="C62" s="4"/>
      <c r="D62" s="4"/>
      <c r="E62" s="4"/>
      <c r="F62" s="28"/>
      <c r="G62" s="28"/>
      <c r="H62" s="28"/>
      <c r="I62" s="28"/>
      <c r="J62" s="52"/>
      <c r="K62" s="45" t="s">
        <v>5</v>
      </c>
      <c r="L62" s="46">
        <v>82.76</v>
      </c>
    </row>
    <row r="63" spans="1:12" ht="15.4" customHeight="1" x14ac:dyDescent="0.25">
      <c r="B63" s="4"/>
      <c r="C63" s="4"/>
      <c r="D63" s="3"/>
      <c r="E63" s="2"/>
      <c r="F63" s="28"/>
      <c r="G63" s="28"/>
      <c r="H63" s="28"/>
      <c r="I63" s="28"/>
      <c r="J63" s="52"/>
      <c r="K63" s="45" t="s">
        <v>44</v>
      </c>
      <c r="L63" s="46">
        <v>82.52</v>
      </c>
    </row>
    <row r="64" spans="1:12" ht="15.4" customHeight="1" x14ac:dyDescent="0.25">
      <c r="B64" s="4"/>
      <c r="C64" s="4"/>
      <c r="D64" s="3"/>
      <c r="E64" s="2"/>
      <c r="F64" s="28"/>
      <c r="G64" s="28"/>
      <c r="H64" s="28"/>
      <c r="I64" s="28"/>
      <c r="J64" s="52"/>
      <c r="K64" s="49" t="s">
        <v>4</v>
      </c>
      <c r="L64" s="46">
        <v>88.43</v>
      </c>
    </row>
    <row r="65" spans="1:12" ht="15.4" customHeight="1" x14ac:dyDescent="0.25">
      <c r="B65" s="4"/>
      <c r="C65" s="4"/>
      <c r="D65" s="3"/>
      <c r="E65" s="2"/>
      <c r="F65" s="28"/>
      <c r="G65" s="28"/>
      <c r="H65" s="28"/>
      <c r="I65" s="28"/>
      <c r="J65" s="52"/>
      <c r="K65" s="40" t="s">
        <v>3</v>
      </c>
      <c r="L65" s="46">
        <v>88.26</v>
      </c>
    </row>
    <row r="66" spans="1:12" ht="15.4" customHeight="1" x14ac:dyDescent="0.25">
      <c r="B66" s="28"/>
      <c r="C66" s="28"/>
      <c r="D66" s="28"/>
      <c r="E66" s="28"/>
      <c r="F66" s="28"/>
      <c r="G66" s="28"/>
      <c r="H66" s="28"/>
      <c r="I66" s="28"/>
      <c r="J66" s="52"/>
      <c r="K66" s="40" t="s">
        <v>43</v>
      </c>
      <c r="L66" s="46">
        <v>89</v>
      </c>
    </row>
    <row r="67" spans="1:12" ht="15.4" customHeight="1" x14ac:dyDescent="0.25">
      <c r="A67" s="28"/>
      <c r="B67" s="28"/>
      <c r="C67" s="28"/>
      <c r="D67" s="28"/>
      <c r="E67" s="28"/>
      <c r="F67" s="28"/>
      <c r="G67" s="28"/>
      <c r="H67" s="28"/>
      <c r="I67" s="28"/>
      <c r="J67" s="52"/>
      <c r="K67" s="40" t="s">
        <v>2</v>
      </c>
      <c r="L67" s="46">
        <v>89.33</v>
      </c>
    </row>
    <row r="68" spans="1:12" ht="15.4" customHeight="1" x14ac:dyDescent="0.25">
      <c r="A68" s="28"/>
      <c r="B68" s="27"/>
      <c r="C68" s="27"/>
      <c r="D68" s="27"/>
      <c r="E68" s="27"/>
      <c r="F68" s="27"/>
      <c r="G68" s="27"/>
      <c r="H68" s="27"/>
      <c r="I68" s="27"/>
      <c r="J68" s="61"/>
      <c r="K68" s="40" t="s">
        <v>1</v>
      </c>
      <c r="L68" s="46">
        <v>91.21</v>
      </c>
    </row>
    <row r="69" spans="1:12" ht="15.4" customHeight="1" x14ac:dyDescent="0.25">
      <c r="K69" s="42"/>
      <c r="L69" s="46" t="s">
        <v>7</v>
      </c>
    </row>
    <row r="70" spans="1:12" ht="15.4" customHeight="1" x14ac:dyDescent="0.25">
      <c r="K70" s="45" t="s">
        <v>6</v>
      </c>
      <c r="L70" s="46">
        <v>84.75</v>
      </c>
    </row>
    <row r="71" spans="1:12" ht="15.4" customHeight="1" x14ac:dyDescent="0.25">
      <c r="K71" s="45" t="s">
        <v>5</v>
      </c>
      <c r="L71" s="46">
        <v>81.47</v>
      </c>
    </row>
    <row r="72" spans="1:12" ht="15.4" customHeight="1" x14ac:dyDescent="0.25">
      <c r="K72" s="45" t="s">
        <v>44</v>
      </c>
      <c r="L72" s="46">
        <v>82.18</v>
      </c>
    </row>
    <row r="73" spans="1:12" ht="15.4" customHeight="1" x14ac:dyDescent="0.25">
      <c r="K73" s="49" t="s">
        <v>4</v>
      </c>
      <c r="L73" s="46">
        <v>85.05</v>
      </c>
    </row>
    <row r="74" spans="1:12" ht="15.4" customHeight="1" x14ac:dyDescent="0.25">
      <c r="A74" s="26" t="str">
        <f>"Indexed number of payroll jobs held by women in "&amp;$L$1&amp;" each week by State and Territory"</f>
        <v>Indexed number of payroll jobs held by women in Information media and telecommunications each week by State and Territory</v>
      </c>
      <c r="K74" s="40" t="s">
        <v>3</v>
      </c>
      <c r="L74" s="46">
        <v>88.25</v>
      </c>
    </row>
    <row r="75" spans="1:12" ht="15.4" customHeight="1" x14ac:dyDescent="0.25">
      <c r="K75" s="40" t="s">
        <v>43</v>
      </c>
      <c r="L75" s="46">
        <v>89.13</v>
      </c>
    </row>
    <row r="76" spans="1:12" ht="15.4" customHeight="1" x14ac:dyDescent="0.25">
      <c r="B76" s="4"/>
      <c r="C76" s="4"/>
      <c r="D76" s="4"/>
      <c r="E76" s="4"/>
      <c r="F76" s="28"/>
      <c r="G76" s="28"/>
      <c r="H76" s="28"/>
      <c r="I76" s="28"/>
      <c r="J76" s="52"/>
      <c r="K76" s="40" t="s">
        <v>2</v>
      </c>
      <c r="L76" s="46">
        <v>88.32</v>
      </c>
    </row>
    <row r="77" spans="1:12" ht="15.4" customHeight="1" x14ac:dyDescent="0.25">
      <c r="B77" s="4"/>
      <c r="C77" s="4"/>
      <c r="D77" s="4"/>
      <c r="E77" s="4"/>
      <c r="F77" s="28"/>
      <c r="G77" s="28"/>
      <c r="H77" s="28"/>
      <c r="I77" s="28"/>
      <c r="J77" s="52"/>
      <c r="K77" s="40" t="s">
        <v>1</v>
      </c>
      <c r="L77" s="46">
        <v>91.56</v>
      </c>
    </row>
    <row r="78" spans="1:12" ht="15.4" customHeight="1" x14ac:dyDescent="0.25">
      <c r="B78" s="4"/>
      <c r="C78" s="4"/>
      <c r="D78" s="3"/>
      <c r="E78" s="2"/>
      <c r="F78" s="28"/>
      <c r="G78" s="28"/>
      <c r="H78" s="28"/>
      <c r="I78" s="28"/>
      <c r="J78" s="52"/>
      <c r="K78" s="48"/>
      <c r="L78" s="48"/>
    </row>
    <row r="79" spans="1:12" ht="15.4" customHeight="1" x14ac:dyDescent="0.25">
      <c r="B79" s="4"/>
      <c r="C79" s="4"/>
      <c r="D79" s="3"/>
      <c r="E79" s="2"/>
      <c r="F79" s="28"/>
      <c r="G79" s="28"/>
      <c r="H79" s="28"/>
      <c r="I79" s="28"/>
      <c r="J79" s="52"/>
      <c r="K79" s="45" t="s">
        <v>10</v>
      </c>
      <c r="L79" s="45" t="s">
        <v>61</v>
      </c>
    </row>
    <row r="80" spans="1:12" ht="15.4" customHeight="1" x14ac:dyDescent="0.25">
      <c r="B80" s="4"/>
      <c r="C80" s="4"/>
      <c r="D80" s="3"/>
      <c r="E80" s="2"/>
      <c r="F80" s="28"/>
      <c r="G80" s="28"/>
      <c r="H80" s="28"/>
      <c r="I80" s="28"/>
      <c r="J80" s="52"/>
      <c r="K80" s="48"/>
      <c r="L80" s="45" t="s">
        <v>9</v>
      </c>
    </row>
    <row r="81" spans="1:12" ht="15.4" customHeight="1" x14ac:dyDescent="0.25">
      <c r="A81" s="28"/>
      <c r="B81" s="28"/>
      <c r="C81" s="28"/>
      <c r="D81" s="28"/>
      <c r="E81" s="28"/>
      <c r="F81" s="28"/>
      <c r="G81" s="28"/>
      <c r="H81" s="28"/>
      <c r="I81" s="28"/>
      <c r="J81" s="52"/>
      <c r="K81" s="45" t="s">
        <v>6</v>
      </c>
      <c r="L81" s="46">
        <v>89.35</v>
      </c>
    </row>
    <row r="82" spans="1:12" ht="15.4" customHeight="1" x14ac:dyDescent="0.25">
      <c r="B82" s="28"/>
      <c r="C82" s="28"/>
      <c r="D82" s="28"/>
      <c r="E82" s="28"/>
      <c r="F82" s="28"/>
      <c r="G82" s="28"/>
      <c r="H82" s="28"/>
      <c r="I82" s="28"/>
      <c r="J82" s="52"/>
      <c r="K82" s="45" t="s">
        <v>5</v>
      </c>
      <c r="L82" s="46">
        <v>87.72</v>
      </c>
    </row>
    <row r="83" spans="1:12" ht="15.4" customHeight="1" x14ac:dyDescent="0.25">
      <c r="A83" s="28"/>
      <c r="B83" s="27"/>
      <c r="C83" s="27"/>
      <c r="D83" s="27"/>
      <c r="E83" s="27"/>
      <c r="F83" s="27"/>
      <c r="G83" s="27"/>
      <c r="H83" s="27"/>
      <c r="I83" s="27"/>
      <c r="J83" s="61"/>
      <c r="K83" s="45" t="s">
        <v>44</v>
      </c>
      <c r="L83" s="46">
        <v>87.27</v>
      </c>
    </row>
    <row r="84" spans="1:12" ht="15.4" customHeight="1" x14ac:dyDescent="0.25">
      <c r="K84" s="49" t="s">
        <v>4</v>
      </c>
      <c r="L84" s="46">
        <v>92.36</v>
      </c>
    </row>
    <row r="85" spans="1:12" ht="15.4" customHeight="1" x14ac:dyDescent="0.25">
      <c r="K85" s="40" t="s">
        <v>3</v>
      </c>
      <c r="L85" s="46">
        <v>91.74</v>
      </c>
    </row>
    <row r="86" spans="1:12" ht="15.4" customHeight="1" x14ac:dyDescent="0.25">
      <c r="K86" s="40" t="s">
        <v>43</v>
      </c>
      <c r="L86" s="46">
        <v>90.75</v>
      </c>
    </row>
    <row r="87" spans="1:12" ht="15.4" customHeight="1" x14ac:dyDescent="0.25">
      <c r="K87" s="40" t="s">
        <v>2</v>
      </c>
      <c r="L87" s="46">
        <v>93.42</v>
      </c>
    </row>
    <row r="88" spans="1:12" ht="15.4" customHeight="1" x14ac:dyDescent="0.25">
      <c r="K88" s="40" t="s">
        <v>1</v>
      </c>
      <c r="L88" s="46">
        <v>94.61</v>
      </c>
    </row>
    <row r="89" spans="1:12" ht="15.4" customHeight="1" x14ac:dyDescent="0.25">
      <c r="K89" s="48"/>
      <c r="L89" s="46" t="s">
        <v>8</v>
      </c>
    </row>
    <row r="90" spans="1:12" ht="15" customHeight="1" x14ac:dyDescent="0.25">
      <c r="K90" s="45" t="s">
        <v>6</v>
      </c>
      <c r="L90" s="46">
        <v>85.07</v>
      </c>
    </row>
    <row r="91" spans="1:12" ht="15" customHeight="1" x14ac:dyDescent="0.25">
      <c r="K91" s="45" t="s">
        <v>5</v>
      </c>
      <c r="L91" s="46">
        <v>84.9</v>
      </c>
    </row>
    <row r="92" spans="1:12" ht="15" customHeight="1" x14ac:dyDescent="0.25">
      <c r="A92" s="26"/>
      <c r="K92" s="45" t="s">
        <v>44</v>
      </c>
      <c r="L92" s="46">
        <v>82.38</v>
      </c>
    </row>
    <row r="93" spans="1:12" ht="15" customHeight="1" x14ac:dyDescent="0.25">
      <c r="K93" s="49" t="s">
        <v>4</v>
      </c>
      <c r="L93" s="46">
        <v>89.06</v>
      </c>
    </row>
    <row r="94" spans="1:12" ht="15" customHeight="1" x14ac:dyDescent="0.25">
      <c r="K94" s="40" t="s">
        <v>3</v>
      </c>
      <c r="L94" s="46">
        <v>89.5</v>
      </c>
    </row>
    <row r="95" spans="1:12" ht="15" customHeight="1" x14ac:dyDescent="0.25">
      <c r="K95" s="40" t="s">
        <v>43</v>
      </c>
      <c r="L95" s="46">
        <v>87.85</v>
      </c>
    </row>
    <row r="96" spans="1:12" ht="15" customHeight="1" x14ac:dyDescent="0.25">
      <c r="K96" s="40" t="s">
        <v>2</v>
      </c>
      <c r="L96" s="46">
        <v>85.19</v>
      </c>
    </row>
    <row r="97" spans="1:12" ht="15" customHeight="1" x14ac:dyDescent="0.25">
      <c r="K97" s="40" t="s">
        <v>1</v>
      </c>
      <c r="L97" s="46">
        <v>92.28</v>
      </c>
    </row>
    <row r="98" spans="1:12" ht="15" customHeight="1" x14ac:dyDescent="0.25">
      <c r="K98" s="42"/>
      <c r="L98" s="46" t="s">
        <v>7</v>
      </c>
    </row>
    <row r="99" spans="1:12" ht="15" customHeight="1" x14ac:dyDescent="0.25">
      <c r="A99" s="25"/>
      <c r="B99" s="24"/>
      <c r="K99" s="45" t="s">
        <v>6</v>
      </c>
      <c r="L99" s="46">
        <v>83.3</v>
      </c>
    </row>
    <row r="100" spans="1:12" x14ac:dyDescent="0.25">
      <c r="A100" s="25"/>
      <c r="B100" s="24"/>
      <c r="K100" s="45" t="s">
        <v>5</v>
      </c>
      <c r="L100" s="46">
        <v>83.15</v>
      </c>
    </row>
    <row r="101" spans="1:12" x14ac:dyDescent="0.25">
      <c r="A101" s="25"/>
      <c r="B101" s="24"/>
      <c r="K101" s="45" t="s">
        <v>44</v>
      </c>
      <c r="L101" s="46">
        <v>82.06</v>
      </c>
    </row>
    <row r="102" spans="1:12" x14ac:dyDescent="0.25">
      <c r="A102" s="25"/>
      <c r="B102" s="24"/>
      <c r="K102" s="49" t="s">
        <v>4</v>
      </c>
      <c r="L102" s="46">
        <v>85.73</v>
      </c>
    </row>
    <row r="103" spans="1:12" x14ac:dyDescent="0.25">
      <c r="A103" s="25"/>
      <c r="B103" s="24"/>
      <c r="K103" s="40" t="s">
        <v>3</v>
      </c>
      <c r="L103" s="46">
        <v>88.82</v>
      </c>
    </row>
    <row r="104" spans="1:12" x14ac:dyDescent="0.25">
      <c r="A104" s="25"/>
      <c r="B104" s="24"/>
      <c r="K104" s="40" t="s">
        <v>43</v>
      </c>
      <c r="L104" s="46">
        <v>85.29</v>
      </c>
    </row>
    <row r="105" spans="1:12" x14ac:dyDescent="0.25">
      <c r="A105" s="25"/>
      <c r="B105" s="24"/>
      <c r="K105" s="40" t="s">
        <v>2</v>
      </c>
      <c r="L105" s="46">
        <v>85.63</v>
      </c>
    </row>
    <row r="106" spans="1:12" x14ac:dyDescent="0.25">
      <c r="A106" s="25"/>
      <c r="B106" s="24"/>
      <c r="K106" s="40" t="s">
        <v>1</v>
      </c>
      <c r="L106" s="46">
        <v>92.08</v>
      </c>
    </row>
    <row r="107" spans="1:12" x14ac:dyDescent="0.25">
      <c r="A107" s="25"/>
      <c r="B107" s="24"/>
      <c r="K107" s="41"/>
      <c r="L107" s="41"/>
    </row>
    <row r="108" spans="1:12" x14ac:dyDescent="0.25">
      <c r="A108" s="25"/>
      <c r="B108" s="24"/>
      <c r="K108" s="51" t="s">
        <v>51</v>
      </c>
      <c r="L108" s="51"/>
    </row>
    <row r="109" spans="1:12" x14ac:dyDescent="0.25">
      <c r="K109" s="72">
        <v>43904</v>
      </c>
      <c r="L109" s="46">
        <v>100</v>
      </c>
    </row>
    <row r="110" spans="1:12" x14ac:dyDescent="0.25">
      <c r="K110" s="72">
        <v>43911</v>
      </c>
      <c r="L110" s="46">
        <v>99.147900000000007</v>
      </c>
    </row>
    <row r="111" spans="1:12" x14ac:dyDescent="0.25">
      <c r="K111" s="72">
        <v>43918</v>
      </c>
      <c r="L111" s="46">
        <v>96.540800000000004</v>
      </c>
    </row>
    <row r="112" spans="1:12" x14ac:dyDescent="0.25">
      <c r="K112" s="72">
        <v>43925</v>
      </c>
      <c r="L112" s="46">
        <v>93.685299999999998</v>
      </c>
    </row>
    <row r="113" spans="11:12" x14ac:dyDescent="0.25">
      <c r="K113" s="72">
        <v>43932</v>
      </c>
      <c r="L113" s="46">
        <v>91.699399999999997</v>
      </c>
    </row>
    <row r="114" spans="11:12" x14ac:dyDescent="0.25">
      <c r="K114" s="72">
        <v>43939</v>
      </c>
      <c r="L114" s="46">
        <v>91.421000000000006</v>
      </c>
    </row>
    <row r="115" spans="11:12" x14ac:dyDescent="0.25">
      <c r="K115" s="72">
        <v>43946</v>
      </c>
      <c r="L115" s="46">
        <v>92.044200000000004</v>
      </c>
    </row>
    <row r="116" spans="11:12" x14ac:dyDescent="0.25">
      <c r="K116" s="72">
        <v>43953</v>
      </c>
      <c r="L116" s="46">
        <v>91.706599999999995</v>
      </c>
    </row>
    <row r="117" spans="11:12" x14ac:dyDescent="0.25">
      <c r="K117" s="72">
        <v>43960</v>
      </c>
      <c r="L117" s="46">
        <v>89.189300000000003</v>
      </c>
    </row>
    <row r="118" spans="11:12" x14ac:dyDescent="0.25">
      <c r="K118" s="72">
        <v>43967</v>
      </c>
      <c r="L118" s="46">
        <v>89.309600000000003</v>
      </c>
    </row>
    <row r="119" spans="11:12" x14ac:dyDescent="0.25">
      <c r="K119" s="72">
        <v>43974</v>
      </c>
      <c r="L119" s="46">
        <v>89.370699999999999</v>
      </c>
    </row>
    <row r="120" spans="11:12" x14ac:dyDescent="0.25">
      <c r="K120" s="72">
        <v>43981</v>
      </c>
      <c r="L120" s="46">
        <v>89.459900000000005</v>
      </c>
    </row>
    <row r="121" spans="11:12" x14ac:dyDescent="0.25">
      <c r="K121" s="72">
        <v>43988</v>
      </c>
      <c r="L121" s="46">
        <v>92.412999999999997</v>
      </c>
    </row>
    <row r="122" spans="11:12" x14ac:dyDescent="0.25">
      <c r="K122" s="72">
        <v>43995</v>
      </c>
      <c r="L122" s="46">
        <v>93.386099999999999</v>
      </c>
    </row>
    <row r="123" spans="11:12" x14ac:dyDescent="0.25">
      <c r="K123" s="72">
        <v>44002</v>
      </c>
      <c r="L123" s="46">
        <v>93.236500000000007</v>
      </c>
    </row>
    <row r="124" spans="11:12" x14ac:dyDescent="0.25">
      <c r="K124" s="72">
        <v>44009</v>
      </c>
      <c r="L124" s="46">
        <v>92.692700000000002</v>
      </c>
    </row>
    <row r="125" spans="11:12" x14ac:dyDescent="0.25">
      <c r="K125" s="72">
        <v>44016</v>
      </c>
      <c r="L125" s="46">
        <v>93.679400000000001</v>
      </c>
    </row>
    <row r="126" spans="11:12" x14ac:dyDescent="0.25">
      <c r="K126" s="72">
        <v>44023</v>
      </c>
      <c r="L126" s="46">
        <v>95.046099999999996</v>
      </c>
    </row>
    <row r="127" spans="11:12" x14ac:dyDescent="0.25">
      <c r="K127" s="72">
        <v>44030</v>
      </c>
      <c r="L127" s="46">
        <v>95.203500000000005</v>
      </c>
    </row>
    <row r="128" spans="11:12" x14ac:dyDescent="0.25">
      <c r="K128" s="72">
        <v>44037</v>
      </c>
      <c r="L128" s="46">
        <v>95.0304</v>
      </c>
    </row>
    <row r="129" spans="1:12" x14ac:dyDescent="0.25">
      <c r="K129" s="72">
        <v>44044</v>
      </c>
      <c r="L129" s="46">
        <v>94.729299999999995</v>
      </c>
    </row>
    <row r="130" spans="1:12" x14ac:dyDescent="0.25">
      <c r="K130" s="72">
        <v>44051</v>
      </c>
      <c r="L130" s="46">
        <v>93.8245</v>
      </c>
    </row>
    <row r="131" spans="1:12" x14ac:dyDescent="0.25">
      <c r="K131" s="72">
        <v>44058</v>
      </c>
      <c r="L131" s="46">
        <v>93.216899999999995</v>
      </c>
    </row>
    <row r="132" spans="1:12" x14ac:dyDescent="0.25">
      <c r="K132" s="72">
        <v>44065</v>
      </c>
      <c r="L132" s="46">
        <v>93.0595</v>
      </c>
    </row>
    <row r="133" spans="1:12" x14ac:dyDescent="0.25">
      <c r="K133" s="72">
        <v>44072</v>
      </c>
      <c r="L133" s="46">
        <v>93.524600000000007</v>
      </c>
    </row>
    <row r="134" spans="1:12" x14ac:dyDescent="0.25">
      <c r="K134" s="72">
        <v>44079</v>
      </c>
      <c r="L134" s="46">
        <v>93.704800000000006</v>
      </c>
    </row>
    <row r="135" spans="1:12" x14ac:dyDescent="0.25">
      <c r="K135" s="72">
        <v>44086</v>
      </c>
      <c r="L135" s="46">
        <v>94.225800000000007</v>
      </c>
    </row>
    <row r="136" spans="1:12" x14ac:dyDescent="0.25">
      <c r="K136" s="72">
        <v>44093</v>
      </c>
      <c r="L136" s="46">
        <v>94.100300000000004</v>
      </c>
    </row>
    <row r="137" spans="1:12" x14ac:dyDescent="0.25">
      <c r="K137" s="72">
        <v>44100</v>
      </c>
      <c r="L137" s="46">
        <v>94.263499999999993</v>
      </c>
    </row>
    <row r="138" spans="1:12" x14ac:dyDescent="0.25">
      <c r="K138" s="72">
        <v>44107</v>
      </c>
      <c r="L138" s="46">
        <v>92.8917</v>
      </c>
    </row>
    <row r="139" spans="1:12" x14ac:dyDescent="0.25">
      <c r="A139" s="25"/>
      <c r="B139" s="24"/>
      <c r="K139" s="72">
        <v>44114</v>
      </c>
      <c r="L139" s="46">
        <v>90.720500000000001</v>
      </c>
    </row>
    <row r="140" spans="1:12" x14ac:dyDescent="0.25">
      <c r="A140" s="25"/>
      <c r="B140" s="24"/>
      <c r="K140" s="72">
        <v>44121</v>
      </c>
      <c r="L140" s="46">
        <v>90.838200000000001</v>
      </c>
    </row>
    <row r="141" spans="1:12" x14ac:dyDescent="0.25">
      <c r="K141" s="72">
        <v>44128</v>
      </c>
      <c r="L141" s="46">
        <v>90.761399999999995</v>
      </c>
    </row>
    <row r="142" spans="1:12" x14ac:dyDescent="0.25">
      <c r="K142" s="72">
        <v>44135</v>
      </c>
      <c r="L142" s="46">
        <v>90.055700000000002</v>
      </c>
    </row>
    <row r="143" spans="1:12" x14ac:dyDescent="0.25">
      <c r="K143" s="72">
        <v>44142</v>
      </c>
      <c r="L143" s="46">
        <v>89.468299999999999</v>
      </c>
    </row>
    <row r="144" spans="1:12" x14ac:dyDescent="0.25">
      <c r="K144" s="72">
        <v>44149</v>
      </c>
      <c r="L144" s="46">
        <v>89.092299999999994</v>
      </c>
    </row>
    <row r="145" spans="11:12" x14ac:dyDescent="0.25">
      <c r="K145" s="72">
        <v>44156</v>
      </c>
      <c r="L145" s="46">
        <v>89.0214</v>
      </c>
    </row>
    <row r="146" spans="11:12" x14ac:dyDescent="0.25">
      <c r="K146" s="72">
        <v>44163</v>
      </c>
      <c r="L146" s="46">
        <v>88.897199999999998</v>
      </c>
    </row>
    <row r="147" spans="11:12" x14ac:dyDescent="0.25">
      <c r="K147" s="72">
        <v>44170</v>
      </c>
      <c r="L147" s="46">
        <v>88.836699999999993</v>
      </c>
    </row>
    <row r="148" spans="11:12" x14ac:dyDescent="0.25">
      <c r="K148" s="72">
        <v>44177</v>
      </c>
      <c r="L148" s="46">
        <v>89.243200000000002</v>
      </c>
    </row>
    <row r="149" spans="11:12" x14ac:dyDescent="0.25">
      <c r="K149" s="72">
        <v>44184</v>
      </c>
      <c r="L149" s="46">
        <v>88.542000000000002</v>
      </c>
    </row>
    <row r="150" spans="11:12" x14ac:dyDescent="0.25">
      <c r="K150" s="72">
        <v>44191</v>
      </c>
      <c r="L150" s="46">
        <v>85.443200000000004</v>
      </c>
    </row>
    <row r="151" spans="11:12" x14ac:dyDescent="0.25">
      <c r="K151" s="72">
        <v>44198</v>
      </c>
      <c r="L151" s="46">
        <v>84.078400000000002</v>
      </c>
    </row>
    <row r="152" spans="11:12" x14ac:dyDescent="0.25">
      <c r="K152" s="72" t="s">
        <v>52</v>
      </c>
      <c r="L152" s="46" t="s">
        <v>52</v>
      </c>
    </row>
    <row r="153" spans="11:12" x14ac:dyDescent="0.25">
      <c r="K153" s="72" t="s">
        <v>52</v>
      </c>
      <c r="L153" s="46" t="s">
        <v>52</v>
      </c>
    </row>
    <row r="154" spans="11:12" x14ac:dyDescent="0.25">
      <c r="K154" s="72" t="s">
        <v>52</v>
      </c>
      <c r="L154" s="46" t="s">
        <v>52</v>
      </c>
    </row>
    <row r="155" spans="11:12" x14ac:dyDescent="0.25">
      <c r="K155" s="72" t="s">
        <v>52</v>
      </c>
      <c r="L155" s="46" t="s">
        <v>52</v>
      </c>
    </row>
    <row r="156" spans="11:12" x14ac:dyDescent="0.25">
      <c r="K156" s="72" t="s">
        <v>52</v>
      </c>
      <c r="L156" s="46" t="s">
        <v>52</v>
      </c>
    </row>
    <row r="157" spans="11:12" x14ac:dyDescent="0.25">
      <c r="K157" s="72" t="s">
        <v>52</v>
      </c>
      <c r="L157" s="46" t="s">
        <v>52</v>
      </c>
    </row>
    <row r="158" spans="11:12" x14ac:dyDescent="0.25">
      <c r="K158" s="72" t="s">
        <v>52</v>
      </c>
      <c r="L158" s="46" t="s">
        <v>52</v>
      </c>
    </row>
    <row r="159" spans="11:12" x14ac:dyDescent="0.25">
      <c r="K159" s="72" t="s">
        <v>52</v>
      </c>
      <c r="L159" s="46" t="s">
        <v>52</v>
      </c>
    </row>
    <row r="160" spans="11:12" x14ac:dyDescent="0.25">
      <c r="K160" s="72" t="s">
        <v>52</v>
      </c>
      <c r="L160" s="46" t="s">
        <v>52</v>
      </c>
    </row>
    <row r="161" spans="11:12" x14ac:dyDescent="0.25">
      <c r="K161" s="72" t="s">
        <v>52</v>
      </c>
      <c r="L161" s="46" t="s">
        <v>52</v>
      </c>
    </row>
    <row r="162" spans="11:12" x14ac:dyDescent="0.25">
      <c r="K162" s="72" t="s">
        <v>52</v>
      </c>
      <c r="L162" s="46" t="s">
        <v>52</v>
      </c>
    </row>
    <row r="163" spans="11:12" x14ac:dyDescent="0.25">
      <c r="K163" s="72" t="s">
        <v>52</v>
      </c>
      <c r="L163" s="46" t="s">
        <v>52</v>
      </c>
    </row>
    <row r="164" spans="11:12" x14ac:dyDescent="0.25">
      <c r="K164" s="72" t="s">
        <v>52</v>
      </c>
      <c r="L164" s="46" t="s">
        <v>52</v>
      </c>
    </row>
    <row r="165" spans="11:12" x14ac:dyDescent="0.25">
      <c r="K165" s="72" t="s">
        <v>52</v>
      </c>
      <c r="L165" s="46" t="s">
        <v>52</v>
      </c>
    </row>
    <row r="166" spans="11:12" x14ac:dyDescent="0.25">
      <c r="K166" s="72" t="s">
        <v>52</v>
      </c>
      <c r="L166" s="46" t="s">
        <v>52</v>
      </c>
    </row>
    <row r="167" spans="11:12" x14ac:dyDescent="0.25">
      <c r="K167" s="72" t="s">
        <v>52</v>
      </c>
      <c r="L167" s="46" t="s">
        <v>52</v>
      </c>
    </row>
    <row r="168" spans="11:12" x14ac:dyDescent="0.25">
      <c r="K168" s="72" t="s">
        <v>52</v>
      </c>
      <c r="L168" s="46" t="s">
        <v>52</v>
      </c>
    </row>
    <row r="169" spans="11:12" x14ac:dyDescent="0.25">
      <c r="K169" s="72" t="s">
        <v>52</v>
      </c>
      <c r="L169" s="46" t="s">
        <v>52</v>
      </c>
    </row>
    <row r="170" spans="11:12" x14ac:dyDescent="0.25">
      <c r="K170" s="72" t="s">
        <v>52</v>
      </c>
      <c r="L170" s="46" t="s">
        <v>52</v>
      </c>
    </row>
    <row r="171" spans="11:12" x14ac:dyDescent="0.25">
      <c r="K171" s="72" t="s">
        <v>52</v>
      </c>
      <c r="L171" s="46" t="s">
        <v>52</v>
      </c>
    </row>
    <row r="172" spans="11:12" x14ac:dyDescent="0.25">
      <c r="K172" s="72" t="s">
        <v>52</v>
      </c>
      <c r="L172" s="46" t="s">
        <v>52</v>
      </c>
    </row>
    <row r="173" spans="11:12" x14ac:dyDescent="0.25">
      <c r="K173" s="72" t="s">
        <v>52</v>
      </c>
      <c r="L173" s="46" t="s">
        <v>52</v>
      </c>
    </row>
    <row r="174" spans="11:12" x14ac:dyDescent="0.25">
      <c r="K174" s="72" t="s">
        <v>52</v>
      </c>
      <c r="L174" s="46" t="s">
        <v>52</v>
      </c>
    </row>
    <row r="175" spans="11:12" x14ac:dyDescent="0.25">
      <c r="K175" s="72" t="s">
        <v>52</v>
      </c>
      <c r="L175" s="46" t="s">
        <v>52</v>
      </c>
    </row>
    <row r="176" spans="11:12" x14ac:dyDescent="0.25">
      <c r="K176" s="72" t="s">
        <v>52</v>
      </c>
      <c r="L176" s="46" t="s">
        <v>52</v>
      </c>
    </row>
    <row r="177" spans="11:12" x14ac:dyDescent="0.25">
      <c r="K177" s="72" t="s">
        <v>52</v>
      </c>
      <c r="L177" s="46" t="s">
        <v>52</v>
      </c>
    </row>
    <row r="178" spans="11:12" x14ac:dyDescent="0.25">
      <c r="K178" s="72" t="s">
        <v>52</v>
      </c>
      <c r="L178" s="46" t="s">
        <v>52</v>
      </c>
    </row>
    <row r="179" spans="11:12" x14ac:dyDescent="0.25">
      <c r="K179" s="72" t="s">
        <v>52</v>
      </c>
      <c r="L179" s="46" t="s">
        <v>52</v>
      </c>
    </row>
    <row r="180" spans="11:12" x14ac:dyDescent="0.25">
      <c r="K180" s="72" t="s">
        <v>52</v>
      </c>
      <c r="L180" s="46" t="s">
        <v>52</v>
      </c>
    </row>
    <row r="181" spans="11:12" x14ac:dyDescent="0.25">
      <c r="K181" s="72" t="s">
        <v>52</v>
      </c>
      <c r="L181" s="46" t="s">
        <v>52</v>
      </c>
    </row>
    <row r="182" spans="11:12" x14ac:dyDescent="0.25">
      <c r="K182" s="72" t="s">
        <v>52</v>
      </c>
      <c r="L182" s="46" t="s">
        <v>52</v>
      </c>
    </row>
    <row r="183" spans="11:12" x14ac:dyDescent="0.25">
      <c r="K183" s="72" t="s">
        <v>52</v>
      </c>
      <c r="L183" s="46" t="s">
        <v>52</v>
      </c>
    </row>
    <row r="184" spans="11:12" x14ac:dyDescent="0.25">
      <c r="K184" s="72" t="s">
        <v>52</v>
      </c>
      <c r="L184" s="46" t="s">
        <v>52</v>
      </c>
    </row>
    <row r="185" spans="11:12" x14ac:dyDescent="0.25">
      <c r="K185" s="72" t="s">
        <v>52</v>
      </c>
      <c r="L185" s="46" t="s">
        <v>52</v>
      </c>
    </row>
    <row r="186" spans="11:12" x14ac:dyDescent="0.25">
      <c r="K186" s="72" t="s">
        <v>52</v>
      </c>
      <c r="L186" s="46" t="s">
        <v>52</v>
      </c>
    </row>
    <row r="187" spans="11:12" x14ac:dyDescent="0.25">
      <c r="K187" s="72" t="s">
        <v>52</v>
      </c>
      <c r="L187" s="46" t="s">
        <v>52</v>
      </c>
    </row>
    <row r="188" spans="11:12" x14ac:dyDescent="0.25">
      <c r="K188" s="72" t="s">
        <v>52</v>
      </c>
      <c r="L188" s="46" t="s">
        <v>52</v>
      </c>
    </row>
    <row r="189" spans="11:12" x14ac:dyDescent="0.25">
      <c r="K189" s="72" t="s">
        <v>52</v>
      </c>
      <c r="L189" s="46" t="s">
        <v>52</v>
      </c>
    </row>
    <row r="190" spans="11:12" x14ac:dyDescent="0.25">
      <c r="K190" s="72" t="s">
        <v>52</v>
      </c>
      <c r="L190" s="46" t="s">
        <v>52</v>
      </c>
    </row>
    <row r="191" spans="11:12" x14ac:dyDescent="0.25">
      <c r="K191" s="72" t="s">
        <v>52</v>
      </c>
      <c r="L191" s="46" t="s">
        <v>52</v>
      </c>
    </row>
    <row r="192" spans="11:12" x14ac:dyDescent="0.25">
      <c r="K192" s="72" t="s">
        <v>52</v>
      </c>
      <c r="L192" s="46" t="s">
        <v>52</v>
      </c>
    </row>
    <row r="193" spans="11:12" x14ac:dyDescent="0.25">
      <c r="K193" s="72" t="s">
        <v>52</v>
      </c>
      <c r="L193" s="46" t="s">
        <v>52</v>
      </c>
    </row>
    <row r="194" spans="11:12" x14ac:dyDescent="0.25">
      <c r="K194" s="72" t="s">
        <v>52</v>
      </c>
      <c r="L194" s="46" t="s">
        <v>52</v>
      </c>
    </row>
    <row r="195" spans="11:12" x14ac:dyDescent="0.25">
      <c r="K195" s="72" t="s">
        <v>52</v>
      </c>
      <c r="L195" s="46" t="s">
        <v>52</v>
      </c>
    </row>
    <row r="196" spans="11:12" x14ac:dyDescent="0.25">
      <c r="K196" s="72" t="s">
        <v>52</v>
      </c>
      <c r="L196" s="46" t="s">
        <v>52</v>
      </c>
    </row>
    <row r="197" spans="11:12" x14ac:dyDescent="0.25">
      <c r="K197" s="72" t="s">
        <v>52</v>
      </c>
      <c r="L197" s="46" t="s">
        <v>52</v>
      </c>
    </row>
    <row r="198" spans="11:12" x14ac:dyDescent="0.25">
      <c r="K198" s="72" t="s">
        <v>52</v>
      </c>
      <c r="L198" s="46" t="s">
        <v>52</v>
      </c>
    </row>
    <row r="199" spans="11:12" x14ac:dyDescent="0.25">
      <c r="K199" s="72" t="s">
        <v>52</v>
      </c>
      <c r="L199" s="46" t="s">
        <v>52</v>
      </c>
    </row>
    <row r="200" spans="11:12" x14ac:dyDescent="0.25">
      <c r="K200" s="72" t="s">
        <v>52</v>
      </c>
      <c r="L200" s="46" t="s">
        <v>52</v>
      </c>
    </row>
    <row r="201" spans="11:12" x14ac:dyDescent="0.25">
      <c r="K201" s="72" t="s">
        <v>52</v>
      </c>
      <c r="L201" s="46" t="s">
        <v>52</v>
      </c>
    </row>
    <row r="202" spans="11:12" x14ac:dyDescent="0.25">
      <c r="K202" s="72" t="s">
        <v>52</v>
      </c>
      <c r="L202" s="46" t="s">
        <v>52</v>
      </c>
    </row>
    <row r="203" spans="11:12" x14ac:dyDescent="0.25">
      <c r="K203" s="72" t="s">
        <v>52</v>
      </c>
      <c r="L203" s="46" t="s">
        <v>52</v>
      </c>
    </row>
    <row r="204" spans="11:12" x14ac:dyDescent="0.25">
      <c r="K204" s="72" t="s">
        <v>52</v>
      </c>
      <c r="L204" s="46" t="s">
        <v>52</v>
      </c>
    </row>
    <row r="205" spans="11:12" x14ac:dyDescent="0.25">
      <c r="K205" s="72" t="s">
        <v>52</v>
      </c>
      <c r="L205" s="46" t="s">
        <v>52</v>
      </c>
    </row>
    <row r="206" spans="11:12" x14ac:dyDescent="0.25">
      <c r="K206" s="72" t="s">
        <v>52</v>
      </c>
      <c r="L206" s="46" t="s">
        <v>52</v>
      </c>
    </row>
    <row r="207" spans="11:12" x14ac:dyDescent="0.25">
      <c r="K207" s="72" t="s">
        <v>52</v>
      </c>
      <c r="L207" s="46" t="s">
        <v>52</v>
      </c>
    </row>
    <row r="208" spans="11:12" x14ac:dyDescent="0.25">
      <c r="K208" s="72" t="s">
        <v>52</v>
      </c>
      <c r="L208" s="46" t="s">
        <v>52</v>
      </c>
    </row>
    <row r="209" spans="11:12" x14ac:dyDescent="0.25">
      <c r="K209" s="72" t="s">
        <v>52</v>
      </c>
      <c r="L209" s="46" t="s">
        <v>52</v>
      </c>
    </row>
    <row r="210" spans="11:12" x14ac:dyDescent="0.25">
      <c r="K210" s="72" t="s">
        <v>52</v>
      </c>
      <c r="L210" s="46" t="s">
        <v>52</v>
      </c>
    </row>
    <row r="211" spans="11:12" x14ac:dyDescent="0.25">
      <c r="K211" s="72" t="s">
        <v>52</v>
      </c>
      <c r="L211" s="46" t="s">
        <v>52</v>
      </c>
    </row>
    <row r="212" spans="11:12" x14ac:dyDescent="0.25">
      <c r="K212" s="72" t="s">
        <v>52</v>
      </c>
      <c r="L212" s="46" t="s">
        <v>52</v>
      </c>
    </row>
    <row r="213" spans="11:12" x14ac:dyDescent="0.25">
      <c r="K213" s="72" t="s">
        <v>52</v>
      </c>
      <c r="L213" s="46" t="s">
        <v>52</v>
      </c>
    </row>
    <row r="214" spans="11:12" x14ac:dyDescent="0.25">
      <c r="K214" s="72" t="s">
        <v>52</v>
      </c>
      <c r="L214" s="46" t="s">
        <v>52</v>
      </c>
    </row>
    <row r="215" spans="11:12" x14ac:dyDescent="0.25">
      <c r="K215" s="72" t="s">
        <v>52</v>
      </c>
      <c r="L215" s="46" t="s">
        <v>52</v>
      </c>
    </row>
    <row r="216" spans="11:12" x14ac:dyDescent="0.25">
      <c r="K216" s="72" t="s">
        <v>52</v>
      </c>
      <c r="L216" s="46" t="s">
        <v>52</v>
      </c>
    </row>
    <row r="217" spans="11:12" x14ac:dyDescent="0.25">
      <c r="K217" s="72" t="s">
        <v>52</v>
      </c>
      <c r="L217" s="46" t="s">
        <v>52</v>
      </c>
    </row>
    <row r="218" spans="11:12" x14ac:dyDescent="0.25">
      <c r="K218" s="72" t="s">
        <v>52</v>
      </c>
      <c r="L218" s="46" t="s">
        <v>52</v>
      </c>
    </row>
    <row r="219" spans="11:12" x14ac:dyDescent="0.25">
      <c r="K219" s="72" t="s">
        <v>52</v>
      </c>
      <c r="L219" s="46" t="s">
        <v>52</v>
      </c>
    </row>
    <row r="220" spans="11:12" x14ac:dyDescent="0.25">
      <c r="K220" s="72" t="s">
        <v>52</v>
      </c>
      <c r="L220" s="46" t="s">
        <v>52</v>
      </c>
    </row>
    <row r="221" spans="11:12" x14ac:dyDescent="0.25">
      <c r="K221" s="72" t="s">
        <v>52</v>
      </c>
      <c r="L221" s="46" t="s">
        <v>52</v>
      </c>
    </row>
    <row r="222" spans="11:12" x14ac:dyDescent="0.25">
      <c r="K222" s="72" t="s">
        <v>52</v>
      </c>
      <c r="L222" s="46" t="s">
        <v>52</v>
      </c>
    </row>
    <row r="223" spans="11:12" x14ac:dyDescent="0.25">
      <c r="K223" s="72" t="s">
        <v>52</v>
      </c>
      <c r="L223" s="46" t="s">
        <v>52</v>
      </c>
    </row>
    <row r="224" spans="11:12" x14ac:dyDescent="0.25">
      <c r="K224" s="72" t="s">
        <v>52</v>
      </c>
      <c r="L224" s="46" t="s">
        <v>52</v>
      </c>
    </row>
    <row r="225" spans="11:12" x14ac:dyDescent="0.25">
      <c r="K225" s="72" t="s">
        <v>52</v>
      </c>
      <c r="L225" s="46" t="s">
        <v>52</v>
      </c>
    </row>
    <row r="226" spans="11:12" x14ac:dyDescent="0.25">
      <c r="K226" s="72" t="s">
        <v>52</v>
      </c>
      <c r="L226" s="46" t="s">
        <v>52</v>
      </c>
    </row>
    <row r="227" spans="11:12" x14ac:dyDescent="0.25">
      <c r="K227" s="72" t="s">
        <v>52</v>
      </c>
      <c r="L227" s="46" t="s">
        <v>52</v>
      </c>
    </row>
    <row r="228" spans="11:12" x14ac:dyDescent="0.25">
      <c r="K228" s="72" t="s">
        <v>52</v>
      </c>
      <c r="L228" s="46" t="s">
        <v>52</v>
      </c>
    </row>
    <row r="229" spans="11:12" x14ac:dyDescent="0.25">
      <c r="K229" s="72" t="s">
        <v>52</v>
      </c>
      <c r="L229" s="46" t="s">
        <v>52</v>
      </c>
    </row>
    <row r="230" spans="11:12" x14ac:dyDescent="0.25">
      <c r="K230" s="72" t="s">
        <v>52</v>
      </c>
      <c r="L230" s="46" t="s">
        <v>52</v>
      </c>
    </row>
    <row r="231" spans="11:12" x14ac:dyDescent="0.25">
      <c r="K231" s="72" t="s">
        <v>52</v>
      </c>
      <c r="L231" s="46" t="s">
        <v>52</v>
      </c>
    </row>
    <row r="232" spans="11:12" x14ac:dyDescent="0.25">
      <c r="K232" s="72" t="s">
        <v>52</v>
      </c>
      <c r="L232" s="46" t="s">
        <v>52</v>
      </c>
    </row>
    <row r="233" spans="11:12" x14ac:dyDescent="0.25">
      <c r="K233" s="72" t="s">
        <v>52</v>
      </c>
      <c r="L233" s="46" t="s">
        <v>52</v>
      </c>
    </row>
    <row r="234" spans="11:12" x14ac:dyDescent="0.25">
      <c r="K234" s="72" t="s">
        <v>52</v>
      </c>
      <c r="L234" s="46" t="s">
        <v>52</v>
      </c>
    </row>
    <row r="235" spans="11:12" x14ac:dyDescent="0.25">
      <c r="K235" s="72" t="s">
        <v>52</v>
      </c>
      <c r="L235" s="46" t="s">
        <v>52</v>
      </c>
    </row>
    <row r="236" spans="11:12" x14ac:dyDescent="0.25">
      <c r="K236" s="72" t="s">
        <v>52</v>
      </c>
      <c r="L236" s="46" t="s">
        <v>52</v>
      </c>
    </row>
    <row r="237" spans="11:12" x14ac:dyDescent="0.25">
      <c r="K237" s="72" t="s">
        <v>52</v>
      </c>
      <c r="L237" s="46" t="s">
        <v>52</v>
      </c>
    </row>
    <row r="238" spans="11:12" x14ac:dyDescent="0.25">
      <c r="K238" s="72" t="s">
        <v>52</v>
      </c>
      <c r="L238" s="46" t="s">
        <v>52</v>
      </c>
    </row>
    <row r="239" spans="11:12" x14ac:dyDescent="0.25">
      <c r="K239" s="72" t="s">
        <v>52</v>
      </c>
      <c r="L239" s="46" t="s">
        <v>52</v>
      </c>
    </row>
    <row r="240" spans="11:12" x14ac:dyDescent="0.25">
      <c r="K240" s="72" t="s">
        <v>52</v>
      </c>
      <c r="L240" s="46" t="s">
        <v>52</v>
      </c>
    </row>
    <row r="241" spans="11:12" x14ac:dyDescent="0.25">
      <c r="K241" s="72" t="s">
        <v>52</v>
      </c>
      <c r="L241" s="46" t="s">
        <v>52</v>
      </c>
    </row>
    <row r="242" spans="11:12" x14ac:dyDescent="0.25">
      <c r="K242" s="72" t="s">
        <v>52</v>
      </c>
      <c r="L242" s="46" t="s">
        <v>52</v>
      </c>
    </row>
    <row r="243" spans="11:12" x14ac:dyDescent="0.25">
      <c r="K243" s="72" t="s">
        <v>52</v>
      </c>
      <c r="L243" s="46" t="s">
        <v>52</v>
      </c>
    </row>
    <row r="244" spans="11:12" x14ac:dyDescent="0.25">
      <c r="K244" s="72" t="s">
        <v>52</v>
      </c>
      <c r="L244" s="46" t="s">
        <v>52</v>
      </c>
    </row>
    <row r="245" spans="11:12" x14ac:dyDescent="0.25">
      <c r="K245" s="72" t="s">
        <v>52</v>
      </c>
      <c r="L245" s="46" t="s">
        <v>52</v>
      </c>
    </row>
    <row r="246" spans="11:12" x14ac:dyDescent="0.25">
      <c r="K246" s="72" t="s">
        <v>52</v>
      </c>
      <c r="L246" s="46" t="s">
        <v>52</v>
      </c>
    </row>
    <row r="247" spans="11:12" x14ac:dyDescent="0.25">
      <c r="K247" s="72" t="s">
        <v>52</v>
      </c>
      <c r="L247" s="46" t="s">
        <v>52</v>
      </c>
    </row>
    <row r="248" spans="11:12" x14ac:dyDescent="0.25">
      <c r="K248" s="72" t="s">
        <v>52</v>
      </c>
      <c r="L248" s="46" t="s">
        <v>52</v>
      </c>
    </row>
    <row r="249" spans="11:12" x14ac:dyDescent="0.25">
      <c r="K249" s="72" t="s">
        <v>52</v>
      </c>
      <c r="L249" s="46" t="s">
        <v>52</v>
      </c>
    </row>
    <row r="250" spans="11:12" x14ac:dyDescent="0.25">
      <c r="K250" s="72" t="s">
        <v>52</v>
      </c>
      <c r="L250" s="46" t="s">
        <v>52</v>
      </c>
    </row>
    <row r="251" spans="11:12" x14ac:dyDescent="0.25">
      <c r="K251" s="72" t="s">
        <v>52</v>
      </c>
      <c r="L251" s="46" t="s">
        <v>52</v>
      </c>
    </row>
    <row r="252" spans="11:12" x14ac:dyDescent="0.25">
      <c r="K252" s="72" t="s">
        <v>52</v>
      </c>
      <c r="L252" s="46" t="s">
        <v>52</v>
      </c>
    </row>
    <row r="253" spans="11:12" x14ac:dyDescent="0.25">
      <c r="K253" s="72" t="s">
        <v>52</v>
      </c>
      <c r="L253" s="46" t="s">
        <v>52</v>
      </c>
    </row>
    <row r="254" spans="11:12" x14ac:dyDescent="0.25">
      <c r="K254" s="72" t="s">
        <v>52</v>
      </c>
      <c r="L254" s="46" t="s">
        <v>52</v>
      </c>
    </row>
    <row r="255" spans="11:12" x14ac:dyDescent="0.25">
      <c r="K255" s="72" t="s">
        <v>52</v>
      </c>
      <c r="L255" s="46" t="s">
        <v>52</v>
      </c>
    </row>
    <row r="256" spans="11:12" x14ac:dyDescent="0.25">
      <c r="K256" s="72" t="s">
        <v>53</v>
      </c>
      <c r="L256" s="72"/>
    </row>
    <row r="257" spans="11:12" x14ac:dyDescent="0.25">
      <c r="K257" s="72">
        <v>43904</v>
      </c>
      <c r="L257" s="46">
        <v>100</v>
      </c>
    </row>
    <row r="258" spans="11:12" x14ac:dyDescent="0.25">
      <c r="K258" s="72">
        <v>43911</v>
      </c>
      <c r="L258" s="46">
        <v>100.8021</v>
      </c>
    </row>
    <row r="259" spans="11:12" x14ac:dyDescent="0.25">
      <c r="K259" s="72">
        <v>43918</v>
      </c>
      <c r="L259" s="46">
        <v>103.27249999999999</v>
      </c>
    </row>
    <row r="260" spans="11:12" x14ac:dyDescent="0.25">
      <c r="K260" s="72">
        <v>43925</v>
      </c>
      <c r="L260" s="46">
        <v>102.7542</v>
      </c>
    </row>
    <row r="261" spans="11:12" x14ac:dyDescent="0.25">
      <c r="K261" s="72">
        <v>43932</v>
      </c>
      <c r="L261" s="46">
        <v>98.239699999999999</v>
      </c>
    </row>
    <row r="262" spans="11:12" x14ac:dyDescent="0.25">
      <c r="K262" s="72">
        <v>43939</v>
      </c>
      <c r="L262" s="46">
        <v>97.882599999999996</v>
      </c>
    </row>
    <row r="263" spans="11:12" x14ac:dyDescent="0.25">
      <c r="K263" s="72">
        <v>43946</v>
      </c>
      <c r="L263" s="46">
        <v>98.479100000000003</v>
      </c>
    </row>
    <row r="264" spans="11:12" x14ac:dyDescent="0.25">
      <c r="K264" s="72">
        <v>43953</v>
      </c>
      <c r="L264" s="46">
        <v>97.933300000000003</v>
      </c>
    </row>
    <row r="265" spans="11:12" x14ac:dyDescent="0.25">
      <c r="K265" s="72">
        <v>43960</v>
      </c>
      <c r="L265" s="46">
        <v>87.790099999999995</v>
      </c>
    </row>
    <row r="266" spans="11:12" x14ac:dyDescent="0.25">
      <c r="K266" s="72">
        <v>43967</v>
      </c>
      <c r="L266" s="46">
        <v>87.279200000000003</v>
      </c>
    </row>
    <row r="267" spans="11:12" x14ac:dyDescent="0.25">
      <c r="K267" s="72">
        <v>43974</v>
      </c>
      <c r="L267" s="46">
        <v>87.546499999999995</v>
      </c>
    </row>
    <row r="268" spans="11:12" x14ac:dyDescent="0.25">
      <c r="K268" s="72">
        <v>43981</v>
      </c>
      <c r="L268" s="46">
        <v>87.888499999999993</v>
      </c>
    </row>
    <row r="269" spans="11:12" x14ac:dyDescent="0.25">
      <c r="K269" s="72">
        <v>43988</v>
      </c>
      <c r="L269" s="46">
        <v>94.629000000000005</v>
      </c>
    </row>
    <row r="270" spans="11:12" x14ac:dyDescent="0.25">
      <c r="K270" s="72">
        <v>43995</v>
      </c>
      <c r="L270" s="46">
        <v>97.390500000000003</v>
      </c>
    </row>
    <row r="271" spans="11:12" x14ac:dyDescent="0.25">
      <c r="K271" s="72">
        <v>44002</v>
      </c>
      <c r="L271" s="46">
        <v>99.09</v>
      </c>
    </row>
    <row r="272" spans="11:12" x14ac:dyDescent="0.25">
      <c r="K272" s="72">
        <v>44009</v>
      </c>
      <c r="L272" s="46">
        <v>99.514099999999999</v>
      </c>
    </row>
    <row r="273" spans="11:12" x14ac:dyDescent="0.25">
      <c r="K273" s="72">
        <v>44016</v>
      </c>
      <c r="L273" s="46">
        <v>97.339100000000002</v>
      </c>
    </row>
    <row r="274" spans="11:12" x14ac:dyDescent="0.25">
      <c r="K274" s="72">
        <v>44023</v>
      </c>
      <c r="L274" s="46">
        <v>93.524000000000001</v>
      </c>
    </row>
    <row r="275" spans="11:12" x14ac:dyDescent="0.25">
      <c r="K275" s="72">
        <v>44030</v>
      </c>
      <c r="L275" s="46">
        <v>93.873599999999996</v>
      </c>
    </row>
    <row r="276" spans="11:12" x14ac:dyDescent="0.25">
      <c r="K276" s="72">
        <v>44037</v>
      </c>
      <c r="L276" s="46">
        <v>93.476799999999997</v>
      </c>
    </row>
    <row r="277" spans="11:12" x14ac:dyDescent="0.25">
      <c r="K277" s="72">
        <v>44044</v>
      </c>
      <c r="L277" s="46">
        <v>96.268100000000004</v>
      </c>
    </row>
    <row r="278" spans="11:12" x14ac:dyDescent="0.25">
      <c r="K278" s="72">
        <v>44051</v>
      </c>
      <c r="L278" s="46">
        <v>101.5463</v>
      </c>
    </row>
    <row r="279" spans="11:12" x14ac:dyDescent="0.25">
      <c r="K279" s="72">
        <v>44058</v>
      </c>
      <c r="L279" s="46">
        <v>102.8695</v>
      </c>
    </row>
    <row r="280" spans="11:12" x14ac:dyDescent="0.25">
      <c r="K280" s="72">
        <v>44065</v>
      </c>
      <c r="L280" s="46">
        <v>100.93989999999999</v>
      </c>
    </row>
    <row r="281" spans="11:12" x14ac:dyDescent="0.25">
      <c r="K281" s="72">
        <v>44072</v>
      </c>
      <c r="L281" s="46">
        <v>99.990899999999996</v>
      </c>
    </row>
    <row r="282" spans="11:12" x14ac:dyDescent="0.25">
      <c r="K282" s="72">
        <v>44079</v>
      </c>
      <c r="L282" s="46">
        <v>114.0501</v>
      </c>
    </row>
    <row r="283" spans="11:12" x14ac:dyDescent="0.25">
      <c r="K283" s="72">
        <v>44086</v>
      </c>
      <c r="L283" s="46">
        <v>114.0501</v>
      </c>
    </row>
    <row r="284" spans="11:12" x14ac:dyDescent="0.25">
      <c r="K284" s="72">
        <v>44093</v>
      </c>
      <c r="L284" s="46">
        <v>114.0472</v>
      </c>
    </row>
    <row r="285" spans="11:12" x14ac:dyDescent="0.25">
      <c r="K285" s="72">
        <v>44100</v>
      </c>
      <c r="L285" s="46">
        <v>100.9721</v>
      </c>
    </row>
    <row r="286" spans="11:12" x14ac:dyDescent="0.25">
      <c r="K286" s="72">
        <v>44107</v>
      </c>
      <c r="L286" s="46">
        <v>98.099800000000002</v>
      </c>
    </row>
    <row r="287" spans="11:12" x14ac:dyDescent="0.25">
      <c r="K287" s="72">
        <v>44114</v>
      </c>
      <c r="L287" s="46">
        <v>92.129499999999993</v>
      </c>
    </row>
    <row r="288" spans="11:12" x14ac:dyDescent="0.25">
      <c r="K288" s="72">
        <v>44121</v>
      </c>
      <c r="L288" s="46">
        <v>94.947100000000006</v>
      </c>
    </row>
    <row r="289" spans="11:12" x14ac:dyDescent="0.25">
      <c r="K289" s="72">
        <v>44128</v>
      </c>
      <c r="L289" s="46">
        <v>92.378</v>
      </c>
    </row>
    <row r="290" spans="11:12" x14ac:dyDescent="0.25">
      <c r="K290" s="72">
        <v>44135</v>
      </c>
      <c r="L290" s="46">
        <v>92.862399999999994</v>
      </c>
    </row>
    <row r="291" spans="11:12" x14ac:dyDescent="0.25">
      <c r="K291" s="72">
        <v>44142</v>
      </c>
      <c r="L291" s="46">
        <v>92.489699999999999</v>
      </c>
    </row>
    <row r="292" spans="11:12" x14ac:dyDescent="0.25">
      <c r="K292" s="72">
        <v>44149</v>
      </c>
      <c r="L292" s="46">
        <v>91.804400000000001</v>
      </c>
    </row>
    <row r="293" spans="11:12" x14ac:dyDescent="0.25">
      <c r="K293" s="72">
        <v>44156</v>
      </c>
      <c r="L293" s="46">
        <v>92.391400000000004</v>
      </c>
    </row>
    <row r="294" spans="11:12" x14ac:dyDescent="0.25">
      <c r="K294" s="72">
        <v>44163</v>
      </c>
      <c r="L294" s="46">
        <v>92.001900000000006</v>
      </c>
    </row>
    <row r="295" spans="11:12" x14ac:dyDescent="0.25">
      <c r="K295" s="72">
        <v>44170</v>
      </c>
      <c r="L295" s="46">
        <v>89.680899999999994</v>
      </c>
    </row>
    <row r="296" spans="11:12" x14ac:dyDescent="0.25">
      <c r="K296" s="72">
        <v>44177</v>
      </c>
      <c r="L296" s="46">
        <v>90.312100000000001</v>
      </c>
    </row>
    <row r="297" spans="11:12" x14ac:dyDescent="0.25">
      <c r="K297" s="72">
        <v>44184</v>
      </c>
      <c r="L297" s="46">
        <v>91.091899999999995</v>
      </c>
    </row>
    <row r="298" spans="11:12" x14ac:dyDescent="0.25">
      <c r="K298" s="72">
        <v>44191</v>
      </c>
      <c r="L298" s="46">
        <v>87.752200000000002</v>
      </c>
    </row>
    <row r="299" spans="11:12" x14ac:dyDescent="0.25">
      <c r="K299" s="72">
        <v>44198</v>
      </c>
      <c r="L299" s="46">
        <v>86.113399999999999</v>
      </c>
    </row>
    <row r="300" spans="11:12" x14ac:dyDescent="0.25">
      <c r="K300" s="72" t="s">
        <v>52</v>
      </c>
      <c r="L300" s="46" t="s">
        <v>52</v>
      </c>
    </row>
    <row r="301" spans="11:12" x14ac:dyDescent="0.25">
      <c r="K301" s="72" t="s">
        <v>52</v>
      </c>
      <c r="L301" s="46" t="s">
        <v>52</v>
      </c>
    </row>
    <row r="302" spans="11:12" x14ac:dyDescent="0.25">
      <c r="K302" s="72" t="s">
        <v>52</v>
      </c>
      <c r="L302" s="46" t="s">
        <v>52</v>
      </c>
    </row>
    <row r="303" spans="11:12" x14ac:dyDescent="0.25">
      <c r="K303" s="72" t="s">
        <v>52</v>
      </c>
      <c r="L303" s="46" t="s">
        <v>52</v>
      </c>
    </row>
    <row r="304" spans="11:12" x14ac:dyDescent="0.25">
      <c r="K304" s="72" t="s">
        <v>52</v>
      </c>
      <c r="L304" s="46" t="s">
        <v>52</v>
      </c>
    </row>
    <row r="305" spans="11:12" x14ac:dyDescent="0.25">
      <c r="K305" s="72" t="s">
        <v>52</v>
      </c>
      <c r="L305" s="46" t="s">
        <v>52</v>
      </c>
    </row>
    <row r="306" spans="11:12" x14ac:dyDescent="0.25">
      <c r="K306" s="72" t="s">
        <v>52</v>
      </c>
      <c r="L306" s="46" t="s">
        <v>52</v>
      </c>
    </row>
    <row r="307" spans="11:12" x14ac:dyDescent="0.25">
      <c r="K307" s="72" t="s">
        <v>52</v>
      </c>
      <c r="L307" s="46" t="s">
        <v>52</v>
      </c>
    </row>
    <row r="308" spans="11:12" x14ac:dyDescent="0.25">
      <c r="K308" s="72" t="s">
        <v>52</v>
      </c>
      <c r="L308" s="46" t="s">
        <v>52</v>
      </c>
    </row>
    <row r="309" spans="11:12" x14ac:dyDescent="0.25">
      <c r="K309" s="72" t="s">
        <v>52</v>
      </c>
      <c r="L309" s="46" t="s">
        <v>52</v>
      </c>
    </row>
    <row r="310" spans="11:12" x14ac:dyDescent="0.25">
      <c r="K310" s="72" t="s">
        <v>52</v>
      </c>
      <c r="L310" s="46" t="s">
        <v>52</v>
      </c>
    </row>
    <row r="311" spans="11:12" x14ac:dyDescent="0.25">
      <c r="K311" s="72" t="s">
        <v>52</v>
      </c>
      <c r="L311" s="46" t="s">
        <v>52</v>
      </c>
    </row>
    <row r="312" spans="11:12" x14ac:dyDescent="0.25">
      <c r="K312" s="72" t="s">
        <v>52</v>
      </c>
      <c r="L312" s="46" t="s">
        <v>52</v>
      </c>
    </row>
    <row r="313" spans="11:12" x14ac:dyDescent="0.25">
      <c r="K313" s="72" t="s">
        <v>52</v>
      </c>
      <c r="L313" s="46" t="s">
        <v>52</v>
      </c>
    </row>
    <row r="314" spans="11:12" x14ac:dyDescent="0.25">
      <c r="K314" s="72" t="s">
        <v>52</v>
      </c>
      <c r="L314" s="46" t="s">
        <v>52</v>
      </c>
    </row>
    <row r="315" spans="11:12" x14ac:dyDescent="0.25">
      <c r="K315" s="72" t="s">
        <v>52</v>
      </c>
      <c r="L315" s="46" t="s">
        <v>52</v>
      </c>
    </row>
    <row r="316" spans="11:12" x14ac:dyDescent="0.25">
      <c r="K316" s="72" t="s">
        <v>52</v>
      </c>
      <c r="L316" s="46" t="s">
        <v>52</v>
      </c>
    </row>
    <row r="317" spans="11:12" x14ac:dyDescent="0.25">
      <c r="K317" s="72" t="s">
        <v>52</v>
      </c>
      <c r="L317" s="46" t="s">
        <v>52</v>
      </c>
    </row>
    <row r="318" spans="11:12" x14ac:dyDescent="0.25">
      <c r="K318" s="72" t="s">
        <v>52</v>
      </c>
      <c r="L318" s="46" t="s">
        <v>52</v>
      </c>
    </row>
    <row r="319" spans="11:12" x14ac:dyDescent="0.25">
      <c r="K319" s="72" t="s">
        <v>52</v>
      </c>
      <c r="L319" s="46" t="s">
        <v>52</v>
      </c>
    </row>
    <row r="320" spans="11:12" x14ac:dyDescent="0.25">
      <c r="K320" s="72" t="s">
        <v>52</v>
      </c>
      <c r="L320" s="46" t="s">
        <v>52</v>
      </c>
    </row>
    <row r="321" spans="11:12" x14ac:dyDescent="0.25">
      <c r="K321" s="72" t="s">
        <v>52</v>
      </c>
      <c r="L321" s="46" t="s">
        <v>52</v>
      </c>
    </row>
    <row r="322" spans="11:12" x14ac:dyDescent="0.25">
      <c r="K322" s="72" t="s">
        <v>52</v>
      </c>
      <c r="L322" s="46" t="s">
        <v>52</v>
      </c>
    </row>
    <row r="323" spans="11:12" x14ac:dyDescent="0.25">
      <c r="K323" s="72" t="s">
        <v>52</v>
      </c>
      <c r="L323" s="46" t="s">
        <v>52</v>
      </c>
    </row>
    <row r="324" spans="11:12" x14ac:dyDescent="0.25">
      <c r="K324" s="72" t="s">
        <v>52</v>
      </c>
      <c r="L324" s="46" t="s">
        <v>52</v>
      </c>
    </row>
    <row r="325" spans="11:12" x14ac:dyDescent="0.25">
      <c r="K325" s="72" t="s">
        <v>52</v>
      </c>
      <c r="L325" s="46" t="s">
        <v>52</v>
      </c>
    </row>
    <row r="326" spans="11:12" x14ac:dyDescent="0.25">
      <c r="K326" s="72" t="s">
        <v>52</v>
      </c>
      <c r="L326" s="46" t="s">
        <v>52</v>
      </c>
    </row>
    <row r="327" spans="11:12" x14ac:dyDescent="0.25">
      <c r="K327" s="72" t="s">
        <v>52</v>
      </c>
      <c r="L327" s="46" t="s">
        <v>52</v>
      </c>
    </row>
    <row r="328" spans="11:12" x14ac:dyDescent="0.25">
      <c r="K328" s="72" t="s">
        <v>52</v>
      </c>
      <c r="L328" s="46" t="s">
        <v>52</v>
      </c>
    </row>
    <row r="329" spans="11:12" x14ac:dyDescent="0.25">
      <c r="K329" s="72" t="s">
        <v>52</v>
      </c>
      <c r="L329" s="46" t="s">
        <v>52</v>
      </c>
    </row>
    <row r="330" spans="11:12" x14ac:dyDescent="0.25">
      <c r="K330" s="72" t="s">
        <v>52</v>
      </c>
      <c r="L330" s="46" t="s">
        <v>52</v>
      </c>
    </row>
    <row r="331" spans="11:12" x14ac:dyDescent="0.25">
      <c r="K331" s="72" t="s">
        <v>52</v>
      </c>
      <c r="L331" s="46" t="s">
        <v>52</v>
      </c>
    </row>
    <row r="332" spans="11:12" x14ac:dyDescent="0.25">
      <c r="K332" s="72" t="s">
        <v>52</v>
      </c>
      <c r="L332" s="46" t="s">
        <v>52</v>
      </c>
    </row>
    <row r="333" spans="11:12" x14ac:dyDescent="0.25">
      <c r="K333" s="72" t="s">
        <v>52</v>
      </c>
      <c r="L333" s="46" t="s">
        <v>52</v>
      </c>
    </row>
    <row r="334" spans="11:12" x14ac:dyDescent="0.25">
      <c r="K334" s="72" t="s">
        <v>52</v>
      </c>
      <c r="L334" s="46" t="s">
        <v>52</v>
      </c>
    </row>
    <row r="335" spans="11:12" x14ac:dyDescent="0.25">
      <c r="K335" s="72" t="s">
        <v>52</v>
      </c>
      <c r="L335" s="46" t="s">
        <v>52</v>
      </c>
    </row>
    <row r="336" spans="11:12" x14ac:dyDescent="0.25">
      <c r="K336" s="72" t="s">
        <v>52</v>
      </c>
      <c r="L336" s="46" t="s">
        <v>52</v>
      </c>
    </row>
    <row r="337" spans="11:12" x14ac:dyDescent="0.25">
      <c r="K337" s="72" t="s">
        <v>52</v>
      </c>
      <c r="L337" s="46" t="s">
        <v>52</v>
      </c>
    </row>
    <row r="338" spans="11:12" x14ac:dyDescent="0.25">
      <c r="K338" s="72" t="s">
        <v>52</v>
      </c>
      <c r="L338" s="46" t="s">
        <v>52</v>
      </c>
    </row>
    <row r="339" spans="11:12" x14ac:dyDescent="0.25">
      <c r="K339" s="72" t="s">
        <v>52</v>
      </c>
      <c r="L339" s="46" t="s">
        <v>52</v>
      </c>
    </row>
    <row r="340" spans="11:12" x14ac:dyDescent="0.25">
      <c r="K340" s="72" t="s">
        <v>52</v>
      </c>
      <c r="L340" s="46" t="s">
        <v>52</v>
      </c>
    </row>
    <row r="341" spans="11:12" x14ac:dyDescent="0.25">
      <c r="K341" s="72" t="s">
        <v>52</v>
      </c>
      <c r="L341" s="46" t="s">
        <v>52</v>
      </c>
    </row>
    <row r="342" spans="11:12" x14ac:dyDescent="0.25">
      <c r="K342" s="72" t="s">
        <v>52</v>
      </c>
      <c r="L342" s="46" t="s">
        <v>52</v>
      </c>
    </row>
    <row r="343" spans="11:12" x14ac:dyDescent="0.25">
      <c r="K343" s="72" t="s">
        <v>52</v>
      </c>
      <c r="L343" s="46" t="s">
        <v>52</v>
      </c>
    </row>
    <row r="344" spans="11:12" x14ac:dyDescent="0.25">
      <c r="K344" s="72" t="s">
        <v>52</v>
      </c>
      <c r="L344" s="46" t="s">
        <v>52</v>
      </c>
    </row>
    <row r="345" spans="11:12" x14ac:dyDescent="0.25">
      <c r="K345" s="72" t="s">
        <v>52</v>
      </c>
      <c r="L345" s="46" t="s">
        <v>52</v>
      </c>
    </row>
    <row r="346" spans="11:12" x14ac:dyDescent="0.25">
      <c r="K346" s="72" t="s">
        <v>52</v>
      </c>
      <c r="L346" s="46" t="s">
        <v>52</v>
      </c>
    </row>
    <row r="347" spans="11:12" x14ac:dyDescent="0.25">
      <c r="K347" s="72" t="s">
        <v>52</v>
      </c>
      <c r="L347" s="46" t="s">
        <v>52</v>
      </c>
    </row>
    <row r="348" spans="11:12" x14ac:dyDescent="0.25">
      <c r="K348" s="72" t="s">
        <v>52</v>
      </c>
      <c r="L348" s="46" t="s">
        <v>52</v>
      </c>
    </row>
    <row r="349" spans="11:12" x14ac:dyDescent="0.25">
      <c r="K349" s="72" t="s">
        <v>52</v>
      </c>
      <c r="L349" s="46" t="s">
        <v>52</v>
      </c>
    </row>
    <row r="350" spans="11:12" x14ac:dyDescent="0.25">
      <c r="K350" s="72" t="s">
        <v>52</v>
      </c>
      <c r="L350" s="46" t="s">
        <v>52</v>
      </c>
    </row>
    <row r="351" spans="11:12" x14ac:dyDescent="0.25">
      <c r="K351" s="72" t="s">
        <v>52</v>
      </c>
      <c r="L351" s="46" t="s">
        <v>52</v>
      </c>
    </row>
    <row r="352" spans="11:12" x14ac:dyDescent="0.25">
      <c r="K352" s="72" t="s">
        <v>52</v>
      </c>
      <c r="L352" s="46" t="s">
        <v>52</v>
      </c>
    </row>
    <row r="353" spans="11:12" x14ac:dyDescent="0.25">
      <c r="K353" s="72" t="s">
        <v>52</v>
      </c>
      <c r="L353" s="46" t="s">
        <v>52</v>
      </c>
    </row>
    <row r="354" spans="11:12" x14ac:dyDescent="0.25">
      <c r="K354" s="72" t="s">
        <v>52</v>
      </c>
      <c r="L354" s="46" t="s">
        <v>52</v>
      </c>
    </row>
    <row r="355" spans="11:12" x14ac:dyDescent="0.25">
      <c r="K355" s="72" t="s">
        <v>52</v>
      </c>
      <c r="L355" s="46" t="s">
        <v>52</v>
      </c>
    </row>
    <row r="356" spans="11:12" x14ac:dyDescent="0.25">
      <c r="K356" s="72" t="s">
        <v>52</v>
      </c>
      <c r="L356" s="46" t="s">
        <v>52</v>
      </c>
    </row>
    <row r="357" spans="11:12" x14ac:dyDescent="0.25">
      <c r="K357" s="72" t="s">
        <v>52</v>
      </c>
      <c r="L357" s="46" t="s">
        <v>52</v>
      </c>
    </row>
    <row r="358" spans="11:12" x14ac:dyDescent="0.25">
      <c r="K358" s="72" t="s">
        <v>52</v>
      </c>
      <c r="L358" s="46" t="s">
        <v>52</v>
      </c>
    </row>
    <row r="359" spans="11:12" x14ac:dyDescent="0.25">
      <c r="K359" s="72" t="s">
        <v>52</v>
      </c>
      <c r="L359" s="46" t="s">
        <v>52</v>
      </c>
    </row>
    <row r="360" spans="11:12" x14ac:dyDescent="0.25">
      <c r="K360" s="72" t="s">
        <v>52</v>
      </c>
      <c r="L360" s="46" t="s">
        <v>52</v>
      </c>
    </row>
    <row r="361" spans="11:12" x14ac:dyDescent="0.25">
      <c r="K361" s="72" t="s">
        <v>52</v>
      </c>
      <c r="L361" s="46" t="s">
        <v>52</v>
      </c>
    </row>
    <row r="362" spans="11:12" x14ac:dyDescent="0.25">
      <c r="K362" s="72" t="s">
        <v>52</v>
      </c>
      <c r="L362" s="46" t="s">
        <v>52</v>
      </c>
    </row>
    <row r="363" spans="11:12" x14ac:dyDescent="0.25">
      <c r="K363" s="72" t="s">
        <v>52</v>
      </c>
      <c r="L363" s="46" t="s">
        <v>52</v>
      </c>
    </row>
    <row r="364" spans="11:12" x14ac:dyDescent="0.25">
      <c r="K364" s="72" t="s">
        <v>52</v>
      </c>
      <c r="L364" s="46" t="s">
        <v>52</v>
      </c>
    </row>
    <row r="365" spans="11:12" x14ac:dyDescent="0.25">
      <c r="K365" s="72" t="s">
        <v>52</v>
      </c>
      <c r="L365" s="46" t="s">
        <v>52</v>
      </c>
    </row>
    <row r="366" spans="11:12" x14ac:dyDescent="0.25">
      <c r="K366" s="72" t="s">
        <v>52</v>
      </c>
      <c r="L366" s="46" t="s">
        <v>52</v>
      </c>
    </row>
    <row r="367" spans="11:12" x14ac:dyDescent="0.25">
      <c r="K367" s="72" t="s">
        <v>52</v>
      </c>
      <c r="L367" s="46" t="s">
        <v>52</v>
      </c>
    </row>
    <row r="368" spans="11:12" x14ac:dyDescent="0.25">
      <c r="K368" s="72" t="s">
        <v>52</v>
      </c>
      <c r="L368" s="46" t="s">
        <v>52</v>
      </c>
    </row>
    <row r="369" spans="11:12" x14ac:dyDescent="0.25">
      <c r="K369" s="72" t="s">
        <v>52</v>
      </c>
      <c r="L369" s="46" t="s">
        <v>52</v>
      </c>
    </row>
    <row r="370" spans="11:12" x14ac:dyDescent="0.25">
      <c r="K370" s="72" t="s">
        <v>52</v>
      </c>
      <c r="L370" s="46" t="s">
        <v>52</v>
      </c>
    </row>
    <row r="371" spans="11:12" x14ac:dyDescent="0.25">
      <c r="K371" s="72" t="s">
        <v>52</v>
      </c>
      <c r="L371" s="46" t="s">
        <v>52</v>
      </c>
    </row>
    <row r="372" spans="11:12" x14ac:dyDescent="0.25">
      <c r="K372" s="72" t="s">
        <v>52</v>
      </c>
      <c r="L372" s="46" t="s">
        <v>52</v>
      </c>
    </row>
    <row r="373" spans="11:12" x14ac:dyDescent="0.25">
      <c r="K373" s="72" t="s">
        <v>52</v>
      </c>
      <c r="L373" s="46" t="s">
        <v>52</v>
      </c>
    </row>
    <row r="374" spans="11:12" x14ac:dyDescent="0.25">
      <c r="K374" s="72" t="s">
        <v>52</v>
      </c>
      <c r="L374" s="46" t="s">
        <v>52</v>
      </c>
    </row>
    <row r="375" spans="11:12" x14ac:dyDescent="0.25">
      <c r="K375" s="72" t="s">
        <v>52</v>
      </c>
      <c r="L375" s="46" t="s">
        <v>52</v>
      </c>
    </row>
    <row r="376" spans="11:12" x14ac:dyDescent="0.25">
      <c r="K376" s="72" t="s">
        <v>52</v>
      </c>
      <c r="L376" s="46" t="s">
        <v>52</v>
      </c>
    </row>
    <row r="377" spans="11:12" x14ac:dyDescent="0.25">
      <c r="K377" s="72" t="s">
        <v>52</v>
      </c>
      <c r="L377" s="46" t="s">
        <v>52</v>
      </c>
    </row>
    <row r="378" spans="11:12" x14ac:dyDescent="0.25">
      <c r="K378" s="72" t="s">
        <v>52</v>
      </c>
      <c r="L378" s="46" t="s">
        <v>52</v>
      </c>
    </row>
    <row r="379" spans="11:12" x14ac:dyDescent="0.25">
      <c r="K379" s="72" t="s">
        <v>52</v>
      </c>
      <c r="L379" s="46" t="s">
        <v>52</v>
      </c>
    </row>
    <row r="380" spans="11:12" x14ac:dyDescent="0.25">
      <c r="K380" s="72" t="s">
        <v>52</v>
      </c>
      <c r="L380" s="46" t="s">
        <v>52</v>
      </c>
    </row>
    <row r="381" spans="11:12" x14ac:dyDescent="0.25">
      <c r="K381" s="72" t="s">
        <v>52</v>
      </c>
      <c r="L381" s="46" t="s">
        <v>52</v>
      </c>
    </row>
    <row r="382" spans="11:12" x14ac:dyDescent="0.25">
      <c r="K382" s="72" t="s">
        <v>52</v>
      </c>
      <c r="L382" s="46" t="s">
        <v>52</v>
      </c>
    </row>
    <row r="383" spans="11:12" x14ac:dyDescent="0.25">
      <c r="K383" s="72" t="s">
        <v>52</v>
      </c>
      <c r="L383" s="46" t="s">
        <v>52</v>
      </c>
    </row>
    <row r="384" spans="11:12" x14ac:dyDescent="0.25">
      <c r="K384" s="72" t="s">
        <v>52</v>
      </c>
      <c r="L384" s="46" t="s">
        <v>52</v>
      </c>
    </row>
    <row r="385" spans="11:12" x14ac:dyDescent="0.25">
      <c r="K385" s="72" t="s">
        <v>52</v>
      </c>
      <c r="L385" s="46" t="s">
        <v>52</v>
      </c>
    </row>
    <row r="386" spans="11:12" x14ac:dyDescent="0.25">
      <c r="K386" s="72" t="s">
        <v>52</v>
      </c>
      <c r="L386" s="46" t="s">
        <v>52</v>
      </c>
    </row>
    <row r="387" spans="11:12" x14ac:dyDescent="0.25">
      <c r="K387" s="72" t="s">
        <v>52</v>
      </c>
      <c r="L387" s="46" t="s">
        <v>52</v>
      </c>
    </row>
    <row r="388" spans="11:12" x14ac:dyDescent="0.25">
      <c r="K388" s="72" t="s">
        <v>52</v>
      </c>
      <c r="L388" s="46" t="s">
        <v>52</v>
      </c>
    </row>
    <row r="389" spans="11:12" x14ac:dyDescent="0.25">
      <c r="K389" s="72" t="s">
        <v>52</v>
      </c>
      <c r="L389" s="46" t="s">
        <v>52</v>
      </c>
    </row>
    <row r="390" spans="11:12" x14ac:dyDescent="0.25">
      <c r="K390" s="72" t="s">
        <v>52</v>
      </c>
      <c r="L390" s="46" t="s">
        <v>52</v>
      </c>
    </row>
    <row r="391" spans="11:12" x14ac:dyDescent="0.25">
      <c r="K391" s="72" t="s">
        <v>52</v>
      </c>
      <c r="L391" s="46" t="s">
        <v>52</v>
      </c>
    </row>
    <row r="392" spans="11:12" x14ac:dyDescent="0.25">
      <c r="K392" s="72" t="s">
        <v>52</v>
      </c>
      <c r="L392" s="46" t="s">
        <v>52</v>
      </c>
    </row>
    <row r="393" spans="11:12" x14ac:dyDescent="0.25">
      <c r="K393" s="72" t="s">
        <v>52</v>
      </c>
      <c r="L393" s="46" t="s">
        <v>52</v>
      </c>
    </row>
    <row r="394" spans="11:12" x14ac:dyDescent="0.25">
      <c r="K394" s="72" t="s">
        <v>52</v>
      </c>
      <c r="L394" s="46" t="s">
        <v>52</v>
      </c>
    </row>
    <row r="395" spans="11:12" x14ac:dyDescent="0.25">
      <c r="K395" s="72" t="s">
        <v>52</v>
      </c>
      <c r="L395" s="46" t="s">
        <v>52</v>
      </c>
    </row>
    <row r="396" spans="11:12" x14ac:dyDescent="0.25">
      <c r="K396" s="72" t="s">
        <v>52</v>
      </c>
      <c r="L396" s="46" t="s">
        <v>52</v>
      </c>
    </row>
    <row r="397" spans="11:12" x14ac:dyDescent="0.25">
      <c r="K397" s="72" t="s">
        <v>52</v>
      </c>
      <c r="L397" s="46" t="s">
        <v>52</v>
      </c>
    </row>
    <row r="398" spans="11:12" x14ac:dyDescent="0.25">
      <c r="K398" s="72" t="s">
        <v>52</v>
      </c>
      <c r="L398" s="46" t="s">
        <v>52</v>
      </c>
    </row>
    <row r="399" spans="11:12" x14ac:dyDescent="0.25">
      <c r="K399" s="72" t="s">
        <v>52</v>
      </c>
      <c r="L399" s="46" t="s">
        <v>52</v>
      </c>
    </row>
    <row r="400" spans="11:12" x14ac:dyDescent="0.25">
      <c r="K400" s="72" t="s">
        <v>52</v>
      </c>
      <c r="L400" s="46" t="s">
        <v>52</v>
      </c>
    </row>
    <row r="401" spans="11:12" x14ac:dyDescent="0.25">
      <c r="K401" s="72" t="s">
        <v>52</v>
      </c>
      <c r="L401" s="46" t="s">
        <v>52</v>
      </c>
    </row>
    <row r="402" spans="11:12" x14ac:dyDescent="0.25">
      <c r="K402" s="72" t="s">
        <v>52</v>
      </c>
      <c r="L402" s="46" t="s">
        <v>52</v>
      </c>
    </row>
    <row r="403" spans="11:12" x14ac:dyDescent="0.25">
      <c r="K403" s="72" t="s">
        <v>52</v>
      </c>
      <c r="L403" s="46" t="s">
        <v>52</v>
      </c>
    </row>
    <row r="404" spans="11:12" x14ac:dyDescent="0.25">
      <c r="K404" s="41"/>
      <c r="L404" s="41"/>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sheetData>
  <sheetProtection selectLockedCells="1"/>
  <mergeCells count="15">
    <mergeCell ref="A1:I1"/>
    <mergeCell ref="B6:E6"/>
    <mergeCell ref="F6:I6"/>
    <mergeCell ref="A7:A8"/>
    <mergeCell ref="B7:B8"/>
    <mergeCell ref="C7:C8"/>
    <mergeCell ref="D7:D8"/>
    <mergeCell ref="E7:E8"/>
    <mergeCell ref="F7:F8"/>
    <mergeCell ref="G7:G8"/>
    <mergeCell ref="A29:I29"/>
    <mergeCell ref="H7:H8"/>
    <mergeCell ref="I7:I8"/>
    <mergeCell ref="B9:I9"/>
    <mergeCell ref="B19:I1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89" max="8"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A4BD-8A97-4682-9BEC-5FBED5AC49A6}">
  <sheetPr codeName="Sheet14">
    <tabColor rgb="FF0070C0"/>
  </sheetPr>
  <dimension ref="A1:L499"/>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3" customWidth="1"/>
    <col min="11" max="11" width="11.7109375" style="22" customWidth="1"/>
    <col min="12" max="12" width="16.7109375" style="22" customWidth="1"/>
    <col min="13" max="16384" width="8.7109375" style="22"/>
  </cols>
  <sheetData>
    <row r="1" spans="1:12" ht="60" customHeight="1" x14ac:dyDescent="0.25">
      <c r="A1" s="73" t="s">
        <v>19</v>
      </c>
      <c r="B1" s="73"/>
      <c r="C1" s="73"/>
      <c r="D1" s="73"/>
      <c r="E1" s="73"/>
      <c r="F1" s="73"/>
      <c r="G1" s="73"/>
      <c r="H1" s="73"/>
      <c r="I1" s="73"/>
      <c r="J1" s="59"/>
      <c r="K1" s="38"/>
      <c r="L1" s="39" t="s">
        <v>29</v>
      </c>
    </row>
    <row r="2" spans="1:12" ht="19.5" customHeight="1" x14ac:dyDescent="0.3">
      <c r="A2" s="7" t="str">
        <f>"Weekly Payroll Jobs and Wages in Australia - " &amp;$L$1</f>
        <v>Weekly Payroll Jobs and Wages in Australia - Financial and insurance services</v>
      </c>
      <c r="B2" s="29"/>
      <c r="C2" s="29"/>
      <c r="D2" s="29"/>
      <c r="E2" s="29"/>
      <c r="F2" s="29"/>
      <c r="G2" s="29"/>
      <c r="H2" s="29"/>
      <c r="I2" s="29"/>
      <c r="J2" s="52"/>
      <c r="K2" s="42" t="s">
        <v>57</v>
      </c>
      <c r="L2" s="58">
        <v>44198</v>
      </c>
    </row>
    <row r="3" spans="1:12" ht="15" customHeight="1" x14ac:dyDescent="0.25">
      <c r="A3" s="37" t="str">
        <f>"Week ending "&amp;TEXT($L$2,"dddd dd mmmm yyyy")</f>
        <v>Week ending Saturday 02 January 2021</v>
      </c>
      <c r="B3" s="29"/>
      <c r="C3" s="34"/>
      <c r="D3" s="36"/>
      <c r="E3" s="29"/>
      <c r="F3" s="29"/>
      <c r="G3" s="29"/>
      <c r="H3" s="29"/>
      <c r="I3" s="29"/>
      <c r="J3" s="52"/>
      <c r="K3" s="44" t="s">
        <v>58</v>
      </c>
      <c r="L3" s="43">
        <v>43904</v>
      </c>
    </row>
    <row r="4" spans="1:12" ht="15" customHeight="1" x14ac:dyDescent="0.25">
      <c r="A4" s="6" t="s">
        <v>18</v>
      </c>
      <c r="B4" s="28"/>
      <c r="C4" s="28"/>
      <c r="D4" s="28"/>
      <c r="E4" s="28"/>
      <c r="F4" s="28"/>
      <c r="G4" s="28"/>
      <c r="H4" s="28"/>
      <c r="I4" s="28"/>
      <c r="J4" s="52"/>
      <c r="K4" s="42" t="s">
        <v>63</v>
      </c>
      <c r="L4" s="43">
        <v>44170</v>
      </c>
    </row>
    <row r="5" spans="1:12" ht="16.5" customHeight="1" thickBot="1" x14ac:dyDescent="0.3">
      <c r="A5" s="35" t="str">
        <f>"Change in payroll jobs and total wages, "&amp;$L$1</f>
        <v>Change in payroll jobs and total wages, Financial and insurance services</v>
      </c>
      <c r="B5" s="34"/>
      <c r="C5" s="33"/>
      <c r="D5" s="32"/>
      <c r="E5" s="28"/>
      <c r="F5" s="29"/>
      <c r="G5" s="29"/>
      <c r="H5" s="29"/>
      <c r="I5" s="29"/>
      <c r="J5" s="52"/>
      <c r="K5" s="42"/>
      <c r="L5" s="43">
        <v>44184</v>
      </c>
    </row>
    <row r="6" spans="1:12" ht="16.5" customHeight="1" x14ac:dyDescent="0.25">
      <c r="A6" s="63"/>
      <c r="B6" s="86" t="s">
        <v>54</v>
      </c>
      <c r="C6" s="87"/>
      <c r="D6" s="87"/>
      <c r="E6" s="88"/>
      <c r="F6" s="89" t="s">
        <v>55</v>
      </c>
      <c r="G6" s="87"/>
      <c r="H6" s="87"/>
      <c r="I6" s="88"/>
      <c r="J6" s="54"/>
      <c r="K6" s="42" t="s">
        <v>64</v>
      </c>
      <c r="L6" s="43">
        <v>44191</v>
      </c>
    </row>
    <row r="7" spans="1:12" ht="34.15" customHeight="1" x14ac:dyDescent="0.25">
      <c r="A7" s="90"/>
      <c r="B7" s="92" t="str">
        <f>"% Change between " &amp; TEXT($L$3,"dd mmm yyy")&amp;" and "&amp; TEXT($L$2,"dd mmm yyy") &amp; " (Change since 100th case of COVID-19)"</f>
        <v>% Change between 14 Mar 2020 and 02 Jan 2021 (Change since 100th case of COVID-19)</v>
      </c>
      <c r="C7" s="94" t="str">
        <f>"% Change between " &amp; TEXT($L$4,"dd mmm yyy")&amp;" and "&amp; TEXT($L$2,"dd mmm yyy") &amp; " (monthly change)"</f>
        <v>% Change between 05 Dec 2020 and 02 Jan 2021 (monthly change)</v>
      </c>
      <c r="D7" s="77" t="str">
        <f>"% Change between " &amp; TEXT($L$6,"dd mmm yyy")&amp;" and "&amp; TEXT($L$2,"dd mmm yyy") &amp; " (weekly change)"</f>
        <v>% Change between 26 Dec 2020 and 02 Jan 2021 (weekly change)</v>
      </c>
      <c r="E7" s="79" t="str">
        <f>"% Change between " &amp; TEXT($L$5,"dd mmm yyy")&amp;" and "&amp; TEXT($L$6,"dd mmm yyy") &amp; " (weekly change)"</f>
        <v>% Change between 19 Dec 2020 and 26 Dec 2020 (weekly change)</v>
      </c>
      <c r="F7" s="96" t="str">
        <f>"% Change between " &amp; TEXT($L$3,"dd mmm yyy")&amp;" and "&amp; TEXT($L$2,"dd mmm yyy") &amp; " (Change since 100th case of COVID-19)"</f>
        <v>% Change between 14 Mar 2020 and 02 Jan 2021 (Change since 100th case of COVID-19)</v>
      </c>
      <c r="G7" s="94" t="str">
        <f>"% Change between " &amp; TEXT($L$4,"dd mmm yyy")&amp;" and "&amp; TEXT($L$2,"dd mmm yyy") &amp; " (monthly change)"</f>
        <v>% Change between 05 Dec 2020 and 02 Jan 2021 (monthly change)</v>
      </c>
      <c r="H7" s="77" t="str">
        <f>"% Change between " &amp; TEXT($L$6,"dd mmm yyy")&amp;" and "&amp; TEXT($L$2,"dd mmm yyy") &amp; " (weekly change)"</f>
        <v>% Change between 26 Dec 2020 and 02 Jan 2021 (weekly change)</v>
      </c>
      <c r="I7" s="79" t="str">
        <f>"% Change between " &amp; TEXT($L$5,"dd mmm yyy")&amp;" and "&amp; TEXT($L$6,"dd mmm yyy") &amp; " (weekly change)"</f>
        <v>% Change between 19 Dec 2020 and 26 Dec 2020 (weekly change)</v>
      </c>
      <c r="J7" s="55"/>
      <c r="K7" s="42" t="s">
        <v>65</v>
      </c>
      <c r="L7" s="43">
        <v>44198</v>
      </c>
    </row>
    <row r="8" spans="1:12" ht="46.5" customHeight="1" thickBot="1" x14ac:dyDescent="0.3">
      <c r="A8" s="91"/>
      <c r="B8" s="93"/>
      <c r="C8" s="95"/>
      <c r="D8" s="78"/>
      <c r="E8" s="80"/>
      <c r="F8" s="97"/>
      <c r="G8" s="95"/>
      <c r="H8" s="78"/>
      <c r="I8" s="80"/>
      <c r="J8" s="56"/>
      <c r="K8" s="44" t="s">
        <v>66</v>
      </c>
      <c r="L8" s="46"/>
    </row>
    <row r="9" spans="1:12" x14ac:dyDescent="0.25">
      <c r="A9" s="64"/>
      <c r="B9" s="81" t="s">
        <v>17</v>
      </c>
      <c r="C9" s="82"/>
      <c r="D9" s="82"/>
      <c r="E9" s="82"/>
      <c r="F9" s="82"/>
      <c r="G9" s="82"/>
      <c r="H9" s="82"/>
      <c r="I9" s="83"/>
      <c r="J9" s="45"/>
      <c r="K9" s="62"/>
      <c r="L9" s="46"/>
    </row>
    <row r="10" spans="1:12" x14ac:dyDescent="0.25">
      <c r="A10" s="65" t="s">
        <v>16</v>
      </c>
      <c r="B10" s="31">
        <v>2.0555403647060988E-2</v>
      </c>
      <c r="C10" s="31">
        <v>-2.2343473027930605E-2</v>
      </c>
      <c r="D10" s="31">
        <v>-1.3594171134081678E-2</v>
      </c>
      <c r="E10" s="31">
        <v>-1.1503804948798213E-2</v>
      </c>
      <c r="F10" s="31">
        <v>-8.0603343685850759E-2</v>
      </c>
      <c r="G10" s="31">
        <v>-9.5252567846170311E-2</v>
      </c>
      <c r="H10" s="31">
        <v>-5.9971926957863686E-2</v>
      </c>
      <c r="I10" s="66">
        <v>-9.2932626562456822E-2</v>
      </c>
      <c r="J10" s="45"/>
      <c r="K10" s="45"/>
      <c r="L10" s="46"/>
    </row>
    <row r="11" spans="1:12" x14ac:dyDescent="0.25">
      <c r="A11" s="67" t="s">
        <v>6</v>
      </c>
      <c r="B11" s="31">
        <v>2.2352322151257598E-2</v>
      </c>
      <c r="C11" s="31">
        <v>-1.9465393948504328E-2</v>
      </c>
      <c r="D11" s="31">
        <v>-1.0659119224310731E-2</v>
      </c>
      <c r="E11" s="31">
        <v>-1.0542564196015625E-2</v>
      </c>
      <c r="F11" s="31">
        <v>-0.14387461997703099</v>
      </c>
      <c r="G11" s="31">
        <v>-0.11606010005447798</v>
      </c>
      <c r="H11" s="31">
        <v>-5.1206161587479371E-2</v>
      </c>
      <c r="I11" s="66">
        <v>-8.0492770878748399E-2</v>
      </c>
      <c r="J11" s="45"/>
      <c r="K11" s="45"/>
      <c r="L11" s="46"/>
    </row>
    <row r="12" spans="1:12" ht="15" customHeight="1" x14ac:dyDescent="0.25">
      <c r="A12" s="67" t="s">
        <v>5</v>
      </c>
      <c r="B12" s="31">
        <v>2.3080849276790216E-2</v>
      </c>
      <c r="C12" s="31">
        <v>-1.0359277227026675E-2</v>
      </c>
      <c r="D12" s="31">
        <v>-6.7278244301742784E-3</v>
      </c>
      <c r="E12" s="31">
        <v>-5.2646356872104727E-3</v>
      </c>
      <c r="F12" s="31">
        <v>-1.4996947713935116E-2</v>
      </c>
      <c r="G12" s="31">
        <v>-5.7204971901333446E-2</v>
      </c>
      <c r="H12" s="31">
        <v>-8.1793169374452024E-2</v>
      </c>
      <c r="I12" s="66">
        <v>-0.12600380231574637</v>
      </c>
      <c r="J12" s="45"/>
      <c r="K12" s="45"/>
      <c r="L12" s="46"/>
    </row>
    <row r="13" spans="1:12" ht="15" customHeight="1" x14ac:dyDescent="0.25">
      <c r="A13" s="67" t="s">
        <v>44</v>
      </c>
      <c r="B13" s="31">
        <v>-8.0006207645750838E-3</v>
      </c>
      <c r="C13" s="31">
        <v>-4.300129753468418E-2</v>
      </c>
      <c r="D13" s="31">
        <v>-3.5573251077098522E-2</v>
      </c>
      <c r="E13" s="31">
        <v>-2.3587376415897365E-2</v>
      </c>
      <c r="F13" s="31">
        <v>-5.4233364715249532E-2</v>
      </c>
      <c r="G13" s="31">
        <v>-0.1107834530151337</v>
      </c>
      <c r="H13" s="31">
        <v>-6.9369545484126438E-2</v>
      </c>
      <c r="I13" s="66">
        <v>-8.13250698913075E-2</v>
      </c>
      <c r="J13" s="45"/>
      <c r="K13" s="45"/>
      <c r="L13" s="46"/>
    </row>
    <row r="14" spans="1:12" ht="15" customHeight="1" x14ac:dyDescent="0.25">
      <c r="A14" s="67" t="s">
        <v>4</v>
      </c>
      <c r="B14" s="31">
        <v>4.1830457614403516E-2</v>
      </c>
      <c r="C14" s="31">
        <v>-2.1229633928941616E-2</v>
      </c>
      <c r="D14" s="31">
        <v>-7.6116015132409176E-3</v>
      </c>
      <c r="E14" s="31">
        <v>-1.274017512553427E-2</v>
      </c>
      <c r="F14" s="31">
        <v>6.3299690094134053E-3</v>
      </c>
      <c r="G14" s="31">
        <v>-0.12130787242897589</v>
      </c>
      <c r="H14" s="31">
        <v>-2.1981912470700249E-2</v>
      </c>
      <c r="I14" s="66">
        <v>-8.3815841728042462E-2</v>
      </c>
      <c r="J14" s="45"/>
      <c r="K14" s="62"/>
      <c r="L14" s="46"/>
    </row>
    <row r="15" spans="1:12" ht="15" customHeight="1" x14ac:dyDescent="0.25">
      <c r="A15" s="67" t="s">
        <v>3</v>
      </c>
      <c r="B15" s="31">
        <v>5.6432226346945003E-2</v>
      </c>
      <c r="C15" s="31">
        <v>-4.5581774783212903E-2</v>
      </c>
      <c r="D15" s="31">
        <v>-2.2061855670103103E-2</v>
      </c>
      <c r="E15" s="31">
        <v>-1.9101123595505642E-2</v>
      </c>
      <c r="F15" s="31">
        <v>6.4210733674409992E-2</v>
      </c>
      <c r="G15" s="31">
        <v>-6.7437153496652247E-2</v>
      </c>
      <c r="H15" s="31">
        <v>-4.0834811753880484E-2</v>
      </c>
      <c r="I15" s="66">
        <v>-6.000754107073103E-2</v>
      </c>
      <c r="J15" s="45"/>
      <c r="K15" s="45"/>
      <c r="L15" s="46"/>
    </row>
    <row r="16" spans="1:12" ht="15" customHeight="1" x14ac:dyDescent="0.25">
      <c r="A16" s="67" t="s">
        <v>43</v>
      </c>
      <c r="B16" s="31">
        <v>-5.1996004661228556E-2</v>
      </c>
      <c r="C16" s="31">
        <v>-1.5616248919619768E-2</v>
      </c>
      <c r="D16" s="31">
        <v>2.9341317365270125E-3</v>
      </c>
      <c r="E16" s="31">
        <v>-7.0397747272088473E-4</v>
      </c>
      <c r="F16" s="31">
        <v>-4.4677871334135366E-2</v>
      </c>
      <c r="G16" s="31">
        <v>-1.621339276153233E-2</v>
      </c>
      <c r="H16" s="31">
        <v>2.4525769052961E-3</v>
      </c>
      <c r="I16" s="66">
        <v>-2.2030369972609321E-2</v>
      </c>
      <c r="J16" s="45"/>
      <c r="K16" s="45"/>
      <c r="L16" s="46"/>
    </row>
    <row r="17" spans="1:12" ht="15" customHeight="1" x14ac:dyDescent="0.25">
      <c r="A17" s="67" t="s">
        <v>2</v>
      </c>
      <c r="B17" s="31">
        <v>6.1507128309572501E-3</v>
      </c>
      <c r="C17" s="31">
        <v>-5.7813095994914243E-2</v>
      </c>
      <c r="D17" s="31">
        <v>-2.7519685039370079E-2</v>
      </c>
      <c r="E17" s="31">
        <v>-2.1822849807445421E-2</v>
      </c>
      <c r="F17" s="31">
        <v>-0.10821011468495745</v>
      </c>
      <c r="G17" s="31">
        <v>-8.762006828459401E-2</v>
      </c>
      <c r="H17" s="31">
        <v>-6.3279068564187413E-2</v>
      </c>
      <c r="I17" s="66">
        <v>-7.8057212587924751E-2</v>
      </c>
      <c r="J17" s="45"/>
      <c r="K17" s="45"/>
      <c r="L17" s="46"/>
    </row>
    <row r="18" spans="1:12" x14ac:dyDescent="0.25">
      <c r="A18" s="68" t="s">
        <v>1</v>
      </c>
      <c r="B18" s="31">
        <v>9.3545729195276817E-3</v>
      </c>
      <c r="C18" s="31">
        <v>-3.9451123889179263E-2</v>
      </c>
      <c r="D18" s="31">
        <v>-2.5183023872679011E-2</v>
      </c>
      <c r="E18" s="31">
        <v>-1.3347291285003893E-2</v>
      </c>
      <c r="F18" s="31">
        <v>-2.2418172082919297E-2</v>
      </c>
      <c r="G18" s="31">
        <v>-0.11305742099516602</v>
      </c>
      <c r="H18" s="31">
        <v>-4.3402899145866591E-2</v>
      </c>
      <c r="I18" s="66">
        <v>-6.4944900395843441E-2</v>
      </c>
      <c r="J18" s="56"/>
      <c r="K18" s="47"/>
      <c r="L18" s="46"/>
    </row>
    <row r="19" spans="1:12" x14ac:dyDescent="0.25">
      <c r="A19" s="64"/>
      <c r="B19" s="84" t="s">
        <v>15</v>
      </c>
      <c r="C19" s="84"/>
      <c r="D19" s="84"/>
      <c r="E19" s="84"/>
      <c r="F19" s="84"/>
      <c r="G19" s="84"/>
      <c r="H19" s="84"/>
      <c r="I19" s="85"/>
      <c r="J19" s="45"/>
      <c r="K19" s="45"/>
      <c r="L19" s="46"/>
    </row>
    <row r="20" spans="1:12" x14ac:dyDescent="0.25">
      <c r="A20" s="67" t="s">
        <v>14</v>
      </c>
      <c r="B20" s="31">
        <v>8.6940148748619883E-3</v>
      </c>
      <c r="C20" s="31">
        <v>-2.558623759674894E-2</v>
      </c>
      <c r="D20" s="31">
        <v>-1.4601041686835625E-2</v>
      </c>
      <c r="E20" s="31">
        <v>-1.2235413369543924E-2</v>
      </c>
      <c r="F20" s="31">
        <v>-0.12134998338218894</v>
      </c>
      <c r="G20" s="31">
        <v>-0.10660198034235846</v>
      </c>
      <c r="H20" s="31">
        <v>-6.9062880472119725E-2</v>
      </c>
      <c r="I20" s="66">
        <v>-0.10056187275950879</v>
      </c>
      <c r="J20" s="45"/>
      <c r="K20" s="45"/>
      <c r="L20" s="45"/>
    </row>
    <row r="21" spans="1:12" x14ac:dyDescent="0.25">
      <c r="A21" s="67" t="s">
        <v>13</v>
      </c>
      <c r="B21" s="31">
        <v>1.6826355091577927E-2</v>
      </c>
      <c r="C21" s="31">
        <v>-2.0018081563965784E-2</v>
      </c>
      <c r="D21" s="31">
        <v>-1.2553631907207818E-2</v>
      </c>
      <c r="E21" s="31">
        <v>-1.0469054705942726E-2</v>
      </c>
      <c r="F21" s="31">
        <v>-2.6358795577843486E-2</v>
      </c>
      <c r="G21" s="31">
        <v>-8.0824508437697062E-2</v>
      </c>
      <c r="H21" s="31">
        <v>-4.6849998323071795E-2</v>
      </c>
      <c r="I21" s="66">
        <v>-8.2292406303129395E-2</v>
      </c>
      <c r="J21" s="45"/>
      <c r="K21" s="51" t="s">
        <v>12</v>
      </c>
      <c r="L21" s="45" t="s">
        <v>59</v>
      </c>
    </row>
    <row r="22" spans="1:12" x14ac:dyDescent="0.25">
      <c r="A22" s="68" t="s">
        <v>69</v>
      </c>
      <c r="B22" s="31" t="s">
        <v>67</v>
      </c>
      <c r="C22" s="31" t="s">
        <v>67</v>
      </c>
      <c r="D22" s="31" t="s">
        <v>67</v>
      </c>
      <c r="E22" s="31" t="s">
        <v>67</v>
      </c>
      <c r="F22" s="31" t="s">
        <v>67</v>
      </c>
      <c r="G22" s="31" t="s">
        <v>67</v>
      </c>
      <c r="H22" s="31" t="s">
        <v>67</v>
      </c>
      <c r="I22" s="66" t="s">
        <v>67</v>
      </c>
      <c r="J22" s="45"/>
      <c r="K22" s="48"/>
      <c r="L22" s="45" t="s">
        <v>9</v>
      </c>
    </row>
    <row r="23" spans="1:12" x14ac:dyDescent="0.25">
      <c r="A23" s="67" t="s">
        <v>45</v>
      </c>
      <c r="B23" s="31">
        <v>8.0237271787805708E-2</v>
      </c>
      <c r="C23" s="31">
        <v>-2.8317985201343543E-2</v>
      </c>
      <c r="D23" s="31">
        <v>-2.4327405324007789E-2</v>
      </c>
      <c r="E23" s="31">
        <v>-1.3104888233849143E-2</v>
      </c>
      <c r="F23" s="31">
        <v>8.869512203440455E-2</v>
      </c>
      <c r="G23" s="31">
        <v>-4.2025007613840093E-2</v>
      </c>
      <c r="H23" s="31">
        <v>-4.1351689758765575E-2</v>
      </c>
      <c r="I23" s="66">
        <v>-5.9923633293037737E-2</v>
      </c>
      <c r="J23" s="45"/>
      <c r="K23" s="45"/>
      <c r="L23" s="46"/>
    </row>
    <row r="24" spans="1:12" x14ac:dyDescent="0.25">
      <c r="A24" s="67" t="s">
        <v>46</v>
      </c>
      <c r="B24" s="31">
        <v>2.5663306560293142E-2</v>
      </c>
      <c r="C24" s="31">
        <v>-1.5554570047452199E-2</v>
      </c>
      <c r="D24" s="31">
        <v>-1.0949028693637564E-2</v>
      </c>
      <c r="E24" s="31">
        <v>-9.6487615461552378E-3</v>
      </c>
      <c r="F24" s="31">
        <v>-5.6755285234929564E-2</v>
      </c>
      <c r="G24" s="31">
        <v>-8.2865165035611588E-2</v>
      </c>
      <c r="H24" s="31">
        <v>-5.3250278423227049E-2</v>
      </c>
      <c r="I24" s="66">
        <v>-8.8753046730755791E-2</v>
      </c>
      <c r="J24" s="45"/>
      <c r="K24" s="45" t="s">
        <v>45</v>
      </c>
      <c r="L24" s="46">
        <v>111.17</v>
      </c>
    </row>
    <row r="25" spans="1:12" x14ac:dyDescent="0.25">
      <c r="A25" s="67" t="s">
        <v>47</v>
      </c>
      <c r="B25" s="31">
        <v>9.2792652695321554E-3</v>
      </c>
      <c r="C25" s="31">
        <v>-1.6320744623943617E-2</v>
      </c>
      <c r="D25" s="31">
        <v>-7.623604752610702E-3</v>
      </c>
      <c r="E25" s="31">
        <v>-9.6469037269293345E-3</v>
      </c>
      <c r="F25" s="31">
        <v>-0.1175015090399214</v>
      </c>
      <c r="G25" s="31">
        <v>-0.11454688317541006</v>
      </c>
      <c r="H25" s="31">
        <v>-6.9151902628557305E-2</v>
      </c>
      <c r="I25" s="66">
        <v>-0.10920645269546325</v>
      </c>
      <c r="J25" s="45"/>
      <c r="K25" s="45" t="s">
        <v>46</v>
      </c>
      <c r="L25" s="46">
        <v>104.19</v>
      </c>
    </row>
    <row r="26" spans="1:12" ht="17.25" customHeight="1" x14ac:dyDescent="0.25">
      <c r="A26" s="67" t="s">
        <v>48</v>
      </c>
      <c r="B26" s="31">
        <v>-1.1600169061707577E-2</v>
      </c>
      <c r="C26" s="31">
        <v>-2.2002927441276965E-2</v>
      </c>
      <c r="D26" s="31">
        <v>-8.9753079444006012E-3</v>
      </c>
      <c r="E26" s="31">
        <v>-1.0400357861775844E-2</v>
      </c>
      <c r="F26" s="31">
        <v>-0.1285377435332723</v>
      </c>
      <c r="G26" s="31">
        <v>-0.11841890399785526</v>
      </c>
      <c r="H26" s="31">
        <v>-7.1202599058832083E-2</v>
      </c>
      <c r="I26" s="66">
        <v>-0.10474892910768674</v>
      </c>
      <c r="J26" s="57"/>
      <c r="K26" s="49" t="s">
        <v>47</v>
      </c>
      <c r="L26" s="46">
        <v>102.6</v>
      </c>
    </row>
    <row r="27" spans="1:12" x14ac:dyDescent="0.25">
      <c r="A27" s="67" t="s">
        <v>49</v>
      </c>
      <c r="B27" s="31">
        <v>-7.7506365249594866E-2</v>
      </c>
      <c r="C27" s="31">
        <v>-3.6586761210265495E-2</v>
      </c>
      <c r="D27" s="31">
        <v>-1.6376126033482707E-2</v>
      </c>
      <c r="E27" s="31">
        <v>-1.4112494423942579E-2</v>
      </c>
      <c r="F27" s="31">
        <v>-0.13885877865221896</v>
      </c>
      <c r="G27" s="31">
        <v>-8.8792399389753585E-2</v>
      </c>
      <c r="H27" s="31">
        <v>-4.8366921191020484E-2</v>
      </c>
      <c r="I27" s="66">
        <v>-7.020042866458065E-2</v>
      </c>
      <c r="J27" s="52"/>
      <c r="K27" s="40" t="s">
        <v>48</v>
      </c>
      <c r="L27" s="46">
        <v>101.06</v>
      </c>
    </row>
    <row r="28" spans="1:12" ht="15.75" thickBot="1" x14ac:dyDescent="0.3">
      <c r="A28" s="69" t="s">
        <v>50</v>
      </c>
      <c r="B28" s="70">
        <v>-0.14370370370370367</v>
      </c>
      <c r="C28" s="70">
        <v>-8.7968441814595622E-2</v>
      </c>
      <c r="D28" s="70">
        <v>-4.4956970740103186E-2</v>
      </c>
      <c r="E28" s="70">
        <v>-2.3857526881720381E-2</v>
      </c>
      <c r="F28" s="70">
        <v>-0.1332418104124391</v>
      </c>
      <c r="G28" s="70">
        <v>-6.8246827645209396E-2</v>
      </c>
      <c r="H28" s="70">
        <v>-5.7592042391878207E-2</v>
      </c>
      <c r="I28" s="71">
        <v>-4.7995519377503904E-2</v>
      </c>
      <c r="J28" s="52"/>
      <c r="K28" s="40" t="s">
        <v>49</v>
      </c>
      <c r="L28" s="46">
        <v>95.75</v>
      </c>
    </row>
    <row r="29" spans="1:12" ht="35.25" customHeight="1" x14ac:dyDescent="0.25">
      <c r="A29" s="76" t="str">
        <f>"*The week ending 14 March 2020 is indexed to 100."&amp;CHAR(10)&amp;"**Persons aged under 20 years have been suppressed in these data until the underlying derivation of age is updated. For more information, see the Update of data characteristics section in Data limitations and revisions."</f>
        <v>*The week ending 14 March 2020 is indexed to 100.
**Persons aged under 20 years have been suppressed in these data until the underlying derivation of age is updated. For more information, see the Update of data characteristics section in Data limitations and revisions.</v>
      </c>
      <c r="B29" s="76"/>
      <c r="C29" s="76"/>
      <c r="D29" s="76"/>
      <c r="E29" s="76"/>
      <c r="F29" s="76"/>
      <c r="G29" s="76"/>
      <c r="H29" s="76"/>
      <c r="I29" s="76"/>
      <c r="J29" s="52"/>
      <c r="K29" s="40" t="s">
        <v>50</v>
      </c>
      <c r="L29" s="46">
        <v>93.89</v>
      </c>
    </row>
    <row r="30" spans="1:12" ht="12.75" customHeight="1" x14ac:dyDescent="0.25">
      <c r="B30" s="23"/>
      <c r="C30" s="23"/>
      <c r="D30" s="23"/>
      <c r="E30" s="23"/>
      <c r="F30" s="23"/>
      <c r="G30" s="23"/>
      <c r="H30" s="23"/>
      <c r="I30" s="23"/>
      <c r="K30" s="40"/>
      <c r="L30" s="46"/>
    </row>
    <row r="31" spans="1:12" ht="15.75" customHeight="1" x14ac:dyDescent="0.25">
      <c r="A31" s="26" t="str">
        <f>"Indexed number of payroll jobs and total wages, "&amp;$L$1</f>
        <v>Indexed number of payroll jobs and total wages, Financial and insurance services</v>
      </c>
      <c r="B31" s="30"/>
      <c r="C31" s="30"/>
      <c r="D31" s="30"/>
      <c r="E31" s="30"/>
      <c r="F31" s="30"/>
      <c r="G31" s="30"/>
      <c r="H31" s="30"/>
      <c r="I31" s="30"/>
      <c r="J31" s="60"/>
      <c r="K31" s="48"/>
      <c r="L31" s="46" t="s">
        <v>8</v>
      </c>
    </row>
    <row r="32" spans="1:12" x14ac:dyDescent="0.25">
      <c r="B32" s="23"/>
      <c r="C32" s="23"/>
      <c r="D32" s="23"/>
      <c r="E32" s="23"/>
      <c r="F32" s="23"/>
      <c r="G32" s="23"/>
      <c r="H32" s="23"/>
      <c r="I32" s="23"/>
      <c r="K32" s="45"/>
      <c r="L32" s="46"/>
    </row>
    <row r="33" spans="1:12" x14ac:dyDescent="0.25">
      <c r="F33" s="23"/>
      <c r="G33" s="23"/>
      <c r="H33" s="23"/>
      <c r="I33" s="23"/>
      <c r="K33" s="45" t="s">
        <v>45</v>
      </c>
      <c r="L33" s="46">
        <v>110.72</v>
      </c>
    </row>
    <row r="34" spans="1:12" x14ac:dyDescent="0.25">
      <c r="B34" s="23"/>
      <c r="C34" s="23"/>
      <c r="D34" s="23"/>
      <c r="E34" s="23"/>
      <c r="F34" s="23"/>
      <c r="G34" s="23"/>
      <c r="H34" s="23"/>
      <c r="I34" s="23"/>
      <c r="K34" s="45" t="s">
        <v>46</v>
      </c>
      <c r="L34" s="46">
        <v>103.7</v>
      </c>
    </row>
    <row r="35" spans="1:12" x14ac:dyDescent="0.25">
      <c r="A35" s="23"/>
      <c r="B35" s="23"/>
      <c r="C35" s="23"/>
      <c r="D35" s="23"/>
      <c r="E35" s="23"/>
      <c r="F35" s="23"/>
      <c r="G35" s="23"/>
      <c r="H35" s="23"/>
      <c r="I35" s="23"/>
      <c r="K35" s="49" t="s">
        <v>47</v>
      </c>
      <c r="L35" s="46">
        <v>101.7</v>
      </c>
    </row>
    <row r="36" spans="1:12" x14ac:dyDescent="0.25">
      <c r="A36" s="23"/>
      <c r="B36" s="23"/>
      <c r="C36" s="23"/>
      <c r="D36" s="23"/>
      <c r="E36" s="23"/>
      <c r="F36" s="23"/>
      <c r="G36" s="23"/>
      <c r="H36" s="23"/>
      <c r="I36" s="23"/>
      <c r="K36" s="40" t="s">
        <v>48</v>
      </c>
      <c r="L36" s="46">
        <v>99.74</v>
      </c>
    </row>
    <row r="37" spans="1:12" x14ac:dyDescent="0.25">
      <c r="A37" s="23"/>
      <c r="B37" s="23"/>
      <c r="C37" s="23"/>
      <c r="D37" s="23"/>
      <c r="E37" s="23"/>
      <c r="F37" s="23"/>
      <c r="G37" s="23"/>
      <c r="H37" s="23"/>
      <c r="I37" s="23"/>
      <c r="K37" s="40" t="s">
        <v>49</v>
      </c>
      <c r="L37" s="46">
        <v>93.79</v>
      </c>
    </row>
    <row r="38" spans="1:12" x14ac:dyDescent="0.25">
      <c r="A38" s="23"/>
      <c r="B38" s="23"/>
      <c r="C38" s="23"/>
      <c r="D38" s="23"/>
      <c r="E38" s="23"/>
      <c r="F38" s="23"/>
      <c r="G38" s="23"/>
      <c r="H38" s="23"/>
      <c r="I38" s="23"/>
      <c r="K38" s="40" t="s">
        <v>50</v>
      </c>
      <c r="L38" s="46">
        <v>89.66</v>
      </c>
    </row>
    <row r="39" spans="1:12" x14ac:dyDescent="0.25">
      <c r="A39" s="23"/>
      <c r="B39" s="23"/>
      <c r="C39" s="23"/>
      <c r="D39" s="23"/>
      <c r="E39" s="23"/>
      <c r="F39" s="23"/>
      <c r="G39" s="23"/>
      <c r="H39" s="23"/>
      <c r="I39" s="23"/>
      <c r="K39" s="40"/>
      <c r="L39" s="46"/>
    </row>
    <row r="40" spans="1:12" ht="25.5" customHeight="1" x14ac:dyDescent="0.25">
      <c r="F40" s="23"/>
      <c r="G40" s="23"/>
      <c r="H40" s="23"/>
      <c r="I40" s="23"/>
      <c r="K40" s="48"/>
      <c r="L40" s="46" t="s">
        <v>7</v>
      </c>
    </row>
    <row r="41" spans="1:12" x14ac:dyDescent="0.25">
      <c r="B41" s="29"/>
      <c r="C41" s="29"/>
      <c r="D41" s="29"/>
      <c r="E41" s="29"/>
      <c r="F41" s="29"/>
      <c r="G41" s="29"/>
      <c r="H41" s="29"/>
      <c r="I41" s="29"/>
      <c r="J41" s="52"/>
      <c r="K41" s="45"/>
      <c r="L41" s="46"/>
    </row>
    <row r="42" spans="1:12" x14ac:dyDescent="0.25">
      <c r="K42" s="45" t="s">
        <v>45</v>
      </c>
      <c r="L42" s="46">
        <v>108.02</v>
      </c>
    </row>
    <row r="43" spans="1:12" x14ac:dyDescent="0.25">
      <c r="B43" s="29"/>
      <c r="C43" s="29"/>
      <c r="D43" s="29"/>
      <c r="E43" s="29"/>
      <c r="F43" s="29"/>
      <c r="G43" s="29"/>
      <c r="H43" s="29"/>
      <c r="I43" s="29"/>
      <c r="J43" s="52"/>
      <c r="K43" s="45" t="s">
        <v>46</v>
      </c>
      <c r="L43" s="46">
        <v>102.57</v>
      </c>
    </row>
    <row r="44" spans="1:12" ht="15.4" customHeight="1" x14ac:dyDescent="0.25">
      <c r="A44" s="26" t="str">
        <f>"Indexed number of payroll jobs in "&amp;$L$1&amp;" each week by age group"</f>
        <v>Indexed number of payroll jobs in Financial and insurance services each week by age group</v>
      </c>
      <c r="B44" s="29"/>
      <c r="C44" s="29"/>
      <c r="D44" s="29"/>
      <c r="E44" s="29"/>
      <c r="F44" s="29"/>
      <c r="G44" s="29"/>
      <c r="H44" s="29"/>
      <c r="I44" s="29"/>
      <c r="J44" s="52"/>
      <c r="K44" s="49" t="s">
        <v>47</v>
      </c>
      <c r="L44" s="46">
        <v>100.93</v>
      </c>
    </row>
    <row r="45" spans="1:12" ht="15.4" customHeight="1" x14ac:dyDescent="0.25">
      <c r="B45" s="29"/>
      <c r="C45" s="29"/>
      <c r="D45" s="29"/>
      <c r="E45" s="29"/>
      <c r="F45" s="29"/>
      <c r="G45" s="29"/>
      <c r="H45" s="29"/>
      <c r="I45" s="29"/>
      <c r="J45" s="52"/>
      <c r="K45" s="40" t="s">
        <v>48</v>
      </c>
      <c r="L45" s="46">
        <v>98.84</v>
      </c>
    </row>
    <row r="46" spans="1:12" ht="15.4" customHeight="1" x14ac:dyDescent="0.25">
      <c r="B46" s="29"/>
      <c r="C46" s="29"/>
      <c r="D46" s="29"/>
      <c r="E46" s="29"/>
      <c r="F46" s="29"/>
      <c r="G46" s="29"/>
      <c r="H46" s="29"/>
      <c r="I46" s="29"/>
      <c r="J46" s="52"/>
      <c r="K46" s="40" t="s">
        <v>49</v>
      </c>
      <c r="L46" s="46">
        <v>92.25</v>
      </c>
    </row>
    <row r="47" spans="1:12" ht="15.4" customHeight="1" x14ac:dyDescent="0.25">
      <c r="B47" s="29"/>
      <c r="C47" s="29"/>
      <c r="D47" s="29"/>
      <c r="E47" s="29"/>
      <c r="F47" s="29"/>
      <c r="G47" s="29"/>
      <c r="H47" s="29"/>
      <c r="I47" s="29"/>
      <c r="J47" s="52"/>
      <c r="K47" s="40" t="s">
        <v>50</v>
      </c>
      <c r="L47" s="46">
        <v>85.63</v>
      </c>
    </row>
    <row r="48" spans="1:12" ht="15.4" customHeight="1" x14ac:dyDescent="0.25">
      <c r="B48" s="29"/>
      <c r="C48" s="29"/>
      <c r="D48" s="29"/>
      <c r="E48" s="29"/>
      <c r="F48" s="29"/>
      <c r="G48" s="29"/>
      <c r="H48" s="29"/>
      <c r="I48" s="29"/>
      <c r="J48" s="52"/>
      <c r="K48" s="40"/>
      <c r="L48" s="46"/>
    </row>
    <row r="49" spans="1:12" ht="15.4" customHeight="1" x14ac:dyDescent="0.25">
      <c r="B49" s="29"/>
      <c r="C49" s="29"/>
      <c r="D49" s="29"/>
      <c r="E49" s="29"/>
      <c r="F49" s="29"/>
      <c r="G49" s="29"/>
      <c r="H49" s="29"/>
      <c r="I49" s="29"/>
      <c r="J49" s="52"/>
      <c r="K49" s="42"/>
      <c r="L49" s="42"/>
    </row>
    <row r="50" spans="1:12" ht="15.4" customHeight="1" x14ac:dyDescent="0.25">
      <c r="B50" s="27"/>
      <c r="C50" s="27"/>
      <c r="D50" s="27"/>
      <c r="E50" s="27"/>
      <c r="F50" s="27"/>
      <c r="G50" s="27"/>
      <c r="H50" s="27"/>
      <c r="I50" s="27"/>
      <c r="J50" s="61"/>
      <c r="K50" s="40" t="s">
        <v>11</v>
      </c>
      <c r="L50" s="45" t="s">
        <v>60</v>
      </c>
    </row>
    <row r="51" spans="1:12" ht="15.4" customHeight="1" x14ac:dyDescent="0.25">
      <c r="B51" s="27"/>
      <c r="C51" s="27"/>
      <c r="D51" s="27"/>
      <c r="E51" s="27"/>
      <c r="F51" s="27"/>
      <c r="G51" s="27"/>
      <c r="H51" s="27"/>
      <c r="I51" s="27"/>
      <c r="J51" s="61"/>
      <c r="K51" s="50"/>
      <c r="L51" s="45" t="s">
        <v>9</v>
      </c>
    </row>
    <row r="52" spans="1:12" ht="15.4" customHeight="1" x14ac:dyDescent="0.25">
      <c r="B52" s="28"/>
      <c r="C52" s="28"/>
      <c r="D52" s="28"/>
      <c r="E52" s="28"/>
      <c r="F52" s="28"/>
      <c r="G52" s="28"/>
      <c r="H52" s="28"/>
      <c r="I52" s="28"/>
      <c r="J52" s="52"/>
      <c r="K52" s="45" t="s">
        <v>6</v>
      </c>
      <c r="L52" s="46">
        <v>103.38</v>
      </c>
    </row>
    <row r="53" spans="1:12" ht="15.4" customHeight="1" x14ac:dyDescent="0.25">
      <c r="B53" s="28"/>
      <c r="C53" s="28"/>
      <c r="D53" s="28"/>
      <c r="E53" s="28"/>
      <c r="F53" s="28"/>
      <c r="G53" s="28"/>
      <c r="H53" s="28"/>
      <c r="I53" s="28"/>
      <c r="J53" s="52"/>
      <c r="K53" s="45" t="s">
        <v>5</v>
      </c>
      <c r="L53" s="46">
        <v>102.31</v>
      </c>
    </row>
    <row r="54" spans="1:12" ht="15.4" customHeight="1" x14ac:dyDescent="0.25">
      <c r="B54" s="4"/>
      <c r="C54" s="4"/>
      <c r="D54" s="5"/>
      <c r="E54" s="2"/>
      <c r="F54" s="28"/>
      <c r="G54" s="28"/>
      <c r="H54" s="28"/>
      <c r="I54" s="28"/>
      <c r="J54" s="52"/>
      <c r="K54" s="45" t="s">
        <v>44</v>
      </c>
      <c r="L54" s="46">
        <v>102.37</v>
      </c>
    </row>
    <row r="55" spans="1:12" ht="15.4" customHeight="1" x14ac:dyDescent="0.25">
      <c r="B55" s="4"/>
      <c r="C55" s="4"/>
      <c r="D55" s="5"/>
      <c r="E55" s="2"/>
      <c r="F55" s="28"/>
      <c r="G55" s="28"/>
      <c r="H55" s="28"/>
      <c r="I55" s="28"/>
      <c r="J55" s="52"/>
      <c r="K55" s="49" t="s">
        <v>4</v>
      </c>
      <c r="L55" s="46">
        <v>105.57</v>
      </c>
    </row>
    <row r="56" spans="1:12" ht="15.4" customHeight="1" x14ac:dyDescent="0.25">
      <c r="A56" s="4"/>
      <c r="B56" s="4"/>
      <c r="C56" s="4"/>
      <c r="D56" s="5"/>
      <c r="E56" s="2"/>
      <c r="F56" s="28"/>
      <c r="G56" s="28"/>
      <c r="H56" s="28"/>
      <c r="I56" s="28"/>
      <c r="J56" s="52"/>
      <c r="K56" s="40" t="s">
        <v>3</v>
      </c>
      <c r="L56" s="46">
        <v>112.67</v>
      </c>
    </row>
    <row r="57" spans="1:12" ht="15.4" customHeight="1" x14ac:dyDescent="0.25">
      <c r="B57" s="29"/>
      <c r="C57" s="29"/>
      <c r="D57" s="29"/>
      <c r="E57" s="29"/>
      <c r="F57" s="28"/>
      <c r="G57" s="28"/>
      <c r="H57" s="28"/>
      <c r="I57" s="28"/>
      <c r="J57" s="52"/>
      <c r="K57" s="40" t="s">
        <v>43</v>
      </c>
      <c r="L57" s="46">
        <v>91.96</v>
      </c>
    </row>
    <row r="58" spans="1:12" ht="15.4" customHeight="1" x14ac:dyDescent="0.25">
      <c r="K58" s="40" t="s">
        <v>2</v>
      </c>
      <c r="L58" s="46">
        <v>107.61</v>
      </c>
    </row>
    <row r="59" spans="1:12" ht="15.4" customHeight="1" x14ac:dyDescent="0.25">
      <c r="A59" s="26" t="str">
        <f>"Indexed number of payroll jobs held by men in "&amp;$L$1&amp;" each week by State and Territory"</f>
        <v>Indexed number of payroll jobs held by men in Financial and insurance services each week by State and Territory</v>
      </c>
      <c r="K59" s="40" t="s">
        <v>1</v>
      </c>
      <c r="L59" s="46">
        <v>107.92</v>
      </c>
    </row>
    <row r="60" spans="1:12" ht="15.4" customHeight="1" x14ac:dyDescent="0.25">
      <c r="K60" s="48"/>
      <c r="L60" s="46" t="s">
        <v>8</v>
      </c>
    </row>
    <row r="61" spans="1:12" ht="15.4" customHeight="1" x14ac:dyDescent="0.25">
      <c r="B61" s="4"/>
      <c r="C61" s="4"/>
      <c r="D61" s="4"/>
      <c r="E61" s="4"/>
      <c r="F61" s="28"/>
      <c r="G61" s="28"/>
      <c r="H61" s="28"/>
      <c r="I61" s="28"/>
      <c r="J61" s="52"/>
      <c r="K61" s="45" t="s">
        <v>6</v>
      </c>
      <c r="L61" s="46">
        <v>102.48</v>
      </c>
    </row>
    <row r="62" spans="1:12" ht="15.4" customHeight="1" x14ac:dyDescent="0.25">
      <c r="B62" s="4"/>
      <c r="C62" s="4"/>
      <c r="D62" s="4"/>
      <c r="E62" s="4"/>
      <c r="F62" s="28"/>
      <c r="G62" s="28"/>
      <c r="H62" s="28"/>
      <c r="I62" s="28"/>
      <c r="J62" s="52"/>
      <c r="K62" s="45" t="s">
        <v>5</v>
      </c>
      <c r="L62" s="46">
        <v>101.63</v>
      </c>
    </row>
    <row r="63" spans="1:12" ht="15.4" customHeight="1" x14ac:dyDescent="0.25">
      <c r="B63" s="4"/>
      <c r="C63" s="4"/>
      <c r="D63" s="3"/>
      <c r="E63" s="2"/>
      <c r="F63" s="28"/>
      <c r="G63" s="28"/>
      <c r="H63" s="28"/>
      <c r="I63" s="28"/>
      <c r="J63" s="52"/>
      <c r="K63" s="45" t="s">
        <v>44</v>
      </c>
      <c r="L63" s="46">
        <v>101.05</v>
      </c>
    </row>
    <row r="64" spans="1:12" ht="15.4" customHeight="1" x14ac:dyDescent="0.25">
      <c r="B64" s="4"/>
      <c r="C64" s="4"/>
      <c r="D64" s="3"/>
      <c r="E64" s="2"/>
      <c r="F64" s="28"/>
      <c r="G64" s="28"/>
      <c r="H64" s="28"/>
      <c r="I64" s="28"/>
      <c r="J64" s="52"/>
      <c r="K64" s="49" t="s">
        <v>4</v>
      </c>
      <c r="L64" s="46">
        <v>104.35</v>
      </c>
    </row>
    <row r="65" spans="1:12" ht="15.4" customHeight="1" x14ac:dyDescent="0.25">
      <c r="B65" s="4"/>
      <c r="C65" s="4"/>
      <c r="D65" s="3"/>
      <c r="E65" s="2"/>
      <c r="F65" s="28"/>
      <c r="G65" s="28"/>
      <c r="H65" s="28"/>
      <c r="I65" s="28"/>
      <c r="J65" s="52"/>
      <c r="K65" s="40" t="s">
        <v>3</v>
      </c>
      <c r="L65" s="46">
        <v>108.76</v>
      </c>
    </row>
    <row r="66" spans="1:12" ht="15.4" customHeight="1" x14ac:dyDescent="0.25">
      <c r="B66" s="28"/>
      <c r="C66" s="28"/>
      <c r="D66" s="28"/>
      <c r="E66" s="28"/>
      <c r="F66" s="28"/>
      <c r="G66" s="28"/>
      <c r="H66" s="28"/>
      <c r="I66" s="28"/>
      <c r="J66" s="52"/>
      <c r="K66" s="40" t="s">
        <v>43</v>
      </c>
      <c r="L66" s="46">
        <v>87.43</v>
      </c>
    </row>
    <row r="67" spans="1:12" ht="15.4" customHeight="1" x14ac:dyDescent="0.25">
      <c r="A67" s="28"/>
      <c r="B67" s="28"/>
      <c r="C67" s="28"/>
      <c r="D67" s="28"/>
      <c r="E67" s="28"/>
      <c r="F67" s="28"/>
      <c r="G67" s="28"/>
      <c r="H67" s="28"/>
      <c r="I67" s="28"/>
      <c r="J67" s="52"/>
      <c r="K67" s="40" t="s">
        <v>2</v>
      </c>
      <c r="L67" s="46">
        <v>103.34</v>
      </c>
    </row>
    <row r="68" spans="1:12" ht="15.4" customHeight="1" x14ac:dyDescent="0.25">
      <c r="A68" s="28"/>
      <c r="B68" s="27"/>
      <c r="C68" s="27"/>
      <c r="D68" s="27"/>
      <c r="E68" s="27"/>
      <c r="F68" s="27"/>
      <c r="G68" s="27"/>
      <c r="H68" s="27"/>
      <c r="I68" s="27"/>
      <c r="J68" s="61"/>
      <c r="K68" s="40" t="s">
        <v>1</v>
      </c>
      <c r="L68" s="46">
        <v>106.59</v>
      </c>
    </row>
    <row r="69" spans="1:12" ht="15.4" customHeight="1" x14ac:dyDescent="0.25">
      <c r="K69" s="42"/>
      <c r="L69" s="46" t="s">
        <v>7</v>
      </c>
    </row>
    <row r="70" spans="1:12" ht="15.4" customHeight="1" x14ac:dyDescent="0.25">
      <c r="K70" s="45" t="s">
        <v>6</v>
      </c>
      <c r="L70" s="46">
        <v>101.31</v>
      </c>
    </row>
    <row r="71" spans="1:12" ht="15.4" customHeight="1" x14ac:dyDescent="0.25">
      <c r="K71" s="45" t="s">
        <v>5</v>
      </c>
      <c r="L71" s="46">
        <v>101.04</v>
      </c>
    </row>
    <row r="72" spans="1:12" ht="15.4" customHeight="1" x14ac:dyDescent="0.25">
      <c r="K72" s="45" t="s">
        <v>44</v>
      </c>
      <c r="L72" s="46">
        <v>96.77</v>
      </c>
    </row>
    <row r="73" spans="1:12" ht="15.4" customHeight="1" x14ac:dyDescent="0.25">
      <c r="K73" s="49" t="s">
        <v>4</v>
      </c>
      <c r="L73" s="46">
        <v>103.52</v>
      </c>
    </row>
    <row r="74" spans="1:12" ht="15.4" customHeight="1" x14ac:dyDescent="0.25">
      <c r="A74" s="26" t="str">
        <f>"Indexed number of payroll jobs held by women in "&amp;$L$1&amp;" each week by State and Territory"</f>
        <v>Indexed number of payroll jobs held by women in Financial and insurance services each week by State and Territory</v>
      </c>
      <c r="K74" s="40" t="s">
        <v>3</v>
      </c>
      <c r="L74" s="46">
        <v>105.93</v>
      </c>
    </row>
    <row r="75" spans="1:12" ht="15.4" customHeight="1" x14ac:dyDescent="0.25">
      <c r="K75" s="40" t="s">
        <v>43</v>
      </c>
      <c r="L75" s="46">
        <v>86.52</v>
      </c>
    </row>
    <row r="76" spans="1:12" ht="15.4" customHeight="1" x14ac:dyDescent="0.25">
      <c r="B76" s="4"/>
      <c r="C76" s="4"/>
      <c r="D76" s="4"/>
      <c r="E76" s="4"/>
      <c r="F76" s="28"/>
      <c r="G76" s="28"/>
      <c r="H76" s="28"/>
      <c r="I76" s="28"/>
      <c r="J76" s="52"/>
      <c r="K76" s="40" t="s">
        <v>2</v>
      </c>
      <c r="L76" s="46">
        <v>98.78</v>
      </c>
    </row>
    <row r="77" spans="1:12" ht="15.4" customHeight="1" x14ac:dyDescent="0.25">
      <c r="B77" s="4"/>
      <c r="C77" s="4"/>
      <c r="D77" s="4"/>
      <c r="E77" s="4"/>
      <c r="F77" s="28"/>
      <c r="G77" s="28"/>
      <c r="H77" s="28"/>
      <c r="I77" s="28"/>
      <c r="J77" s="52"/>
      <c r="K77" s="40" t="s">
        <v>1</v>
      </c>
      <c r="L77" s="46">
        <v>103.67</v>
      </c>
    </row>
    <row r="78" spans="1:12" ht="15.4" customHeight="1" x14ac:dyDescent="0.25">
      <c r="B78" s="4"/>
      <c r="C78" s="4"/>
      <c r="D78" s="3"/>
      <c r="E78" s="2"/>
      <c r="F78" s="28"/>
      <c r="G78" s="28"/>
      <c r="H78" s="28"/>
      <c r="I78" s="28"/>
      <c r="J78" s="52"/>
      <c r="K78" s="48"/>
      <c r="L78" s="48"/>
    </row>
    <row r="79" spans="1:12" ht="15.4" customHeight="1" x14ac:dyDescent="0.25">
      <c r="B79" s="4"/>
      <c r="C79" s="4"/>
      <c r="D79" s="3"/>
      <c r="E79" s="2"/>
      <c r="F79" s="28"/>
      <c r="G79" s="28"/>
      <c r="H79" s="28"/>
      <c r="I79" s="28"/>
      <c r="J79" s="52"/>
      <c r="K79" s="45" t="s">
        <v>10</v>
      </c>
      <c r="L79" s="45" t="s">
        <v>61</v>
      </c>
    </row>
    <row r="80" spans="1:12" ht="15.4" customHeight="1" x14ac:dyDescent="0.25">
      <c r="B80" s="4"/>
      <c r="C80" s="4"/>
      <c r="D80" s="3"/>
      <c r="E80" s="2"/>
      <c r="F80" s="28"/>
      <c r="G80" s="28"/>
      <c r="H80" s="28"/>
      <c r="I80" s="28"/>
      <c r="J80" s="52"/>
      <c r="K80" s="48"/>
      <c r="L80" s="45" t="s">
        <v>9</v>
      </c>
    </row>
    <row r="81" spans="1:12" ht="15.4" customHeight="1" x14ac:dyDescent="0.25">
      <c r="A81" s="28"/>
      <c r="B81" s="28"/>
      <c r="C81" s="28"/>
      <c r="D81" s="28"/>
      <c r="E81" s="28"/>
      <c r="F81" s="28"/>
      <c r="G81" s="28"/>
      <c r="H81" s="28"/>
      <c r="I81" s="28"/>
      <c r="J81" s="52"/>
      <c r="K81" s="45" t="s">
        <v>6</v>
      </c>
      <c r="L81" s="46">
        <v>104.04</v>
      </c>
    </row>
    <row r="82" spans="1:12" ht="15.4" customHeight="1" x14ac:dyDescent="0.25">
      <c r="B82" s="28"/>
      <c r="C82" s="28"/>
      <c r="D82" s="28"/>
      <c r="E82" s="28"/>
      <c r="F82" s="28"/>
      <c r="G82" s="28"/>
      <c r="H82" s="28"/>
      <c r="I82" s="28"/>
      <c r="J82" s="52"/>
      <c r="K82" s="45" t="s">
        <v>5</v>
      </c>
      <c r="L82" s="46">
        <v>103.68</v>
      </c>
    </row>
    <row r="83" spans="1:12" ht="15.4" customHeight="1" x14ac:dyDescent="0.25">
      <c r="A83" s="28"/>
      <c r="B83" s="27"/>
      <c r="C83" s="27"/>
      <c r="D83" s="27"/>
      <c r="E83" s="27"/>
      <c r="F83" s="27"/>
      <c r="G83" s="27"/>
      <c r="H83" s="27"/>
      <c r="I83" s="27"/>
      <c r="J83" s="61"/>
      <c r="K83" s="45" t="s">
        <v>44</v>
      </c>
      <c r="L83" s="46">
        <v>101.14</v>
      </c>
    </row>
    <row r="84" spans="1:12" ht="15.4" customHeight="1" x14ac:dyDescent="0.25">
      <c r="K84" s="49" t="s">
        <v>4</v>
      </c>
      <c r="L84" s="46">
        <v>105.66</v>
      </c>
    </row>
    <row r="85" spans="1:12" ht="15.4" customHeight="1" x14ac:dyDescent="0.25">
      <c r="K85" s="40" t="s">
        <v>3</v>
      </c>
      <c r="L85" s="46">
        <v>107.38</v>
      </c>
    </row>
    <row r="86" spans="1:12" ht="15.4" customHeight="1" x14ac:dyDescent="0.25">
      <c r="K86" s="40" t="s">
        <v>43</v>
      </c>
      <c r="L86" s="46">
        <v>98.88</v>
      </c>
    </row>
    <row r="87" spans="1:12" ht="15.4" customHeight="1" x14ac:dyDescent="0.25">
      <c r="K87" s="40" t="s">
        <v>2</v>
      </c>
      <c r="L87" s="46">
        <v>104.32</v>
      </c>
    </row>
    <row r="88" spans="1:12" ht="15.4" customHeight="1" x14ac:dyDescent="0.25">
      <c r="K88" s="40" t="s">
        <v>1</v>
      </c>
      <c r="L88" s="46">
        <v>101.54</v>
      </c>
    </row>
    <row r="89" spans="1:12" ht="15.4" customHeight="1" x14ac:dyDescent="0.25">
      <c r="K89" s="48"/>
      <c r="L89" s="46" t="s">
        <v>8</v>
      </c>
    </row>
    <row r="90" spans="1:12" ht="15" customHeight="1" x14ac:dyDescent="0.25">
      <c r="K90" s="45" t="s">
        <v>6</v>
      </c>
      <c r="L90" s="46">
        <v>103.08</v>
      </c>
    </row>
    <row r="91" spans="1:12" ht="15" customHeight="1" x14ac:dyDescent="0.25">
      <c r="K91" s="45" t="s">
        <v>5</v>
      </c>
      <c r="L91" s="46">
        <v>103.48</v>
      </c>
    </row>
    <row r="92" spans="1:12" ht="15" customHeight="1" x14ac:dyDescent="0.25">
      <c r="A92" s="26"/>
      <c r="K92" s="45" t="s">
        <v>44</v>
      </c>
      <c r="L92" s="46">
        <v>100.65</v>
      </c>
    </row>
    <row r="93" spans="1:12" ht="15" customHeight="1" x14ac:dyDescent="0.25">
      <c r="K93" s="49" t="s">
        <v>4</v>
      </c>
      <c r="L93" s="46">
        <v>103.97</v>
      </c>
    </row>
    <row r="94" spans="1:12" ht="15" customHeight="1" x14ac:dyDescent="0.25">
      <c r="K94" s="40" t="s">
        <v>3</v>
      </c>
      <c r="L94" s="46">
        <v>105.61</v>
      </c>
    </row>
    <row r="95" spans="1:12" ht="15" customHeight="1" x14ac:dyDescent="0.25">
      <c r="K95" s="40" t="s">
        <v>43</v>
      </c>
      <c r="L95" s="46">
        <v>98.84</v>
      </c>
    </row>
    <row r="96" spans="1:12" ht="15" customHeight="1" x14ac:dyDescent="0.25">
      <c r="K96" s="40" t="s">
        <v>2</v>
      </c>
      <c r="L96" s="46">
        <v>101.94</v>
      </c>
    </row>
    <row r="97" spans="1:12" ht="15" customHeight="1" x14ac:dyDescent="0.25">
      <c r="K97" s="40" t="s">
        <v>1</v>
      </c>
      <c r="L97" s="46">
        <v>99.95</v>
      </c>
    </row>
    <row r="98" spans="1:12" ht="15" customHeight="1" x14ac:dyDescent="0.25">
      <c r="K98" s="42"/>
      <c r="L98" s="46" t="s">
        <v>7</v>
      </c>
    </row>
    <row r="99" spans="1:12" ht="15" customHeight="1" x14ac:dyDescent="0.25">
      <c r="A99" s="25"/>
      <c r="B99" s="24"/>
      <c r="K99" s="45" t="s">
        <v>6</v>
      </c>
      <c r="L99" s="46">
        <v>102.05</v>
      </c>
    </row>
    <row r="100" spans="1:12" x14ac:dyDescent="0.25">
      <c r="A100" s="25"/>
      <c r="B100" s="24"/>
      <c r="K100" s="45" t="s">
        <v>5</v>
      </c>
      <c r="L100" s="46">
        <v>102.73</v>
      </c>
    </row>
    <row r="101" spans="1:12" x14ac:dyDescent="0.25">
      <c r="A101" s="25"/>
      <c r="B101" s="24"/>
      <c r="K101" s="45" t="s">
        <v>44</v>
      </c>
      <c r="L101" s="46">
        <v>97.43</v>
      </c>
    </row>
    <row r="102" spans="1:12" x14ac:dyDescent="0.25">
      <c r="A102" s="25"/>
      <c r="B102" s="24"/>
      <c r="K102" s="49" t="s">
        <v>4</v>
      </c>
      <c r="L102" s="46">
        <v>103.17</v>
      </c>
    </row>
    <row r="103" spans="1:12" x14ac:dyDescent="0.25">
      <c r="A103" s="25"/>
      <c r="B103" s="24"/>
      <c r="K103" s="40" t="s">
        <v>3</v>
      </c>
      <c r="L103" s="46">
        <v>103.87</v>
      </c>
    </row>
    <row r="104" spans="1:12" x14ac:dyDescent="0.25">
      <c r="A104" s="25"/>
      <c r="B104" s="24"/>
      <c r="K104" s="40" t="s">
        <v>43</v>
      </c>
      <c r="L104" s="46">
        <v>100.09</v>
      </c>
    </row>
    <row r="105" spans="1:12" x14ac:dyDescent="0.25">
      <c r="A105" s="25"/>
      <c r="B105" s="24"/>
      <c r="K105" s="40" t="s">
        <v>2</v>
      </c>
      <c r="L105" s="46">
        <v>100.02</v>
      </c>
    </row>
    <row r="106" spans="1:12" x14ac:dyDescent="0.25">
      <c r="A106" s="25"/>
      <c r="B106" s="24"/>
      <c r="K106" s="40" t="s">
        <v>1</v>
      </c>
      <c r="L106" s="46">
        <v>97.81</v>
      </c>
    </row>
    <row r="107" spans="1:12" x14ac:dyDescent="0.25">
      <c r="A107" s="25"/>
      <c r="B107" s="24"/>
      <c r="K107" s="41"/>
      <c r="L107" s="41"/>
    </row>
    <row r="108" spans="1:12" x14ac:dyDescent="0.25">
      <c r="A108" s="25"/>
      <c r="B108" s="24"/>
      <c r="K108" s="51" t="s">
        <v>51</v>
      </c>
      <c r="L108" s="51"/>
    </row>
    <row r="109" spans="1:12" x14ac:dyDescent="0.25">
      <c r="K109" s="72">
        <v>43904</v>
      </c>
      <c r="L109" s="46">
        <v>100</v>
      </c>
    </row>
    <row r="110" spans="1:12" x14ac:dyDescent="0.25">
      <c r="K110" s="72">
        <v>43911</v>
      </c>
      <c r="L110" s="46">
        <v>100.2895</v>
      </c>
    </row>
    <row r="111" spans="1:12" x14ac:dyDescent="0.25">
      <c r="K111" s="72">
        <v>43918</v>
      </c>
      <c r="L111" s="46">
        <v>99.504499999999993</v>
      </c>
    </row>
    <row r="112" spans="1:12" x14ac:dyDescent="0.25">
      <c r="K112" s="72">
        <v>43925</v>
      </c>
      <c r="L112" s="46">
        <v>98.903199999999998</v>
      </c>
    </row>
    <row r="113" spans="11:12" x14ac:dyDescent="0.25">
      <c r="K113" s="72">
        <v>43932</v>
      </c>
      <c r="L113" s="46">
        <v>99.409000000000006</v>
      </c>
    </row>
    <row r="114" spans="11:12" x14ac:dyDescent="0.25">
      <c r="K114" s="72">
        <v>43939</v>
      </c>
      <c r="L114" s="46">
        <v>99.601900000000001</v>
      </c>
    </row>
    <row r="115" spans="11:12" x14ac:dyDescent="0.25">
      <c r="K115" s="72">
        <v>43946</v>
      </c>
      <c r="L115" s="46">
        <v>99.742800000000003</v>
      </c>
    </row>
    <row r="116" spans="11:12" x14ac:dyDescent="0.25">
      <c r="K116" s="72">
        <v>43953</v>
      </c>
      <c r="L116" s="46">
        <v>100.2517</v>
      </c>
    </row>
    <row r="117" spans="11:12" x14ac:dyDescent="0.25">
      <c r="K117" s="72">
        <v>43960</v>
      </c>
      <c r="L117" s="46">
        <v>100.13979999999999</v>
      </c>
    </row>
    <row r="118" spans="11:12" x14ac:dyDescent="0.25">
      <c r="K118" s="72">
        <v>43967</v>
      </c>
      <c r="L118" s="46">
        <v>100.2645</v>
      </c>
    </row>
    <row r="119" spans="11:12" x14ac:dyDescent="0.25">
      <c r="K119" s="72">
        <v>43974</v>
      </c>
      <c r="L119" s="46">
        <v>100.5532</v>
      </c>
    </row>
    <row r="120" spans="11:12" x14ac:dyDescent="0.25">
      <c r="K120" s="72">
        <v>43981</v>
      </c>
      <c r="L120" s="46">
        <v>100.6878</v>
      </c>
    </row>
    <row r="121" spans="11:12" x14ac:dyDescent="0.25">
      <c r="K121" s="72">
        <v>43988</v>
      </c>
      <c r="L121" s="46">
        <v>100.69799999999999</v>
      </c>
    </row>
    <row r="122" spans="11:12" x14ac:dyDescent="0.25">
      <c r="K122" s="72">
        <v>43995</v>
      </c>
      <c r="L122" s="46">
        <v>100.6221</v>
      </c>
    </row>
    <row r="123" spans="11:12" x14ac:dyDescent="0.25">
      <c r="K123" s="72">
        <v>44002</v>
      </c>
      <c r="L123" s="46">
        <v>100.5483</v>
      </c>
    </row>
    <row r="124" spans="11:12" x14ac:dyDescent="0.25">
      <c r="K124" s="72">
        <v>44009</v>
      </c>
      <c r="L124" s="46">
        <v>99.921000000000006</v>
      </c>
    </row>
    <row r="125" spans="11:12" x14ac:dyDescent="0.25">
      <c r="K125" s="72">
        <v>44016</v>
      </c>
      <c r="L125" s="46">
        <v>100.55540000000001</v>
      </c>
    </row>
    <row r="126" spans="11:12" x14ac:dyDescent="0.25">
      <c r="K126" s="72">
        <v>44023</v>
      </c>
      <c r="L126" s="46">
        <v>103.24209999999999</v>
      </c>
    </row>
    <row r="127" spans="11:12" x14ac:dyDescent="0.25">
      <c r="K127" s="72">
        <v>44030</v>
      </c>
      <c r="L127" s="46">
        <v>103.2089</v>
      </c>
    </row>
    <row r="128" spans="11:12" x14ac:dyDescent="0.25">
      <c r="K128" s="72">
        <v>44037</v>
      </c>
      <c r="L128" s="46">
        <v>103.1681</v>
      </c>
    </row>
    <row r="129" spans="1:12" x14ac:dyDescent="0.25">
      <c r="K129" s="72">
        <v>44044</v>
      </c>
      <c r="L129" s="46">
        <v>103.0825</v>
      </c>
    </row>
    <row r="130" spans="1:12" x14ac:dyDescent="0.25">
      <c r="K130" s="72">
        <v>44051</v>
      </c>
      <c r="L130" s="46">
        <v>102.6313</v>
      </c>
    </row>
    <row r="131" spans="1:12" x14ac:dyDescent="0.25">
      <c r="K131" s="72">
        <v>44058</v>
      </c>
      <c r="L131" s="46">
        <v>102.6349</v>
      </c>
    </row>
    <row r="132" spans="1:12" x14ac:dyDescent="0.25">
      <c r="K132" s="72">
        <v>44065</v>
      </c>
      <c r="L132" s="46">
        <v>102.68300000000001</v>
      </c>
    </row>
    <row r="133" spans="1:12" x14ac:dyDescent="0.25">
      <c r="K133" s="72">
        <v>44072</v>
      </c>
      <c r="L133" s="46">
        <v>102.74379999999999</v>
      </c>
    </row>
    <row r="134" spans="1:12" x14ac:dyDescent="0.25">
      <c r="K134" s="72">
        <v>44079</v>
      </c>
      <c r="L134" s="46">
        <v>102.8159</v>
      </c>
    </row>
    <row r="135" spans="1:12" x14ac:dyDescent="0.25">
      <c r="K135" s="72">
        <v>44086</v>
      </c>
      <c r="L135" s="46">
        <v>103.25839999999999</v>
      </c>
    </row>
    <row r="136" spans="1:12" x14ac:dyDescent="0.25">
      <c r="K136" s="72">
        <v>44093</v>
      </c>
      <c r="L136" s="46">
        <v>103.6546</v>
      </c>
    </row>
    <row r="137" spans="1:12" x14ac:dyDescent="0.25">
      <c r="K137" s="72">
        <v>44100</v>
      </c>
      <c r="L137" s="46">
        <v>103.51860000000001</v>
      </c>
    </row>
    <row r="138" spans="1:12" x14ac:dyDescent="0.25">
      <c r="K138" s="72">
        <v>44107</v>
      </c>
      <c r="L138" s="46">
        <v>102.92059999999999</v>
      </c>
    </row>
    <row r="139" spans="1:12" x14ac:dyDescent="0.25">
      <c r="A139" s="25"/>
      <c r="B139" s="24"/>
      <c r="K139" s="72">
        <v>44114</v>
      </c>
      <c r="L139" s="46">
        <v>103.009</v>
      </c>
    </row>
    <row r="140" spans="1:12" x14ac:dyDescent="0.25">
      <c r="A140" s="25"/>
      <c r="B140" s="24"/>
      <c r="K140" s="72">
        <v>44121</v>
      </c>
      <c r="L140" s="46">
        <v>103.2496</v>
      </c>
    </row>
    <row r="141" spans="1:12" x14ac:dyDescent="0.25">
      <c r="K141" s="72">
        <v>44128</v>
      </c>
      <c r="L141" s="46">
        <v>103.4361</v>
      </c>
    </row>
    <row r="142" spans="1:12" x14ac:dyDescent="0.25">
      <c r="K142" s="72">
        <v>44135</v>
      </c>
      <c r="L142" s="46">
        <v>103.5226</v>
      </c>
    </row>
    <row r="143" spans="1:12" x14ac:dyDescent="0.25">
      <c r="K143" s="72">
        <v>44142</v>
      </c>
      <c r="L143" s="46">
        <v>103.3291</v>
      </c>
    </row>
    <row r="144" spans="1:12" x14ac:dyDescent="0.25">
      <c r="K144" s="72">
        <v>44149</v>
      </c>
      <c r="L144" s="46">
        <v>104.02849999999999</v>
      </c>
    </row>
    <row r="145" spans="11:12" x14ac:dyDescent="0.25">
      <c r="K145" s="72">
        <v>44156</v>
      </c>
      <c r="L145" s="46">
        <v>104.28749999999999</v>
      </c>
    </row>
    <row r="146" spans="11:12" x14ac:dyDescent="0.25">
      <c r="K146" s="72">
        <v>44163</v>
      </c>
      <c r="L146" s="46">
        <v>104.32259999999999</v>
      </c>
    </row>
    <row r="147" spans="11:12" x14ac:dyDescent="0.25">
      <c r="K147" s="72">
        <v>44170</v>
      </c>
      <c r="L147" s="46">
        <v>104.3879</v>
      </c>
    </row>
    <row r="148" spans="11:12" x14ac:dyDescent="0.25">
      <c r="K148" s="72">
        <v>44177</v>
      </c>
      <c r="L148" s="46">
        <v>104.98779999999999</v>
      </c>
    </row>
    <row r="149" spans="11:12" x14ac:dyDescent="0.25">
      <c r="K149" s="72">
        <v>44184</v>
      </c>
      <c r="L149" s="46">
        <v>104.6661</v>
      </c>
    </row>
    <row r="150" spans="11:12" x14ac:dyDescent="0.25">
      <c r="K150" s="72">
        <v>44191</v>
      </c>
      <c r="L150" s="46">
        <v>103.462</v>
      </c>
    </row>
    <row r="151" spans="11:12" x14ac:dyDescent="0.25">
      <c r="K151" s="72">
        <v>44198</v>
      </c>
      <c r="L151" s="46">
        <v>102.05549999999999</v>
      </c>
    </row>
    <row r="152" spans="11:12" x14ac:dyDescent="0.25">
      <c r="K152" s="72" t="s">
        <v>52</v>
      </c>
      <c r="L152" s="46" t="s">
        <v>52</v>
      </c>
    </row>
    <row r="153" spans="11:12" x14ac:dyDescent="0.25">
      <c r="K153" s="72" t="s">
        <v>52</v>
      </c>
      <c r="L153" s="46" t="s">
        <v>52</v>
      </c>
    </row>
    <row r="154" spans="11:12" x14ac:dyDescent="0.25">
      <c r="K154" s="72" t="s">
        <v>52</v>
      </c>
      <c r="L154" s="46" t="s">
        <v>52</v>
      </c>
    </row>
    <row r="155" spans="11:12" x14ac:dyDescent="0.25">
      <c r="K155" s="72" t="s">
        <v>52</v>
      </c>
      <c r="L155" s="46" t="s">
        <v>52</v>
      </c>
    </row>
    <row r="156" spans="11:12" x14ac:dyDescent="0.25">
      <c r="K156" s="72" t="s">
        <v>52</v>
      </c>
      <c r="L156" s="46" t="s">
        <v>52</v>
      </c>
    </row>
    <row r="157" spans="11:12" x14ac:dyDescent="0.25">
      <c r="K157" s="72" t="s">
        <v>52</v>
      </c>
      <c r="L157" s="46" t="s">
        <v>52</v>
      </c>
    </row>
    <row r="158" spans="11:12" x14ac:dyDescent="0.25">
      <c r="K158" s="72" t="s">
        <v>52</v>
      </c>
      <c r="L158" s="46" t="s">
        <v>52</v>
      </c>
    </row>
    <row r="159" spans="11:12" x14ac:dyDescent="0.25">
      <c r="K159" s="72" t="s">
        <v>52</v>
      </c>
      <c r="L159" s="46" t="s">
        <v>52</v>
      </c>
    </row>
    <row r="160" spans="11:12" x14ac:dyDescent="0.25">
      <c r="K160" s="72" t="s">
        <v>52</v>
      </c>
      <c r="L160" s="46" t="s">
        <v>52</v>
      </c>
    </row>
    <row r="161" spans="11:12" x14ac:dyDescent="0.25">
      <c r="K161" s="72" t="s">
        <v>52</v>
      </c>
      <c r="L161" s="46" t="s">
        <v>52</v>
      </c>
    </row>
    <row r="162" spans="11:12" x14ac:dyDescent="0.25">
      <c r="K162" s="72" t="s">
        <v>52</v>
      </c>
      <c r="L162" s="46" t="s">
        <v>52</v>
      </c>
    </row>
    <row r="163" spans="11:12" x14ac:dyDescent="0.25">
      <c r="K163" s="72" t="s">
        <v>52</v>
      </c>
      <c r="L163" s="46" t="s">
        <v>52</v>
      </c>
    </row>
    <row r="164" spans="11:12" x14ac:dyDescent="0.25">
      <c r="K164" s="72" t="s">
        <v>52</v>
      </c>
      <c r="L164" s="46" t="s">
        <v>52</v>
      </c>
    </row>
    <row r="165" spans="11:12" x14ac:dyDescent="0.25">
      <c r="K165" s="72" t="s">
        <v>52</v>
      </c>
      <c r="L165" s="46" t="s">
        <v>52</v>
      </c>
    </row>
    <row r="166" spans="11:12" x14ac:dyDescent="0.25">
      <c r="K166" s="72" t="s">
        <v>52</v>
      </c>
      <c r="L166" s="46" t="s">
        <v>52</v>
      </c>
    </row>
    <row r="167" spans="11:12" x14ac:dyDescent="0.25">
      <c r="K167" s="72" t="s">
        <v>52</v>
      </c>
      <c r="L167" s="46" t="s">
        <v>52</v>
      </c>
    </row>
    <row r="168" spans="11:12" x14ac:dyDescent="0.25">
      <c r="K168" s="72" t="s">
        <v>52</v>
      </c>
      <c r="L168" s="46" t="s">
        <v>52</v>
      </c>
    </row>
    <row r="169" spans="11:12" x14ac:dyDescent="0.25">
      <c r="K169" s="72" t="s">
        <v>52</v>
      </c>
      <c r="L169" s="46" t="s">
        <v>52</v>
      </c>
    </row>
    <row r="170" spans="11:12" x14ac:dyDescent="0.25">
      <c r="K170" s="72" t="s">
        <v>52</v>
      </c>
      <c r="L170" s="46" t="s">
        <v>52</v>
      </c>
    </row>
    <row r="171" spans="11:12" x14ac:dyDescent="0.25">
      <c r="K171" s="72" t="s">
        <v>52</v>
      </c>
      <c r="L171" s="46" t="s">
        <v>52</v>
      </c>
    </row>
    <row r="172" spans="11:12" x14ac:dyDescent="0.25">
      <c r="K172" s="72" t="s">
        <v>52</v>
      </c>
      <c r="L172" s="46" t="s">
        <v>52</v>
      </c>
    </row>
    <row r="173" spans="11:12" x14ac:dyDescent="0.25">
      <c r="K173" s="72" t="s">
        <v>52</v>
      </c>
      <c r="L173" s="46" t="s">
        <v>52</v>
      </c>
    </row>
    <row r="174" spans="11:12" x14ac:dyDescent="0.25">
      <c r="K174" s="72" t="s">
        <v>52</v>
      </c>
      <c r="L174" s="46" t="s">
        <v>52</v>
      </c>
    </row>
    <row r="175" spans="11:12" x14ac:dyDescent="0.25">
      <c r="K175" s="72" t="s">
        <v>52</v>
      </c>
      <c r="L175" s="46" t="s">
        <v>52</v>
      </c>
    </row>
    <row r="176" spans="11:12" x14ac:dyDescent="0.25">
      <c r="K176" s="72" t="s">
        <v>52</v>
      </c>
      <c r="L176" s="46" t="s">
        <v>52</v>
      </c>
    </row>
    <row r="177" spans="11:12" x14ac:dyDescent="0.25">
      <c r="K177" s="72" t="s">
        <v>52</v>
      </c>
      <c r="L177" s="46" t="s">
        <v>52</v>
      </c>
    </row>
    <row r="178" spans="11:12" x14ac:dyDescent="0.25">
      <c r="K178" s="72" t="s">
        <v>52</v>
      </c>
      <c r="L178" s="46" t="s">
        <v>52</v>
      </c>
    </row>
    <row r="179" spans="11:12" x14ac:dyDescent="0.25">
      <c r="K179" s="72" t="s">
        <v>52</v>
      </c>
      <c r="L179" s="46" t="s">
        <v>52</v>
      </c>
    </row>
    <row r="180" spans="11:12" x14ac:dyDescent="0.25">
      <c r="K180" s="72" t="s">
        <v>52</v>
      </c>
      <c r="L180" s="46" t="s">
        <v>52</v>
      </c>
    </row>
    <row r="181" spans="11:12" x14ac:dyDescent="0.25">
      <c r="K181" s="72" t="s">
        <v>52</v>
      </c>
      <c r="L181" s="46" t="s">
        <v>52</v>
      </c>
    </row>
    <row r="182" spans="11:12" x14ac:dyDescent="0.25">
      <c r="K182" s="72" t="s">
        <v>52</v>
      </c>
      <c r="L182" s="46" t="s">
        <v>52</v>
      </c>
    </row>
    <row r="183" spans="11:12" x14ac:dyDescent="0.25">
      <c r="K183" s="72" t="s">
        <v>52</v>
      </c>
      <c r="L183" s="46" t="s">
        <v>52</v>
      </c>
    </row>
    <row r="184" spans="11:12" x14ac:dyDescent="0.25">
      <c r="K184" s="72" t="s">
        <v>52</v>
      </c>
      <c r="L184" s="46" t="s">
        <v>52</v>
      </c>
    </row>
    <row r="185" spans="11:12" x14ac:dyDescent="0.25">
      <c r="K185" s="72" t="s">
        <v>52</v>
      </c>
      <c r="L185" s="46" t="s">
        <v>52</v>
      </c>
    </row>
    <row r="186" spans="11:12" x14ac:dyDescent="0.25">
      <c r="K186" s="72" t="s">
        <v>52</v>
      </c>
      <c r="L186" s="46" t="s">
        <v>52</v>
      </c>
    </row>
    <row r="187" spans="11:12" x14ac:dyDescent="0.25">
      <c r="K187" s="72" t="s">
        <v>52</v>
      </c>
      <c r="L187" s="46" t="s">
        <v>52</v>
      </c>
    </row>
    <row r="188" spans="11:12" x14ac:dyDescent="0.25">
      <c r="K188" s="72" t="s">
        <v>52</v>
      </c>
      <c r="L188" s="46" t="s">
        <v>52</v>
      </c>
    </row>
    <row r="189" spans="11:12" x14ac:dyDescent="0.25">
      <c r="K189" s="72" t="s">
        <v>52</v>
      </c>
      <c r="L189" s="46" t="s">
        <v>52</v>
      </c>
    </row>
    <row r="190" spans="11:12" x14ac:dyDescent="0.25">
      <c r="K190" s="72" t="s">
        <v>52</v>
      </c>
      <c r="L190" s="46" t="s">
        <v>52</v>
      </c>
    </row>
    <row r="191" spans="11:12" x14ac:dyDescent="0.25">
      <c r="K191" s="72" t="s">
        <v>52</v>
      </c>
      <c r="L191" s="46" t="s">
        <v>52</v>
      </c>
    </row>
    <row r="192" spans="11:12" x14ac:dyDescent="0.25">
      <c r="K192" s="72" t="s">
        <v>52</v>
      </c>
      <c r="L192" s="46" t="s">
        <v>52</v>
      </c>
    </row>
    <row r="193" spans="11:12" x14ac:dyDescent="0.25">
      <c r="K193" s="72" t="s">
        <v>52</v>
      </c>
      <c r="L193" s="46" t="s">
        <v>52</v>
      </c>
    </row>
    <row r="194" spans="11:12" x14ac:dyDescent="0.25">
      <c r="K194" s="72" t="s">
        <v>52</v>
      </c>
      <c r="L194" s="46" t="s">
        <v>52</v>
      </c>
    </row>
    <row r="195" spans="11:12" x14ac:dyDescent="0.25">
      <c r="K195" s="72" t="s">
        <v>52</v>
      </c>
      <c r="L195" s="46" t="s">
        <v>52</v>
      </c>
    </row>
    <row r="196" spans="11:12" x14ac:dyDescent="0.25">
      <c r="K196" s="72" t="s">
        <v>52</v>
      </c>
      <c r="L196" s="46" t="s">
        <v>52</v>
      </c>
    </row>
    <row r="197" spans="11:12" x14ac:dyDescent="0.25">
      <c r="K197" s="72" t="s">
        <v>52</v>
      </c>
      <c r="L197" s="46" t="s">
        <v>52</v>
      </c>
    </row>
    <row r="198" spans="11:12" x14ac:dyDescent="0.25">
      <c r="K198" s="72" t="s">
        <v>52</v>
      </c>
      <c r="L198" s="46" t="s">
        <v>52</v>
      </c>
    </row>
    <row r="199" spans="11:12" x14ac:dyDescent="0.25">
      <c r="K199" s="72" t="s">
        <v>52</v>
      </c>
      <c r="L199" s="46" t="s">
        <v>52</v>
      </c>
    </row>
    <row r="200" spans="11:12" x14ac:dyDescent="0.25">
      <c r="K200" s="72" t="s">
        <v>52</v>
      </c>
      <c r="L200" s="46" t="s">
        <v>52</v>
      </c>
    </row>
    <row r="201" spans="11:12" x14ac:dyDescent="0.25">
      <c r="K201" s="72" t="s">
        <v>52</v>
      </c>
      <c r="L201" s="46" t="s">
        <v>52</v>
      </c>
    </row>
    <row r="202" spans="11:12" x14ac:dyDescent="0.25">
      <c r="K202" s="72" t="s">
        <v>52</v>
      </c>
      <c r="L202" s="46" t="s">
        <v>52</v>
      </c>
    </row>
    <row r="203" spans="11:12" x14ac:dyDescent="0.25">
      <c r="K203" s="72" t="s">
        <v>52</v>
      </c>
      <c r="L203" s="46" t="s">
        <v>52</v>
      </c>
    </row>
    <row r="204" spans="11:12" x14ac:dyDescent="0.25">
      <c r="K204" s="72" t="s">
        <v>52</v>
      </c>
      <c r="L204" s="46" t="s">
        <v>52</v>
      </c>
    </row>
    <row r="205" spans="11:12" x14ac:dyDescent="0.25">
      <c r="K205" s="72" t="s">
        <v>52</v>
      </c>
      <c r="L205" s="46" t="s">
        <v>52</v>
      </c>
    </row>
    <row r="206" spans="11:12" x14ac:dyDescent="0.25">
      <c r="K206" s="72" t="s">
        <v>52</v>
      </c>
      <c r="L206" s="46" t="s">
        <v>52</v>
      </c>
    </row>
    <row r="207" spans="11:12" x14ac:dyDescent="0.25">
      <c r="K207" s="72" t="s">
        <v>52</v>
      </c>
      <c r="L207" s="46" t="s">
        <v>52</v>
      </c>
    </row>
    <row r="208" spans="11:12" x14ac:dyDescent="0.25">
      <c r="K208" s="72" t="s">
        <v>52</v>
      </c>
      <c r="L208" s="46" t="s">
        <v>52</v>
      </c>
    </row>
    <row r="209" spans="11:12" x14ac:dyDescent="0.25">
      <c r="K209" s="72" t="s">
        <v>52</v>
      </c>
      <c r="L209" s="46" t="s">
        <v>52</v>
      </c>
    </row>
    <row r="210" spans="11:12" x14ac:dyDescent="0.25">
      <c r="K210" s="72" t="s">
        <v>52</v>
      </c>
      <c r="L210" s="46" t="s">
        <v>52</v>
      </c>
    </row>
    <row r="211" spans="11:12" x14ac:dyDescent="0.25">
      <c r="K211" s="72" t="s">
        <v>52</v>
      </c>
      <c r="L211" s="46" t="s">
        <v>52</v>
      </c>
    </row>
    <row r="212" spans="11:12" x14ac:dyDescent="0.25">
      <c r="K212" s="72" t="s">
        <v>52</v>
      </c>
      <c r="L212" s="46" t="s">
        <v>52</v>
      </c>
    </row>
    <row r="213" spans="11:12" x14ac:dyDescent="0.25">
      <c r="K213" s="72" t="s">
        <v>52</v>
      </c>
      <c r="L213" s="46" t="s">
        <v>52</v>
      </c>
    </row>
    <row r="214" spans="11:12" x14ac:dyDescent="0.25">
      <c r="K214" s="72" t="s">
        <v>52</v>
      </c>
      <c r="L214" s="46" t="s">
        <v>52</v>
      </c>
    </row>
    <row r="215" spans="11:12" x14ac:dyDescent="0.25">
      <c r="K215" s="72" t="s">
        <v>52</v>
      </c>
      <c r="L215" s="46" t="s">
        <v>52</v>
      </c>
    </row>
    <row r="216" spans="11:12" x14ac:dyDescent="0.25">
      <c r="K216" s="72" t="s">
        <v>52</v>
      </c>
      <c r="L216" s="46" t="s">
        <v>52</v>
      </c>
    </row>
    <row r="217" spans="11:12" x14ac:dyDescent="0.25">
      <c r="K217" s="72" t="s">
        <v>52</v>
      </c>
      <c r="L217" s="46" t="s">
        <v>52</v>
      </c>
    </row>
    <row r="218" spans="11:12" x14ac:dyDescent="0.25">
      <c r="K218" s="72" t="s">
        <v>52</v>
      </c>
      <c r="L218" s="46" t="s">
        <v>52</v>
      </c>
    </row>
    <row r="219" spans="11:12" x14ac:dyDescent="0.25">
      <c r="K219" s="72" t="s">
        <v>52</v>
      </c>
      <c r="L219" s="46" t="s">
        <v>52</v>
      </c>
    </row>
    <row r="220" spans="11:12" x14ac:dyDescent="0.25">
      <c r="K220" s="72" t="s">
        <v>52</v>
      </c>
      <c r="L220" s="46" t="s">
        <v>52</v>
      </c>
    </row>
    <row r="221" spans="11:12" x14ac:dyDescent="0.25">
      <c r="K221" s="72" t="s">
        <v>52</v>
      </c>
      <c r="L221" s="46" t="s">
        <v>52</v>
      </c>
    </row>
    <row r="222" spans="11:12" x14ac:dyDescent="0.25">
      <c r="K222" s="72" t="s">
        <v>52</v>
      </c>
      <c r="L222" s="46" t="s">
        <v>52</v>
      </c>
    </row>
    <row r="223" spans="11:12" x14ac:dyDescent="0.25">
      <c r="K223" s="72" t="s">
        <v>52</v>
      </c>
      <c r="L223" s="46" t="s">
        <v>52</v>
      </c>
    </row>
    <row r="224" spans="11:12" x14ac:dyDescent="0.25">
      <c r="K224" s="72" t="s">
        <v>52</v>
      </c>
      <c r="L224" s="46" t="s">
        <v>52</v>
      </c>
    </row>
    <row r="225" spans="11:12" x14ac:dyDescent="0.25">
      <c r="K225" s="72" t="s">
        <v>52</v>
      </c>
      <c r="L225" s="46" t="s">
        <v>52</v>
      </c>
    </row>
    <row r="226" spans="11:12" x14ac:dyDescent="0.25">
      <c r="K226" s="72" t="s">
        <v>52</v>
      </c>
      <c r="L226" s="46" t="s">
        <v>52</v>
      </c>
    </row>
    <row r="227" spans="11:12" x14ac:dyDescent="0.25">
      <c r="K227" s="72" t="s">
        <v>52</v>
      </c>
      <c r="L227" s="46" t="s">
        <v>52</v>
      </c>
    </row>
    <row r="228" spans="11:12" x14ac:dyDescent="0.25">
      <c r="K228" s="72" t="s">
        <v>52</v>
      </c>
      <c r="L228" s="46" t="s">
        <v>52</v>
      </c>
    </row>
    <row r="229" spans="11:12" x14ac:dyDescent="0.25">
      <c r="K229" s="72" t="s">
        <v>52</v>
      </c>
      <c r="L229" s="46" t="s">
        <v>52</v>
      </c>
    </row>
    <row r="230" spans="11:12" x14ac:dyDescent="0.25">
      <c r="K230" s="72" t="s">
        <v>52</v>
      </c>
      <c r="L230" s="46" t="s">
        <v>52</v>
      </c>
    </row>
    <row r="231" spans="11:12" x14ac:dyDescent="0.25">
      <c r="K231" s="72" t="s">
        <v>52</v>
      </c>
      <c r="L231" s="46" t="s">
        <v>52</v>
      </c>
    </row>
    <row r="232" spans="11:12" x14ac:dyDescent="0.25">
      <c r="K232" s="72" t="s">
        <v>52</v>
      </c>
      <c r="L232" s="46" t="s">
        <v>52</v>
      </c>
    </row>
    <row r="233" spans="11:12" x14ac:dyDescent="0.25">
      <c r="K233" s="72" t="s">
        <v>52</v>
      </c>
      <c r="L233" s="46" t="s">
        <v>52</v>
      </c>
    </row>
    <row r="234" spans="11:12" x14ac:dyDescent="0.25">
      <c r="K234" s="72" t="s">
        <v>52</v>
      </c>
      <c r="L234" s="46" t="s">
        <v>52</v>
      </c>
    </row>
    <row r="235" spans="11:12" x14ac:dyDescent="0.25">
      <c r="K235" s="72" t="s">
        <v>52</v>
      </c>
      <c r="L235" s="46" t="s">
        <v>52</v>
      </c>
    </row>
    <row r="236" spans="11:12" x14ac:dyDescent="0.25">
      <c r="K236" s="72" t="s">
        <v>52</v>
      </c>
      <c r="L236" s="46" t="s">
        <v>52</v>
      </c>
    </row>
    <row r="237" spans="11:12" x14ac:dyDescent="0.25">
      <c r="K237" s="72" t="s">
        <v>52</v>
      </c>
      <c r="L237" s="46" t="s">
        <v>52</v>
      </c>
    </row>
    <row r="238" spans="11:12" x14ac:dyDescent="0.25">
      <c r="K238" s="72" t="s">
        <v>52</v>
      </c>
      <c r="L238" s="46" t="s">
        <v>52</v>
      </c>
    </row>
    <row r="239" spans="11:12" x14ac:dyDescent="0.25">
      <c r="K239" s="72" t="s">
        <v>52</v>
      </c>
      <c r="L239" s="46" t="s">
        <v>52</v>
      </c>
    </row>
    <row r="240" spans="11:12" x14ac:dyDescent="0.25">
      <c r="K240" s="72" t="s">
        <v>52</v>
      </c>
      <c r="L240" s="46" t="s">
        <v>52</v>
      </c>
    </row>
    <row r="241" spans="11:12" x14ac:dyDescent="0.25">
      <c r="K241" s="72" t="s">
        <v>52</v>
      </c>
      <c r="L241" s="46" t="s">
        <v>52</v>
      </c>
    </row>
    <row r="242" spans="11:12" x14ac:dyDescent="0.25">
      <c r="K242" s="72" t="s">
        <v>52</v>
      </c>
      <c r="L242" s="46" t="s">
        <v>52</v>
      </c>
    </row>
    <row r="243" spans="11:12" x14ac:dyDescent="0.25">
      <c r="K243" s="72" t="s">
        <v>52</v>
      </c>
      <c r="L243" s="46" t="s">
        <v>52</v>
      </c>
    </row>
    <row r="244" spans="11:12" x14ac:dyDescent="0.25">
      <c r="K244" s="72" t="s">
        <v>52</v>
      </c>
      <c r="L244" s="46" t="s">
        <v>52</v>
      </c>
    </row>
    <row r="245" spans="11:12" x14ac:dyDescent="0.25">
      <c r="K245" s="72" t="s">
        <v>52</v>
      </c>
      <c r="L245" s="46" t="s">
        <v>52</v>
      </c>
    </row>
    <row r="246" spans="11:12" x14ac:dyDescent="0.25">
      <c r="K246" s="72" t="s">
        <v>52</v>
      </c>
      <c r="L246" s="46" t="s">
        <v>52</v>
      </c>
    </row>
    <row r="247" spans="11:12" x14ac:dyDescent="0.25">
      <c r="K247" s="72" t="s">
        <v>52</v>
      </c>
      <c r="L247" s="46" t="s">
        <v>52</v>
      </c>
    </row>
    <row r="248" spans="11:12" x14ac:dyDescent="0.25">
      <c r="K248" s="72" t="s">
        <v>52</v>
      </c>
      <c r="L248" s="46" t="s">
        <v>52</v>
      </c>
    </row>
    <row r="249" spans="11:12" x14ac:dyDescent="0.25">
      <c r="K249" s="72" t="s">
        <v>52</v>
      </c>
      <c r="L249" s="46" t="s">
        <v>52</v>
      </c>
    </row>
    <row r="250" spans="11:12" x14ac:dyDescent="0.25">
      <c r="K250" s="72" t="s">
        <v>52</v>
      </c>
      <c r="L250" s="46" t="s">
        <v>52</v>
      </c>
    </row>
    <row r="251" spans="11:12" x14ac:dyDescent="0.25">
      <c r="K251" s="72" t="s">
        <v>52</v>
      </c>
      <c r="L251" s="46" t="s">
        <v>52</v>
      </c>
    </row>
    <row r="252" spans="11:12" x14ac:dyDescent="0.25">
      <c r="K252" s="72" t="s">
        <v>52</v>
      </c>
      <c r="L252" s="46" t="s">
        <v>52</v>
      </c>
    </row>
    <row r="253" spans="11:12" x14ac:dyDescent="0.25">
      <c r="K253" s="72" t="s">
        <v>52</v>
      </c>
      <c r="L253" s="46" t="s">
        <v>52</v>
      </c>
    </row>
    <row r="254" spans="11:12" x14ac:dyDescent="0.25">
      <c r="K254" s="72" t="s">
        <v>52</v>
      </c>
      <c r="L254" s="46" t="s">
        <v>52</v>
      </c>
    </row>
    <row r="255" spans="11:12" x14ac:dyDescent="0.25">
      <c r="K255" s="72" t="s">
        <v>52</v>
      </c>
      <c r="L255" s="46" t="s">
        <v>52</v>
      </c>
    </row>
    <row r="256" spans="11:12" x14ac:dyDescent="0.25">
      <c r="K256" s="72" t="s">
        <v>53</v>
      </c>
      <c r="L256" s="72"/>
    </row>
    <row r="257" spans="11:12" x14ac:dyDescent="0.25">
      <c r="K257" s="72">
        <v>43904</v>
      </c>
      <c r="L257" s="46">
        <v>100</v>
      </c>
    </row>
    <row r="258" spans="11:12" x14ac:dyDescent="0.25">
      <c r="K258" s="72">
        <v>43911</v>
      </c>
      <c r="L258" s="46">
        <v>106.7893</v>
      </c>
    </row>
    <row r="259" spans="11:12" x14ac:dyDescent="0.25">
      <c r="K259" s="72">
        <v>43918</v>
      </c>
      <c r="L259" s="46">
        <v>107.4783</v>
      </c>
    </row>
    <row r="260" spans="11:12" x14ac:dyDescent="0.25">
      <c r="K260" s="72">
        <v>43925</v>
      </c>
      <c r="L260" s="46">
        <v>99.33</v>
      </c>
    </row>
    <row r="261" spans="11:12" x14ac:dyDescent="0.25">
      <c r="K261" s="72">
        <v>43932</v>
      </c>
      <c r="L261" s="46">
        <v>96.745699999999999</v>
      </c>
    </row>
    <row r="262" spans="11:12" x14ac:dyDescent="0.25">
      <c r="K262" s="72">
        <v>43939</v>
      </c>
      <c r="L262" s="46">
        <v>93.929400000000001</v>
      </c>
    </row>
    <row r="263" spans="11:12" x14ac:dyDescent="0.25">
      <c r="K263" s="72">
        <v>43946</v>
      </c>
      <c r="L263" s="46">
        <v>89.453999999999994</v>
      </c>
    </row>
    <row r="264" spans="11:12" x14ac:dyDescent="0.25">
      <c r="K264" s="72">
        <v>43953</v>
      </c>
      <c r="L264" s="46">
        <v>90.148899999999998</v>
      </c>
    </row>
    <row r="265" spans="11:12" x14ac:dyDescent="0.25">
      <c r="K265" s="72">
        <v>43960</v>
      </c>
      <c r="L265" s="46">
        <v>88.679000000000002</v>
      </c>
    </row>
    <row r="266" spans="11:12" x14ac:dyDescent="0.25">
      <c r="K266" s="72">
        <v>43967</v>
      </c>
      <c r="L266" s="46">
        <v>89.008099999999999</v>
      </c>
    </row>
    <row r="267" spans="11:12" x14ac:dyDescent="0.25">
      <c r="K267" s="72">
        <v>43974</v>
      </c>
      <c r="L267" s="46">
        <v>90.183800000000005</v>
      </c>
    </row>
    <row r="268" spans="11:12" x14ac:dyDescent="0.25">
      <c r="K268" s="72">
        <v>43981</v>
      </c>
      <c r="L268" s="46">
        <v>91.566000000000003</v>
      </c>
    </row>
    <row r="269" spans="11:12" x14ac:dyDescent="0.25">
      <c r="K269" s="72">
        <v>43988</v>
      </c>
      <c r="L269" s="46">
        <v>91.218900000000005</v>
      </c>
    </row>
    <row r="270" spans="11:12" x14ac:dyDescent="0.25">
      <c r="K270" s="72">
        <v>43995</v>
      </c>
      <c r="L270" s="46">
        <v>91.388599999999997</v>
      </c>
    </row>
    <row r="271" spans="11:12" x14ac:dyDescent="0.25">
      <c r="K271" s="72">
        <v>44002</v>
      </c>
      <c r="L271" s="46">
        <v>91.894499999999994</v>
      </c>
    </row>
    <row r="272" spans="11:12" x14ac:dyDescent="0.25">
      <c r="K272" s="72">
        <v>44009</v>
      </c>
      <c r="L272" s="46">
        <v>91.113299999999995</v>
      </c>
    </row>
    <row r="273" spans="11:12" x14ac:dyDescent="0.25">
      <c r="K273" s="72">
        <v>44016</v>
      </c>
      <c r="L273" s="46">
        <v>93.222499999999997</v>
      </c>
    </row>
    <row r="274" spans="11:12" x14ac:dyDescent="0.25">
      <c r="K274" s="72">
        <v>44023</v>
      </c>
      <c r="L274" s="46">
        <v>95.763499999999993</v>
      </c>
    </row>
    <row r="275" spans="11:12" x14ac:dyDescent="0.25">
      <c r="K275" s="72">
        <v>44030</v>
      </c>
      <c r="L275" s="46">
        <v>95.472800000000007</v>
      </c>
    </row>
    <row r="276" spans="11:12" x14ac:dyDescent="0.25">
      <c r="K276" s="72">
        <v>44037</v>
      </c>
      <c r="L276" s="46">
        <v>94.042299999999997</v>
      </c>
    </row>
    <row r="277" spans="11:12" x14ac:dyDescent="0.25">
      <c r="K277" s="72">
        <v>44044</v>
      </c>
      <c r="L277" s="46">
        <v>94.365700000000004</v>
      </c>
    </row>
    <row r="278" spans="11:12" x14ac:dyDescent="0.25">
      <c r="K278" s="72">
        <v>44051</v>
      </c>
      <c r="L278" s="46">
        <v>94.952699999999993</v>
      </c>
    </row>
    <row r="279" spans="11:12" x14ac:dyDescent="0.25">
      <c r="K279" s="72">
        <v>44058</v>
      </c>
      <c r="L279" s="46">
        <v>94.175700000000006</v>
      </c>
    </row>
    <row r="280" spans="11:12" x14ac:dyDescent="0.25">
      <c r="K280" s="72">
        <v>44065</v>
      </c>
      <c r="L280" s="46">
        <v>94.554199999999994</v>
      </c>
    </row>
    <row r="281" spans="11:12" x14ac:dyDescent="0.25">
      <c r="K281" s="72">
        <v>44072</v>
      </c>
      <c r="L281" s="46">
        <v>94.891900000000007</v>
      </c>
    </row>
    <row r="282" spans="11:12" x14ac:dyDescent="0.25">
      <c r="K282" s="72">
        <v>44079</v>
      </c>
      <c r="L282" s="46">
        <v>96.827500000000001</v>
      </c>
    </row>
    <row r="283" spans="11:12" x14ac:dyDescent="0.25">
      <c r="K283" s="72">
        <v>44086</v>
      </c>
      <c r="L283" s="46">
        <v>105.3556</v>
      </c>
    </row>
    <row r="284" spans="11:12" x14ac:dyDescent="0.25">
      <c r="K284" s="72">
        <v>44093</v>
      </c>
      <c r="L284" s="46">
        <v>125.3296</v>
      </c>
    </row>
    <row r="285" spans="11:12" x14ac:dyDescent="0.25">
      <c r="K285" s="72">
        <v>44100</v>
      </c>
      <c r="L285" s="46">
        <v>117.351</v>
      </c>
    </row>
    <row r="286" spans="11:12" x14ac:dyDescent="0.25">
      <c r="K286" s="72">
        <v>44107</v>
      </c>
      <c r="L286" s="46">
        <v>95.486999999999995</v>
      </c>
    </row>
    <row r="287" spans="11:12" x14ac:dyDescent="0.25">
      <c r="K287" s="72">
        <v>44114</v>
      </c>
      <c r="L287" s="46">
        <v>94.491</v>
      </c>
    </row>
    <row r="288" spans="11:12" x14ac:dyDescent="0.25">
      <c r="K288" s="72">
        <v>44121</v>
      </c>
      <c r="L288" s="46">
        <v>94.223100000000002</v>
      </c>
    </row>
    <row r="289" spans="11:12" x14ac:dyDescent="0.25">
      <c r="K289" s="72">
        <v>44128</v>
      </c>
      <c r="L289" s="46">
        <v>93.114400000000003</v>
      </c>
    </row>
    <row r="290" spans="11:12" x14ac:dyDescent="0.25">
      <c r="K290" s="72">
        <v>44135</v>
      </c>
      <c r="L290" s="46">
        <v>93.162700000000001</v>
      </c>
    </row>
    <row r="291" spans="11:12" x14ac:dyDescent="0.25">
      <c r="K291" s="72">
        <v>44142</v>
      </c>
      <c r="L291" s="46">
        <v>94.629800000000003</v>
      </c>
    </row>
    <row r="292" spans="11:12" x14ac:dyDescent="0.25">
      <c r="K292" s="72">
        <v>44149</v>
      </c>
      <c r="L292" s="46">
        <v>95.390900000000002</v>
      </c>
    </row>
    <row r="293" spans="11:12" x14ac:dyDescent="0.25">
      <c r="K293" s="72">
        <v>44156</v>
      </c>
      <c r="L293" s="46">
        <v>96.802400000000006</v>
      </c>
    </row>
    <row r="294" spans="11:12" x14ac:dyDescent="0.25">
      <c r="K294" s="72">
        <v>44163</v>
      </c>
      <c r="L294" s="46">
        <v>102.1752</v>
      </c>
    </row>
    <row r="295" spans="11:12" x14ac:dyDescent="0.25">
      <c r="K295" s="72">
        <v>44170</v>
      </c>
      <c r="L295" s="46">
        <v>101.61920000000001</v>
      </c>
    </row>
    <row r="296" spans="11:12" x14ac:dyDescent="0.25">
      <c r="K296" s="72">
        <v>44177</v>
      </c>
      <c r="L296" s="46">
        <v>104.3716</v>
      </c>
    </row>
    <row r="297" spans="11:12" x14ac:dyDescent="0.25">
      <c r="K297" s="72">
        <v>44184</v>
      </c>
      <c r="L297" s="46">
        <v>107.8258</v>
      </c>
    </row>
    <row r="298" spans="11:12" x14ac:dyDescent="0.25">
      <c r="K298" s="72">
        <v>44191</v>
      </c>
      <c r="L298" s="46">
        <v>97.805199999999999</v>
      </c>
    </row>
    <row r="299" spans="11:12" x14ac:dyDescent="0.25">
      <c r="K299" s="72">
        <v>44198</v>
      </c>
      <c r="L299" s="46">
        <v>91.939700000000002</v>
      </c>
    </row>
    <row r="300" spans="11:12" x14ac:dyDescent="0.25">
      <c r="K300" s="72" t="s">
        <v>52</v>
      </c>
      <c r="L300" s="46" t="s">
        <v>52</v>
      </c>
    </row>
    <row r="301" spans="11:12" x14ac:dyDescent="0.25">
      <c r="K301" s="72" t="s">
        <v>52</v>
      </c>
      <c r="L301" s="46" t="s">
        <v>52</v>
      </c>
    </row>
    <row r="302" spans="11:12" x14ac:dyDescent="0.25">
      <c r="K302" s="72" t="s">
        <v>52</v>
      </c>
      <c r="L302" s="46" t="s">
        <v>52</v>
      </c>
    </row>
    <row r="303" spans="11:12" x14ac:dyDescent="0.25">
      <c r="K303" s="72" t="s">
        <v>52</v>
      </c>
      <c r="L303" s="46" t="s">
        <v>52</v>
      </c>
    </row>
    <row r="304" spans="11:12" x14ac:dyDescent="0.25">
      <c r="K304" s="72" t="s">
        <v>52</v>
      </c>
      <c r="L304" s="46" t="s">
        <v>52</v>
      </c>
    </row>
    <row r="305" spans="11:12" x14ac:dyDescent="0.25">
      <c r="K305" s="72" t="s">
        <v>52</v>
      </c>
      <c r="L305" s="46" t="s">
        <v>52</v>
      </c>
    </row>
    <row r="306" spans="11:12" x14ac:dyDescent="0.25">
      <c r="K306" s="72" t="s">
        <v>52</v>
      </c>
      <c r="L306" s="46" t="s">
        <v>52</v>
      </c>
    </row>
    <row r="307" spans="11:12" x14ac:dyDescent="0.25">
      <c r="K307" s="72" t="s">
        <v>52</v>
      </c>
      <c r="L307" s="46" t="s">
        <v>52</v>
      </c>
    </row>
    <row r="308" spans="11:12" x14ac:dyDescent="0.25">
      <c r="K308" s="72" t="s">
        <v>52</v>
      </c>
      <c r="L308" s="46" t="s">
        <v>52</v>
      </c>
    </row>
    <row r="309" spans="11:12" x14ac:dyDescent="0.25">
      <c r="K309" s="72" t="s">
        <v>52</v>
      </c>
      <c r="L309" s="46" t="s">
        <v>52</v>
      </c>
    </row>
    <row r="310" spans="11:12" x14ac:dyDescent="0.25">
      <c r="K310" s="72" t="s">
        <v>52</v>
      </c>
      <c r="L310" s="46" t="s">
        <v>52</v>
      </c>
    </row>
    <row r="311" spans="11:12" x14ac:dyDescent="0.25">
      <c r="K311" s="72" t="s">
        <v>52</v>
      </c>
      <c r="L311" s="46" t="s">
        <v>52</v>
      </c>
    </row>
    <row r="312" spans="11:12" x14ac:dyDescent="0.25">
      <c r="K312" s="72" t="s">
        <v>52</v>
      </c>
      <c r="L312" s="46" t="s">
        <v>52</v>
      </c>
    </row>
    <row r="313" spans="11:12" x14ac:dyDescent="0.25">
      <c r="K313" s="72" t="s">
        <v>52</v>
      </c>
      <c r="L313" s="46" t="s">
        <v>52</v>
      </c>
    </row>
    <row r="314" spans="11:12" x14ac:dyDescent="0.25">
      <c r="K314" s="72" t="s">
        <v>52</v>
      </c>
      <c r="L314" s="46" t="s">
        <v>52</v>
      </c>
    </row>
    <row r="315" spans="11:12" x14ac:dyDescent="0.25">
      <c r="K315" s="72" t="s">
        <v>52</v>
      </c>
      <c r="L315" s="46" t="s">
        <v>52</v>
      </c>
    </row>
    <row r="316" spans="11:12" x14ac:dyDescent="0.25">
      <c r="K316" s="72" t="s">
        <v>52</v>
      </c>
      <c r="L316" s="46" t="s">
        <v>52</v>
      </c>
    </row>
    <row r="317" spans="11:12" x14ac:dyDescent="0.25">
      <c r="K317" s="72" t="s">
        <v>52</v>
      </c>
      <c r="L317" s="46" t="s">
        <v>52</v>
      </c>
    </row>
    <row r="318" spans="11:12" x14ac:dyDescent="0.25">
      <c r="K318" s="72" t="s">
        <v>52</v>
      </c>
      <c r="L318" s="46" t="s">
        <v>52</v>
      </c>
    </row>
    <row r="319" spans="11:12" x14ac:dyDescent="0.25">
      <c r="K319" s="72" t="s">
        <v>52</v>
      </c>
      <c r="L319" s="46" t="s">
        <v>52</v>
      </c>
    </row>
    <row r="320" spans="11:12" x14ac:dyDescent="0.25">
      <c r="K320" s="72" t="s">
        <v>52</v>
      </c>
      <c r="L320" s="46" t="s">
        <v>52</v>
      </c>
    </row>
    <row r="321" spans="11:12" x14ac:dyDescent="0.25">
      <c r="K321" s="72" t="s">
        <v>52</v>
      </c>
      <c r="L321" s="46" t="s">
        <v>52</v>
      </c>
    </row>
    <row r="322" spans="11:12" x14ac:dyDescent="0.25">
      <c r="K322" s="72" t="s">
        <v>52</v>
      </c>
      <c r="L322" s="46" t="s">
        <v>52</v>
      </c>
    </row>
    <row r="323" spans="11:12" x14ac:dyDescent="0.25">
      <c r="K323" s="72" t="s">
        <v>52</v>
      </c>
      <c r="L323" s="46" t="s">
        <v>52</v>
      </c>
    </row>
    <row r="324" spans="11:12" x14ac:dyDescent="0.25">
      <c r="K324" s="72" t="s">
        <v>52</v>
      </c>
      <c r="L324" s="46" t="s">
        <v>52</v>
      </c>
    </row>
    <row r="325" spans="11:12" x14ac:dyDescent="0.25">
      <c r="K325" s="72" t="s">
        <v>52</v>
      </c>
      <c r="L325" s="46" t="s">
        <v>52</v>
      </c>
    </row>
    <row r="326" spans="11:12" x14ac:dyDescent="0.25">
      <c r="K326" s="72" t="s">
        <v>52</v>
      </c>
      <c r="L326" s="46" t="s">
        <v>52</v>
      </c>
    </row>
    <row r="327" spans="11:12" x14ac:dyDescent="0.25">
      <c r="K327" s="72" t="s">
        <v>52</v>
      </c>
      <c r="L327" s="46" t="s">
        <v>52</v>
      </c>
    </row>
    <row r="328" spans="11:12" x14ac:dyDescent="0.25">
      <c r="K328" s="72" t="s">
        <v>52</v>
      </c>
      <c r="L328" s="46" t="s">
        <v>52</v>
      </c>
    </row>
    <row r="329" spans="11:12" x14ac:dyDescent="0.25">
      <c r="K329" s="72" t="s">
        <v>52</v>
      </c>
      <c r="L329" s="46" t="s">
        <v>52</v>
      </c>
    </row>
    <row r="330" spans="11:12" x14ac:dyDescent="0.25">
      <c r="K330" s="72" t="s">
        <v>52</v>
      </c>
      <c r="L330" s="46" t="s">
        <v>52</v>
      </c>
    </row>
    <row r="331" spans="11:12" x14ac:dyDescent="0.25">
      <c r="K331" s="72" t="s">
        <v>52</v>
      </c>
      <c r="L331" s="46" t="s">
        <v>52</v>
      </c>
    </row>
    <row r="332" spans="11:12" x14ac:dyDescent="0.25">
      <c r="K332" s="72" t="s">
        <v>52</v>
      </c>
      <c r="L332" s="46" t="s">
        <v>52</v>
      </c>
    </row>
    <row r="333" spans="11:12" x14ac:dyDescent="0.25">
      <c r="K333" s="72" t="s">
        <v>52</v>
      </c>
      <c r="L333" s="46" t="s">
        <v>52</v>
      </c>
    </row>
    <row r="334" spans="11:12" x14ac:dyDescent="0.25">
      <c r="K334" s="72" t="s">
        <v>52</v>
      </c>
      <c r="L334" s="46" t="s">
        <v>52</v>
      </c>
    </row>
    <row r="335" spans="11:12" x14ac:dyDescent="0.25">
      <c r="K335" s="72" t="s">
        <v>52</v>
      </c>
      <c r="L335" s="46" t="s">
        <v>52</v>
      </c>
    </row>
    <row r="336" spans="11:12" x14ac:dyDescent="0.25">
      <c r="K336" s="72" t="s">
        <v>52</v>
      </c>
      <c r="L336" s="46" t="s">
        <v>52</v>
      </c>
    </row>
    <row r="337" spans="11:12" x14ac:dyDescent="0.25">
      <c r="K337" s="72" t="s">
        <v>52</v>
      </c>
      <c r="L337" s="46" t="s">
        <v>52</v>
      </c>
    </row>
    <row r="338" spans="11:12" x14ac:dyDescent="0.25">
      <c r="K338" s="72" t="s">
        <v>52</v>
      </c>
      <c r="L338" s="46" t="s">
        <v>52</v>
      </c>
    </row>
    <row r="339" spans="11:12" x14ac:dyDescent="0.25">
      <c r="K339" s="72" t="s">
        <v>52</v>
      </c>
      <c r="L339" s="46" t="s">
        <v>52</v>
      </c>
    </row>
    <row r="340" spans="11:12" x14ac:dyDescent="0.25">
      <c r="K340" s="72" t="s">
        <v>52</v>
      </c>
      <c r="L340" s="46" t="s">
        <v>52</v>
      </c>
    </row>
    <row r="341" spans="11:12" x14ac:dyDescent="0.25">
      <c r="K341" s="72" t="s">
        <v>52</v>
      </c>
      <c r="L341" s="46" t="s">
        <v>52</v>
      </c>
    </row>
    <row r="342" spans="11:12" x14ac:dyDescent="0.25">
      <c r="K342" s="72" t="s">
        <v>52</v>
      </c>
      <c r="L342" s="46" t="s">
        <v>52</v>
      </c>
    </row>
    <row r="343" spans="11:12" x14ac:dyDescent="0.25">
      <c r="K343" s="72" t="s">
        <v>52</v>
      </c>
      <c r="L343" s="46" t="s">
        <v>52</v>
      </c>
    </row>
    <row r="344" spans="11:12" x14ac:dyDescent="0.25">
      <c r="K344" s="72" t="s">
        <v>52</v>
      </c>
      <c r="L344" s="46" t="s">
        <v>52</v>
      </c>
    </row>
    <row r="345" spans="11:12" x14ac:dyDescent="0.25">
      <c r="K345" s="72" t="s">
        <v>52</v>
      </c>
      <c r="L345" s="46" t="s">
        <v>52</v>
      </c>
    </row>
    <row r="346" spans="11:12" x14ac:dyDescent="0.25">
      <c r="K346" s="72" t="s">
        <v>52</v>
      </c>
      <c r="L346" s="46" t="s">
        <v>52</v>
      </c>
    </row>
    <row r="347" spans="11:12" x14ac:dyDescent="0.25">
      <c r="K347" s="72" t="s">
        <v>52</v>
      </c>
      <c r="L347" s="46" t="s">
        <v>52</v>
      </c>
    </row>
    <row r="348" spans="11:12" x14ac:dyDescent="0.25">
      <c r="K348" s="72" t="s">
        <v>52</v>
      </c>
      <c r="L348" s="46" t="s">
        <v>52</v>
      </c>
    </row>
    <row r="349" spans="11:12" x14ac:dyDescent="0.25">
      <c r="K349" s="72" t="s">
        <v>52</v>
      </c>
      <c r="L349" s="46" t="s">
        <v>52</v>
      </c>
    </row>
    <row r="350" spans="11:12" x14ac:dyDescent="0.25">
      <c r="K350" s="72" t="s">
        <v>52</v>
      </c>
      <c r="L350" s="46" t="s">
        <v>52</v>
      </c>
    </row>
    <row r="351" spans="11:12" x14ac:dyDescent="0.25">
      <c r="K351" s="72" t="s">
        <v>52</v>
      </c>
      <c r="L351" s="46" t="s">
        <v>52</v>
      </c>
    </row>
    <row r="352" spans="11:12" x14ac:dyDescent="0.25">
      <c r="K352" s="72" t="s">
        <v>52</v>
      </c>
      <c r="L352" s="46" t="s">
        <v>52</v>
      </c>
    </row>
    <row r="353" spans="11:12" x14ac:dyDescent="0.25">
      <c r="K353" s="72" t="s">
        <v>52</v>
      </c>
      <c r="L353" s="46" t="s">
        <v>52</v>
      </c>
    </row>
    <row r="354" spans="11:12" x14ac:dyDescent="0.25">
      <c r="K354" s="72" t="s">
        <v>52</v>
      </c>
      <c r="L354" s="46" t="s">
        <v>52</v>
      </c>
    </row>
    <row r="355" spans="11:12" x14ac:dyDescent="0.25">
      <c r="K355" s="72" t="s">
        <v>52</v>
      </c>
      <c r="L355" s="46" t="s">
        <v>52</v>
      </c>
    </row>
    <row r="356" spans="11:12" x14ac:dyDescent="0.25">
      <c r="K356" s="72" t="s">
        <v>52</v>
      </c>
      <c r="L356" s="46" t="s">
        <v>52</v>
      </c>
    </row>
    <row r="357" spans="11:12" x14ac:dyDescent="0.25">
      <c r="K357" s="72" t="s">
        <v>52</v>
      </c>
      <c r="L357" s="46" t="s">
        <v>52</v>
      </c>
    </row>
    <row r="358" spans="11:12" x14ac:dyDescent="0.25">
      <c r="K358" s="72" t="s">
        <v>52</v>
      </c>
      <c r="L358" s="46" t="s">
        <v>52</v>
      </c>
    </row>
    <row r="359" spans="11:12" x14ac:dyDescent="0.25">
      <c r="K359" s="72" t="s">
        <v>52</v>
      </c>
      <c r="L359" s="46" t="s">
        <v>52</v>
      </c>
    </row>
    <row r="360" spans="11:12" x14ac:dyDescent="0.25">
      <c r="K360" s="72" t="s">
        <v>52</v>
      </c>
      <c r="L360" s="46" t="s">
        <v>52</v>
      </c>
    </row>
    <row r="361" spans="11:12" x14ac:dyDescent="0.25">
      <c r="K361" s="72" t="s">
        <v>52</v>
      </c>
      <c r="L361" s="46" t="s">
        <v>52</v>
      </c>
    </row>
    <row r="362" spans="11:12" x14ac:dyDescent="0.25">
      <c r="K362" s="72" t="s">
        <v>52</v>
      </c>
      <c r="L362" s="46" t="s">
        <v>52</v>
      </c>
    </row>
    <row r="363" spans="11:12" x14ac:dyDescent="0.25">
      <c r="K363" s="72" t="s">
        <v>52</v>
      </c>
      <c r="L363" s="46" t="s">
        <v>52</v>
      </c>
    </row>
    <row r="364" spans="11:12" x14ac:dyDescent="0.25">
      <c r="K364" s="72" t="s">
        <v>52</v>
      </c>
      <c r="L364" s="46" t="s">
        <v>52</v>
      </c>
    </row>
    <row r="365" spans="11:12" x14ac:dyDescent="0.25">
      <c r="K365" s="72" t="s">
        <v>52</v>
      </c>
      <c r="L365" s="46" t="s">
        <v>52</v>
      </c>
    </row>
    <row r="366" spans="11:12" x14ac:dyDescent="0.25">
      <c r="K366" s="72" t="s">
        <v>52</v>
      </c>
      <c r="L366" s="46" t="s">
        <v>52</v>
      </c>
    </row>
    <row r="367" spans="11:12" x14ac:dyDescent="0.25">
      <c r="K367" s="72" t="s">
        <v>52</v>
      </c>
      <c r="L367" s="46" t="s">
        <v>52</v>
      </c>
    </row>
    <row r="368" spans="11:12" x14ac:dyDescent="0.25">
      <c r="K368" s="72" t="s">
        <v>52</v>
      </c>
      <c r="L368" s="46" t="s">
        <v>52</v>
      </c>
    </row>
    <row r="369" spans="11:12" x14ac:dyDescent="0.25">
      <c r="K369" s="72" t="s">
        <v>52</v>
      </c>
      <c r="L369" s="46" t="s">
        <v>52</v>
      </c>
    </row>
    <row r="370" spans="11:12" x14ac:dyDescent="0.25">
      <c r="K370" s="72" t="s">
        <v>52</v>
      </c>
      <c r="L370" s="46" t="s">
        <v>52</v>
      </c>
    </row>
    <row r="371" spans="11:12" x14ac:dyDescent="0.25">
      <c r="K371" s="72" t="s">
        <v>52</v>
      </c>
      <c r="L371" s="46" t="s">
        <v>52</v>
      </c>
    </row>
    <row r="372" spans="11:12" x14ac:dyDescent="0.25">
      <c r="K372" s="72" t="s">
        <v>52</v>
      </c>
      <c r="L372" s="46" t="s">
        <v>52</v>
      </c>
    </row>
    <row r="373" spans="11:12" x14ac:dyDescent="0.25">
      <c r="K373" s="72" t="s">
        <v>52</v>
      </c>
      <c r="L373" s="46" t="s">
        <v>52</v>
      </c>
    </row>
    <row r="374" spans="11:12" x14ac:dyDescent="0.25">
      <c r="K374" s="72" t="s">
        <v>52</v>
      </c>
      <c r="L374" s="46" t="s">
        <v>52</v>
      </c>
    </row>
    <row r="375" spans="11:12" x14ac:dyDescent="0.25">
      <c r="K375" s="72" t="s">
        <v>52</v>
      </c>
      <c r="L375" s="46" t="s">
        <v>52</v>
      </c>
    </row>
    <row r="376" spans="11:12" x14ac:dyDescent="0.25">
      <c r="K376" s="72" t="s">
        <v>52</v>
      </c>
      <c r="L376" s="46" t="s">
        <v>52</v>
      </c>
    </row>
    <row r="377" spans="11:12" x14ac:dyDescent="0.25">
      <c r="K377" s="72" t="s">
        <v>52</v>
      </c>
      <c r="L377" s="46" t="s">
        <v>52</v>
      </c>
    </row>
    <row r="378" spans="11:12" x14ac:dyDescent="0.25">
      <c r="K378" s="72" t="s">
        <v>52</v>
      </c>
      <c r="L378" s="46" t="s">
        <v>52</v>
      </c>
    </row>
    <row r="379" spans="11:12" x14ac:dyDescent="0.25">
      <c r="K379" s="72" t="s">
        <v>52</v>
      </c>
      <c r="L379" s="46" t="s">
        <v>52</v>
      </c>
    </row>
    <row r="380" spans="11:12" x14ac:dyDescent="0.25">
      <c r="K380" s="72" t="s">
        <v>52</v>
      </c>
      <c r="L380" s="46" t="s">
        <v>52</v>
      </c>
    </row>
    <row r="381" spans="11:12" x14ac:dyDescent="0.25">
      <c r="K381" s="72" t="s">
        <v>52</v>
      </c>
      <c r="L381" s="46" t="s">
        <v>52</v>
      </c>
    </row>
    <row r="382" spans="11:12" x14ac:dyDescent="0.25">
      <c r="K382" s="72" t="s">
        <v>52</v>
      </c>
      <c r="L382" s="46" t="s">
        <v>52</v>
      </c>
    </row>
    <row r="383" spans="11:12" x14ac:dyDescent="0.25">
      <c r="K383" s="72" t="s">
        <v>52</v>
      </c>
      <c r="L383" s="46" t="s">
        <v>52</v>
      </c>
    </row>
    <row r="384" spans="11:12" x14ac:dyDescent="0.25">
      <c r="K384" s="72" t="s">
        <v>52</v>
      </c>
      <c r="L384" s="46" t="s">
        <v>52</v>
      </c>
    </row>
    <row r="385" spans="11:12" x14ac:dyDescent="0.25">
      <c r="K385" s="72" t="s">
        <v>52</v>
      </c>
      <c r="L385" s="46" t="s">
        <v>52</v>
      </c>
    </row>
    <row r="386" spans="11:12" x14ac:dyDescent="0.25">
      <c r="K386" s="72" t="s">
        <v>52</v>
      </c>
      <c r="L386" s="46" t="s">
        <v>52</v>
      </c>
    </row>
    <row r="387" spans="11:12" x14ac:dyDescent="0.25">
      <c r="K387" s="72" t="s">
        <v>52</v>
      </c>
      <c r="L387" s="46" t="s">
        <v>52</v>
      </c>
    </row>
    <row r="388" spans="11:12" x14ac:dyDescent="0.25">
      <c r="K388" s="72" t="s">
        <v>52</v>
      </c>
      <c r="L388" s="46" t="s">
        <v>52</v>
      </c>
    </row>
    <row r="389" spans="11:12" x14ac:dyDescent="0.25">
      <c r="K389" s="72" t="s">
        <v>52</v>
      </c>
      <c r="L389" s="46" t="s">
        <v>52</v>
      </c>
    </row>
    <row r="390" spans="11:12" x14ac:dyDescent="0.25">
      <c r="K390" s="72" t="s">
        <v>52</v>
      </c>
      <c r="L390" s="46" t="s">
        <v>52</v>
      </c>
    </row>
    <row r="391" spans="11:12" x14ac:dyDescent="0.25">
      <c r="K391" s="72" t="s">
        <v>52</v>
      </c>
      <c r="L391" s="46" t="s">
        <v>52</v>
      </c>
    </row>
    <row r="392" spans="11:12" x14ac:dyDescent="0.25">
      <c r="K392" s="72" t="s">
        <v>52</v>
      </c>
      <c r="L392" s="46" t="s">
        <v>52</v>
      </c>
    </row>
    <row r="393" spans="11:12" x14ac:dyDescent="0.25">
      <c r="K393" s="72" t="s">
        <v>52</v>
      </c>
      <c r="L393" s="46" t="s">
        <v>52</v>
      </c>
    </row>
    <row r="394" spans="11:12" x14ac:dyDescent="0.25">
      <c r="K394" s="72" t="s">
        <v>52</v>
      </c>
      <c r="L394" s="46" t="s">
        <v>52</v>
      </c>
    </row>
    <row r="395" spans="11:12" x14ac:dyDescent="0.25">
      <c r="K395" s="72" t="s">
        <v>52</v>
      </c>
      <c r="L395" s="46" t="s">
        <v>52</v>
      </c>
    </row>
    <row r="396" spans="11:12" x14ac:dyDescent="0.25">
      <c r="K396" s="72" t="s">
        <v>52</v>
      </c>
      <c r="L396" s="46" t="s">
        <v>52</v>
      </c>
    </row>
    <row r="397" spans="11:12" x14ac:dyDescent="0.25">
      <c r="K397" s="72" t="s">
        <v>52</v>
      </c>
      <c r="L397" s="46" t="s">
        <v>52</v>
      </c>
    </row>
    <row r="398" spans="11:12" x14ac:dyDescent="0.25">
      <c r="K398" s="72" t="s">
        <v>52</v>
      </c>
      <c r="L398" s="46" t="s">
        <v>52</v>
      </c>
    </row>
    <row r="399" spans="11:12" x14ac:dyDescent="0.25">
      <c r="K399" s="72" t="s">
        <v>52</v>
      </c>
      <c r="L399" s="46" t="s">
        <v>52</v>
      </c>
    </row>
    <row r="400" spans="11:12" x14ac:dyDescent="0.25">
      <c r="K400" s="72" t="s">
        <v>52</v>
      </c>
      <c r="L400" s="46" t="s">
        <v>52</v>
      </c>
    </row>
    <row r="401" spans="11:12" x14ac:dyDescent="0.25">
      <c r="K401" s="72" t="s">
        <v>52</v>
      </c>
      <c r="L401" s="46" t="s">
        <v>52</v>
      </c>
    </row>
    <row r="402" spans="11:12" x14ac:dyDescent="0.25">
      <c r="K402" s="72" t="s">
        <v>52</v>
      </c>
      <c r="L402" s="46" t="s">
        <v>52</v>
      </c>
    </row>
    <row r="403" spans="11:12" x14ac:dyDescent="0.25">
      <c r="K403" s="72" t="s">
        <v>52</v>
      </c>
      <c r="L403" s="46" t="s">
        <v>52</v>
      </c>
    </row>
    <row r="404" spans="11:12" x14ac:dyDescent="0.25">
      <c r="K404" s="41"/>
      <c r="L404" s="41"/>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sheetData>
  <sheetProtection selectLockedCells="1"/>
  <mergeCells count="15">
    <mergeCell ref="A1:I1"/>
    <mergeCell ref="B6:E6"/>
    <mergeCell ref="F6:I6"/>
    <mergeCell ref="A7:A8"/>
    <mergeCell ref="B7:B8"/>
    <mergeCell ref="C7:C8"/>
    <mergeCell ref="D7:D8"/>
    <mergeCell ref="E7:E8"/>
    <mergeCell ref="F7:F8"/>
    <mergeCell ref="G7:G8"/>
    <mergeCell ref="A29:I29"/>
    <mergeCell ref="H7:H8"/>
    <mergeCell ref="I7:I8"/>
    <mergeCell ref="B9:I9"/>
    <mergeCell ref="B19:I1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89" max="8"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01169-0102-4ECE-AEC6-724BC1B8F046}">
  <sheetPr codeName="Sheet15">
    <tabColor rgb="FF0070C0"/>
  </sheetPr>
  <dimension ref="A1:L499"/>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3" customWidth="1"/>
    <col min="11" max="11" width="11.7109375" style="22" customWidth="1"/>
    <col min="12" max="12" width="16.7109375" style="22" customWidth="1"/>
    <col min="13" max="16384" width="8.7109375" style="22"/>
  </cols>
  <sheetData>
    <row r="1" spans="1:12" ht="60" customHeight="1" x14ac:dyDescent="0.25">
      <c r="A1" s="73" t="s">
        <v>19</v>
      </c>
      <c r="B1" s="73"/>
      <c r="C1" s="73"/>
      <c r="D1" s="73"/>
      <c r="E1" s="73"/>
      <c r="F1" s="73"/>
      <c r="G1" s="73"/>
      <c r="H1" s="73"/>
      <c r="I1" s="73"/>
      <c r="J1" s="59"/>
      <c r="K1" s="38"/>
      <c r="L1" s="39" t="s">
        <v>30</v>
      </c>
    </row>
    <row r="2" spans="1:12" ht="19.5" customHeight="1" x14ac:dyDescent="0.3">
      <c r="A2" s="7" t="str">
        <f>"Weekly Payroll Jobs and Wages in Australia - " &amp;$L$1</f>
        <v>Weekly Payroll Jobs and Wages in Australia - Rental, hiring and real estate services</v>
      </c>
      <c r="B2" s="29"/>
      <c r="C2" s="29"/>
      <c r="D2" s="29"/>
      <c r="E2" s="29"/>
      <c r="F2" s="29"/>
      <c r="G2" s="29"/>
      <c r="H2" s="29"/>
      <c r="I2" s="29"/>
      <c r="J2" s="52"/>
      <c r="K2" s="42" t="s">
        <v>57</v>
      </c>
      <c r="L2" s="58">
        <v>44198</v>
      </c>
    </row>
    <row r="3" spans="1:12" ht="15" customHeight="1" x14ac:dyDescent="0.25">
      <c r="A3" s="37" t="str">
        <f>"Week ending "&amp;TEXT($L$2,"dddd dd mmmm yyyy")</f>
        <v>Week ending Saturday 02 January 2021</v>
      </c>
      <c r="B3" s="29"/>
      <c r="C3" s="34"/>
      <c r="D3" s="36"/>
      <c r="E3" s="29"/>
      <c r="F3" s="29"/>
      <c r="G3" s="29"/>
      <c r="H3" s="29"/>
      <c r="I3" s="29"/>
      <c r="J3" s="52"/>
      <c r="K3" s="44" t="s">
        <v>58</v>
      </c>
      <c r="L3" s="43">
        <v>43904</v>
      </c>
    </row>
    <row r="4" spans="1:12" ht="15" customHeight="1" x14ac:dyDescent="0.25">
      <c r="A4" s="6" t="s">
        <v>18</v>
      </c>
      <c r="B4" s="28"/>
      <c r="C4" s="28"/>
      <c r="D4" s="28"/>
      <c r="E4" s="28"/>
      <c r="F4" s="28"/>
      <c r="G4" s="28"/>
      <c r="H4" s="28"/>
      <c r="I4" s="28"/>
      <c r="J4" s="52"/>
      <c r="K4" s="42" t="s">
        <v>63</v>
      </c>
      <c r="L4" s="43">
        <v>44170</v>
      </c>
    </row>
    <row r="5" spans="1:12" ht="16.5" customHeight="1" thickBot="1" x14ac:dyDescent="0.3">
      <c r="A5" s="35" t="str">
        <f>"Change in payroll jobs and total wages, "&amp;$L$1</f>
        <v>Change in payroll jobs and total wages, Rental, hiring and real estate services</v>
      </c>
      <c r="B5" s="34"/>
      <c r="C5" s="33"/>
      <c r="D5" s="32"/>
      <c r="E5" s="28"/>
      <c r="F5" s="29"/>
      <c r="G5" s="29"/>
      <c r="H5" s="29"/>
      <c r="I5" s="29"/>
      <c r="J5" s="52"/>
      <c r="K5" s="42"/>
      <c r="L5" s="43">
        <v>44184</v>
      </c>
    </row>
    <row r="6" spans="1:12" ht="16.5" customHeight="1" x14ac:dyDescent="0.25">
      <c r="A6" s="63"/>
      <c r="B6" s="86" t="s">
        <v>54</v>
      </c>
      <c r="C6" s="87"/>
      <c r="D6" s="87"/>
      <c r="E6" s="88"/>
      <c r="F6" s="89" t="s">
        <v>55</v>
      </c>
      <c r="G6" s="87"/>
      <c r="H6" s="87"/>
      <c r="I6" s="88"/>
      <c r="J6" s="54"/>
      <c r="K6" s="42" t="s">
        <v>64</v>
      </c>
      <c r="L6" s="43">
        <v>44191</v>
      </c>
    </row>
    <row r="7" spans="1:12" ht="34.15" customHeight="1" x14ac:dyDescent="0.25">
      <c r="A7" s="90"/>
      <c r="B7" s="92" t="str">
        <f>"% Change between " &amp; TEXT($L$3,"dd mmm yyy")&amp;" and "&amp; TEXT($L$2,"dd mmm yyy") &amp; " (Change since 100th case of COVID-19)"</f>
        <v>% Change between 14 Mar 2020 and 02 Jan 2021 (Change since 100th case of COVID-19)</v>
      </c>
      <c r="C7" s="94" t="str">
        <f>"% Change between " &amp; TEXT($L$4,"dd mmm yyy")&amp;" and "&amp; TEXT($L$2,"dd mmm yyy") &amp; " (monthly change)"</f>
        <v>% Change between 05 Dec 2020 and 02 Jan 2021 (monthly change)</v>
      </c>
      <c r="D7" s="77" t="str">
        <f>"% Change between " &amp; TEXT($L$6,"dd mmm yyy")&amp;" and "&amp; TEXT($L$2,"dd mmm yyy") &amp; " (weekly change)"</f>
        <v>% Change between 26 Dec 2020 and 02 Jan 2021 (weekly change)</v>
      </c>
      <c r="E7" s="79" t="str">
        <f>"% Change between " &amp; TEXT($L$5,"dd mmm yyy")&amp;" and "&amp; TEXT($L$6,"dd mmm yyy") &amp; " (weekly change)"</f>
        <v>% Change between 19 Dec 2020 and 26 Dec 2020 (weekly change)</v>
      </c>
      <c r="F7" s="96" t="str">
        <f>"% Change between " &amp; TEXT($L$3,"dd mmm yyy")&amp;" and "&amp; TEXT($L$2,"dd mmm yyy") &amp; " (Change since 100th case of COVID-19)"</f>
        <v>% Change between 14 Mar 2020 and 02 Jan 2021 (Change since 100th case of COVID-19)</v>
      </c>
      <c r="G7" s="94" t="str">
        <f>"% Change between " &amp; TEXT($L$4,"dd mmm yyy")&amp;" and "&amp; TEXT($L$2,"dd mmm yyy") &amp; " (monthly change)"</f>
        <v>% Change between 05 Dec 2020 and 02 Jan 2021 (monthly change)</v>
      </c>
      <c r="H7" s="77" t="str">
        <f>"% Change between " &amp; TEXT($L$6,"dd mmm yyy")&amp;" and "&amp; TEXT($L$2,"dd mmm yyy") &amp; " (weekly change)"</f>
        <v>% Change between 26 Dec 2020 and 02 Jan 2021 (weekly change)</v>
      </c>
      <c r="I7" s="79" t="str">
        <f>"% Change between " &amp; TEXT($L$5,"dd mmm yyy")&amp;" and "&amp; TEXT($L$6,"dd mmm yyy") &amp; " (weekly change)"</f>
        <v>% Change between 19 Dec 2020 and 26 Dec 2020 (weekly change)</v>
      </c>
      <c r="J7" s="55"/>
      <c r="K7" s="42" t="s">
        <v>65</v>
      </c>
      <c r="L7" s="43">
        <v>44198</v>
      </c>
    </row>
    <row r="8" spans="1:12" ht="48.75" customHeight="1" thickBot="1" x14ac:dyDescent="0.3">
      <c r="A8" s="91"/>
      <c r="B8" s="93"/>
      <c r="C8" s="95"/>
      <c r="D8" s="78"/>
      <c r="E8" s="80"/>
      <c r="F8" s="97"/>
      <c r="G8" s="95"/>
      <c r="H8" s="78"/>
      <c r="I8" s="80"/>
      <c r="J8" s="56"/>
      <c r="K8" s="44" t="s">
        <v>66</v>
      </c>
      <c r="L8" s="46"/>
    </row>
    <row r="9" spans="1:12" x14ac:dyDescent="0.25">
      <c r="A9" s="64"/>
      <c r="B9" s="81" t="s">
        <v>17</v>
      </c>
      <c r="C9" s="82"/>
      <c r="D9" s="82"/>
      <c r="E9" s="82"/>
      <c r="F9" s="82"/>
      <c r="G9" s="82"/>
      <c r="H9" s="82"/>
      <c r="I9" s="83"/>
      <c r="J9" s="45"/>
      <c r="K9" s="62"/>
      <c r="L9" s="46"/>
    </row>
    <row r="10" spans="1:12" x14ac:dyDescent="0.25">
      <c r="A10" s="65" t="s">
        <v>16</v>
      </c>
      <c r="B10" s="31">
        <v>-8.8696468690093178E-2</v>
      </c>
      <c r="C10" s="31">
        <v>-6.0803976996279152E-2</v>
      </c>
      <c r="D10" s="31">
        <v>-2.7520198284128883E-2</v>
      </c>
      <c r="E10" s="31">
        <v>-2.9390254607216004E-2</v>
      </c>
      <c r="F10" s="31">
        <v>-7.3532976156690744E-2</v>
      </c>
      <c r="G10" s="31">
        <v>-8.5547712908111362E-2</v>
      </c>
      <c r="H10" s="31">
        <v>-6.0210248533958177E-2</v>
      </c>
      <c r="I10" s="66">
        <v>-3.8490453220480281E-2</v>
      </c>
      <c r="J10" s="45"/>
      <c r="K10" s="45"/>
      <c r="L10" s="46"/>
    </row>
    <row r="11" spans="1:12" x14ac:dyDescent="0.25">
      <c r="A11" s="67" t="s">
        <v>6</v>
      </c>
      <c r="B11" s="31">
        <v>-8.303373086963195E-2</v>
      </c>
      <c r="C11" s="31">
        <v>-6.1255256435448935E-2</v>
      </c>
      <c r="D11" s="31">
        <v>-2.54708154272969E-2</v>
      </c>
      <c r="E11" s="31">
        <v>-2.8703520243048675E-2</v>
      </c>
      <c r="F11" s="31">
        <v>-7.9463527232946585E-2</v>
      </c>
      <c r="G11" s="31">
        <v>-7.5737915509461073E-2</v>
      </c>
      <c r="H11" s="31">
        <v>-4.846021510969778E-2</v>
      </c>
      <c r="I11" s="66">
        <v>-3.8729834329072621E-2</v>
      </c>
      <c r="J11" s="45"/>
      <c r="K11" s="45"/>
      <c r="L11" s="46"/>
    </row>
    <row r="12" spans="1:12" ht="15" customHeight="1" x14ac:dyDescent="0.25">
      <c r="A12" s="67" t="s">
        <v>5</v>
      </c>
      <c r="B12" s="31">
        <v>-0.10182193396226413</v>
      </c>
      <c r="C12" s="31">
        <v>-5.1904883942300639E-2</v>
      </c>
      <c r="D12" s="31">
        <v>-2.8081968136013047E-2</v>
      </c>
      <c r="E12" s="31">
        <v>-2.6151315789473717E-2</v>
      </c>
      <c r="F12" s="31">
        <v>-7.7213073652492636E-2</v>
      </c>
      <c r="G12" s="31">
        <v>-6.8331422023253041E-2</v>
      </c>
      <c r="H12" s="31">
        <v>-5.3103817669406306E-2</v>
      </c>
      <c r="I12" s="66">
        <v>-3.0316218926157101E-2</v>
      </c>
      <c r="J12" s="45"/>
      <c r="K12" s="45"/>
      <c r="L12" s="46"/>
    </row>
    <row r="13" spans="1:12" ht="15" customHeight="1" x14ac:dyDescent="0.25">
      <c r="A13" s="67" t="s">
        <v>44</v>
      </c>
      <c r="B13" s="31">
        <v>-9.7645460160592945E-2</v>
      </c>
      <c r="C13" s="31">
        <v>-8.681585198149766E-2</v>
      </c>
      <c r="D13" s="31">
        <v>-3.3681843236688325E-2</v>
      </c>
      <c r="E13" s="31">
        <v>-3.9821322719959307E-2</v>
      </c>
      <c r="F13" s="31">
        <v>-8.3249784856407771E-2</v>
      </c>
      <c r="G13" s="31">
        <v>-0.13106884797625706</v>
      </c>
      <c r="H13" s="31">
        <v>-7.445171792642169E-2</v>
      </c>
      <c r="I13" s="66">
        <v>-6.33194997645945E-2</v>
      </c>
      <c r="J13" s="45"/>
      <c r="K13" s="45"/>
      <c r="L13" s="46"/>
    </row>
    <row r="14" spans="1:12" ht="15" customHeight="1" x14ac:dyDescent="0.25">
      <c r="A14" s="67" t="s">
        <v>4</v>
      </c>
      <c r="B14" s="31">
        <v>-9.8852136752136777E-2</v>
      </c>
      <c r="C14" s="31">
        <v>-5.3772058381399646E-2</v>
      </c>
      <c r="D14" s="31">
        <v>-2.4449303133792899E-2</v>
      </c>
      <c r="E14" s="31">
        <v>-1.962888445817601E-2</v>
      </c>
      <c r="F14" s="31">
        <v>-9.026403147403772E-3</v>
      </c>
      <c r="G14" s="31">
        <v>-1.7042115112588463E-2</v>
      </c>
      <c r="H14" s="31">
        <v>-1.3176007705360537E-2</v>
      </c>
      <c r="I14" s="66">
        <v>-1.7391304409478781E-2</v>
      </c>
      <c r="J14" s="45"/>
      <c r="K14" s="62"/>
      <c r="L14" s="46"/>
    </row>
    <row r="15" spans="1:12" ht="15" customHeight="1" x14ac:dyDescent="0.25">
      <c r="A15" s="67" t="s">
        <v>3</v>
      </c>
      <c r="B15" s="31">
        <v>-5.6178274286160734E-2</v>
      </c>
      <c r="C15" s="31">
        <v>-3.6033671108274157E-2</v>
      </c>
      <c r="D15" s="31">
        <v>-2.0996718123252767E-2</v>
      </c>
      <c r="E15" s="31">
        <v>-2.4196417981259599E-2</v>
      </c>
      <c r="F15" s="31">
        <v>-5.0601404287077933E-2</v>
      </c>
      <c r="G15" s="31">
        <v>-9.4716653680060325E-2</v>
      </c>
      <c r="H15" s="31">
        <v>-9.4821356150447289E-2</v>
      </c>
      <c r="I15" s="66">
        <v>-1.4067902078649719E-2</v>
      </c>
      <c r="J15" s="45"/>
      <c r="K15" s="45"/>
      <c r="L15" s="46"/>
    </row>
    <row r="16" spans="1:12" ht="15" customHeight="1" x14ac:dyDescent="0.25">
      <c r="A16" s="67" t="s">
        <v>43</v>
      </c>
      <c r="B16" s="31">
        <v>-3.1056415929203607E-2</v>
      </c>
      <c r="C16" s="31">
        <v>-7.7315208156329973E-3</v>
      </c>
      <c r="D16" s="31">
        <v>-1.7746005046257451E-2</v>
      </c>
      <c r="E16" s="31">
        <v>-1.8707015130673965E-2</v>
      </c>
      <c r="F16" s="31">
        <v>-3.7726596297864123E-2</v>
      </c>
      <c r="G16" s="31">
        <v>-2.4989144220498583E-3</v>
      </c>
      <c r="H16" s="31">
        <v>-6.1915062922240249E-2</v>
      </c>
      <c r="I16" s="66">
        <v>-3.8985957671844762E-2</v>
      </c>
      <c r="J16" s="45"/>
      <c r="K16" s="45"/>
      <c r="L16" s="46"/>
    </row>
    <row r="17" spans="1:12" ht="15" customHeight="1" x14ac:dyDescent="0.25">
      <c r="A17" s="67" t="s">
        <v>2</v>
      </c>
      <c r="B17" s="31">
        <v>-0.13109061313076498</v>
      </c>
      <c r="C17" s="31">
        <v>-0.1098387993329627</v>
      </c>
      <c r="D17" s="31">
        <v>-5.074096028452868E-2</v>
      </c>
      <c r="E17" s="31">
        <v>-4.5274476513865292E-2</v>
      </c>
      <c r="F17" s="31">
        <v>-9.9200365559212189E-2</v>
      </c>
      <c r="G17" s="31">
        <v>-0.15575544566946253</v>
      </c>
      <c r="H17" s="31">
        <v>-8.0667971068496769E-2</v>
      </c>
      <c r="I17" s="66">
        <v>-6.8691567750828852E-2</v>
      </c>
      <c r="J17" s="45"/>
      <c r="K17" s="45"/>
      <c r="L17" s="46"/>
    </row>
    <row r="18" spans="1:12" x14ac:dyDescent="0.25">
      <c r="A18" s="68" t="s">
        <v>1</v>
      </c>
      <c r="B18" s="31">
        <v>-0.10731189141339625</v>
      </c>
      <c r="C18" s="31">
        <v>-6.1334160719826225E-2</v>
      </c>
      <c r="D18" s="31">
        <v>-3.7441934457524639E-2</v>
      </c>
      <c r="E18" s="31">
        <v>-2.5124069478908218E-2</v>
      </c>
      <c r="F18" s="31">
        <v>-0.11314695512460327</v>
      </c>
      <c r="G18" s="31">
        <v>-0.10700963873589542</v>
      </c>
      <c r="H18" s="31">
        <v>-8.9454594821966382E-2</v>
      </c>
      <c r="I18" s="66">
        <v>-6.1817613665664961E-2</v>
      </c>
      <c r="J18" s="56"/>
      <c r="K18" s="47"/>
      <c r="L18" s="46"/>
    </row>
    <row r="19" spans="1:12" x14ac:dyDescent="0.25">
      <c r="A19" s="64"/>
      <c r="B19" s="84" t="s">
        <v>15</v>
      </c>
      <c r="C19" s="84"/>
      <c r="D19" s="84"/>
      <c r="E19" s="84"/>
      <c r="F19" s="84"/>
      <c r="G19" s="84"/>
      <c r="H19" s="84"/>
      <c r="I19" s="85"/>
      <c r="J19" s="45"/>
      <c r="K19" s="45"/>
      <c r="L19" s="46"/>
    </row>
    <row r="20" spans="1:12" x14ac:dyDescent="0.25">
      <c r="A20" s="67" t="s">
        <v>14</v>
      </c>
      <c r="B20" s="31">
        <v>-0.10634666034555418</v>
      </c>
      <c r="C20" s="31">
        <v>-6.6072513348906958E-2</v>
      </c>
      <c r="D20" s="31">
        <v>-3.0517583333587339E-2</v>
      </c>
      <c r="E20" s="31">
        <v>-2.9377013620908055E-2</v>
      </c>
      <c r="F20" s="31">
        <v>-9.6347040671062367E-2</v>
      </c>
      <c r="G20" s="31">
        <v>-9.972181944260694E-2</v>
      </c>
      <c r="H20" s="31">
        <v>-6.8328441118569949E-2</v>
      </c>
      <c r="I20" s="66">
        <v>-4.4554161216066812E-2</v>
      </c>
      <c r="J20" s="45"/>
      <c r="K20" s="45"/>
      <c r="L20" s="45"/>
    </row>
    <row r="21" spans="1:12" x14ac:dyDescent="0.25">
      <c r="A21" s="67" t="s">
        <v>13</v>
      </c>
      <c r="B21" s="31">
        <v>-0.1085958891835711</v>
      </c>
      <c r="C21" s="31">
        <v>-5.7995650532150722E-2</v>
      </c>
      <c r="D21" s="31">
        <v>-2.5053697203629488E-2</v>
      </c>
      <c r="E21" s="31">
        <v>-2.7812374391111061E-2</v>
      </c>
      <c r="F21" s="31">
        <v>-5.2485132155396408E-2</v>
      </c>
      <c r="G21" s="31">
        <v>-6.6969172016640321E-2</v>
      </c>
      <c r="H21" s="31">
        <v>-4.8864170013706132E-2</v>
      </c>
      <c r="I21" s="66">
        <v>-3.04819101298891E-2</v>
      </c>
      <c r="J21" s="45"/>
      <c r="K21" s="51" t="s">
        <v>12</v>
      </c>
      <c r="L21" s="45" t="s">
        <v>59</v>
      </c>
    </row>
    <row r="22" spans="1:12" x14ac:dyDescent="0.25">
      <c r="A22" s="68" t="s">
        <v>69</v>
      </c>
      <c r="B22" s="31" t="s">
        <v>67</v>
      </c>
      <c r="C22" s="31" t="s">
        <v>67</v>
      </c>
      <c r="D22" s="31" t="s">
        <v>67</v>
      </c>
      <c r="E22" s="31" t="s">
        <v>67</v>
      </c>
      <c r="F22" s="31" t="s">
        <v>67</v>
      </c>
      <c r="G22" s="31" t="s">
        <v>67</v>
      </c>
      <c r="H22" s="31" t="s">
        <v>67</v>
      </c>
      <c r="I22" s="66" t="s">
        <v>67</v>
      </c>
      <c r="J22" s="45"/>
      <c r="K22" s="48"/>
      <c r="L22" s="45" t="s">
        <v>9</v>
      </c>
    </row>
    <row r="23" spans="1:12" x14ac:dyDescent="0.25">
      <c r="A23" s="67" t="s">
        <v>45</v>
      </c>
      <c r="B23" s="31">
        <v>-9.3304796131484458E-2</v>
      </c>
      <c r="C23" s="31">
        <v>-5.7451342631395175E-2</v>
      </c>
      <c r="D23" s="31">
        <v>-2.9107945465139617E-2</v>
      </c>
      <c r="E23" s="31">
        <v>-3.0874346175384759E-2</v>
      </c>
      <c r="F23" s="31">
        <v>-1.600347807911473E-2</v>
      </c>
      <c r="G23" s="31">
        <v>-8.0304465593486585E-2</v>
      </c>
      <c r="H23" s="31">
        <v>-6.2560881324385864E-2</v>
      </c>
      <c r="I23" s="66">
        <v>-4.3458481875171207E-2</v>
      </c>
      <c r="J23" s="45"/>
      <c r="K23" s="45"/>
      <c r="L23" s="46"/>
    </row>
    <row r="24" spans="1:12" x14ac:dyDescent="0.25">
      <c r="A24" s="67" t="s">
        <v>46</v>
      </c>
      <c r="B24" s="31">
        <v>-0.11201884616770563</v>
      </c>
      <c r="C24" s="31">
        <v>-5.8361105639336719E-2</v>
      </c>
      <c r="D24" s="31">
        <v>-2.7297975481893166E-2</v>
      </c>
      <c r="E24" s="31">
        <v>-2.6409119513472246E-2</v>
      </c>
      <c r="F24" s="31">
        <v>-7.3580678545511091E-2</v>
      </c>
      <c r="G24" s="31">
        <v>-8.5587940924700234E-2</v>
      </c>
      <c r="H24" s="31">
        <v>-6.4122606784526637E-2</v>
      </c>
      <c r="I24" s="66">
        <v>-4.1174178806965722E-2</v>
      </c>
      <c r="J24" s="45"/>
      <c r="K24" s="45" t="s">
        <v>45</v>
      </c>
      <c r="L24" s="46">
        <v>96.2</v>
      </c>
    </row>
    <row r="25" spans="1:12" x14ac:dyDescent="0.25">
      <c r="A25" s="67" t="s">
        <v>47</v>
      </c>
      <c r="B25" s="31">
        <v>-9.5441857373889549E-2</v>
      </c>
      <c r="C25" s="31">
        <v>-5.5876474309645818E-2</v>
      </c>
      <c r="D25" s="31">
        <v>-2.461045549002927E-2</v>
      </c>
      <c r="E25" s="31">
        <v>-2.5722276037058012E-2</v>
      </c>
      <c r="F25" s="31">
        <v>-9.521654105842936E-2</v>
      </c>
      <c r="G25" s="31">
        <v>-8.4334438906934261E-2</v>
      </c>
      <c r="H25" s="31">
        <v>-5.400794019837396E-2</v>
      </c>
      <c r="I25" s="66">
        <v>-3.4787255052794674E-2</v>
      </c>
      <c r="J25" s="45"/>
      <c r="K25" s="45" t="s">
        <v>46</v>
      </c>
      <c r="L25" s="46">
        <v>94.3</v>
      </c>
    </row>
    <row r="26" spans="1:12" ht="17.25" customHeight="1" x14ac:dyDescent="0.25">
      <c r="A26" s="67" t="s">
        <v>48</v>
      </c>
      <c r="B26" s="31">
        <v>-9.8701899119650105E-2</v>
      </c>
      <c r="C26" s="31">
        <v>-5.827487689944244E-2</v>
      </c>
      <c r="D26" s="31">
        <v>-2.4396463736881535E-2</v>
      </c>
      <c r="E26" s="31">
        <v>-2.4973733081357863E-2</v>
      </c>
      <c r="F26" s="31">
        <v>-8.1902598117469805E-2</v>
      </c>
      <c r="G26" s="31">
        <v>-7.1070644281354678E-2</v>
      </c>
      <c r="H26" s="31">
        <v>-6.0895688910409751E-2</v>
      </c>
      <c r="I26" s="66">
        <v>-2.9561402228670208E-2</v>
      </c>
      <c r="J26" s="57"/>
      <c r="K26" s="49" t="s">
        <v>47</v>
      </c>
      <c r="L26" s="46">
        <v>95.81</v>
      </c>
    </row>
    <row r="27" spans="1:12" x14ac:dyDescent="0.25">
      <c r="A27" s="67" t="s">
        <v>49</v>
      </c>
      <c r="B27" s="31">
        <v>-0.14200839192560666</v>
      </c>
      <c r="C27" s="31">
        <v>-6.6073656020496085E-2</v>
      </c>
      <c r="D27" s="31">
        <v>-2.7461611781363637E-2</v>
      </c>
      <c r="E27" s="31">
        <v>-2.7453414518430752E-2</v>
      </c>
      <c r="F27" s="31">
        <v>-0.11885448946612631</v>
      </c>
      <c r="G27" s="31">
        <v>-8.7513836406940326E-2</v>
      </c>
      <c r="H27" s="31">
        <v>-5.1294683187045775E-2</v>
      </c>
      <c r="I27" s="66">
        <v>-4.6585483137919881E-2</v>
      </c>
      <c r="J27" s="52"/>
      <c r="K27" s="40" t="s">
        <v>48</v>
      </c>
      <c r="L27" s="46">
        <v>95.71</v>
      </c>
    </row>
    <row r="28" spans="1:12" ht="15.75" thickBot="1" x14ac:dyDescent="0.3">
      <c r="A28" s="69" t="s">
        <v>50</v>
      </c>
      <c r="B28" s="70">
        <v>-0.15930008266740148</v>
      </c>
      <c r="C28" s="70">
        <v>-8.1181523041988113E-2</v>
      </c>
      <c r="D28" s="70">
        <v>-4.1998335766881723E-2</v>
      </c>
      <c r="E28" s="70">
        <v>-3.1152553201198696E-2</v>
      </c>
      <c r="F28" s="70">
        <v>-7.6189675958918457E-2</v>
      </c>
      <c r="G28" s="70">
        <v>-7.8397396911358164E-2</v>
      </c>
      <c r="H28" s="70">
        <v>-7.3409807398187255E-2</v>
      </c>
      <c r="I28" s="71">
        <v>-5.063823541184409E-2</v>
      </c>
      <c r="J28" s="52"/>
      <c r="K28" s="40" t="s">
        <v>49</v>
      </c>
      <c r="L28" s="46">
        <v>91.87</v>
      </c>
    </row>
    <row r="29" spans="1:12" ht="36" customHeight="1" x14ac:dyDescent="0.25">
      <c r="A29" s="76" t="str">
        <f>"*The week ending 14 March 2020 is indexed to 100."&amp;CHAR(10)&amp;"**Persons aged under 20 years have been suppressed in these data until the underlying derivation of age is updated. For more information, see the Update of data characteristics section in Data limitations and revisions."</f>
        <v>*The week ending 14 March 2020 is indexed to 100.
**Persons aged under 20 years have been suppressed in these data until the underlying derivation of age is updated. For more information, see the Update of data characteristics section in Data limitations and revisions.</v>
      </c>
      <c r="B29" s="76"/>
      <c r="C29" s="76"/>
      <c r="D29" s="76"/>
      <c r="E29" s="76"/>
      <c r="F29" s="76"/>
      <c r="G29" s="76"/>
      <c r="H29" s="76"/>
      <c r="I29" s="76"/>
      <c r="J29" s="52"/>
      <c r="K29" s="40" t="s">
        <v>50</v>
      </c>
      <c r="L29" s="46">
        <v>91.5</v>
      </c>
    </row>
    <row r="30" spans="1:12" ht="12.75" customHeight="1" x14ac:dyDescent="0.25">
      <c r="B30" s="23"/>
      <c r="C30" s="23"/>
      <c r="D30" s="23"/>
      <c r="E30" s="23"/>
      <c r="F30" s="23"/>
      <c r="G30" s="23"/>
      <c r="H30" s="23"/>
      <c r="I30" s="23"/>
      <c r="K30" s="40"/>
      <c r="L30" s="46"/>
    </row>
    <row r="31" spans="1:12" ht="15.75" customHeight="1" x14ac:dyDescent="0.25">
      <c r="A31" s="26" t="str">
        <f>"Indexed number of payroll jobs and total wages, "&amp;$L$1</f>
        <v>Indexed number of payroll jobs and total wages, Rental, hiring and real estate services</v>
      </c>
      <c r="B31" s="30"/>
      <c r="C31" s="30"/>
      <c r="D31" s="30"/>
      <c r="E31" s="30"/>
      <c r="F31" s="30"/>
      <c r="G31" s="30"/>
      <c r="H31" s="30"/>
      <c r="I31" s="30"/>
      <c r="J31" s="60"/>
      <c r="K31" s="48"/>
      <c r="L31" s="46" t="s">
        <v>8</v>
      </c>
    </row>
    <row r="32" spans="1:12" x14ac:dyDescent="0.25">
      <c r="B32" s="23"/>
      <c r="C32" s="23"/>
      <c r="D32" s="23"/>
      <c r="E32" s="23"/>
      <c r="F32" s="23"/>
      <c r="G32" s="23"/>
      <c r="H32" s="23"/>
      <c r="I32" s="23"/>
      <c r="K32" s="45"/>
      <c r="L32" s="46"/>
    </row>
    <row r="33" spans="1:12" x14ac:dyDescent="0.25">
      <c r="F33" s="23"/>
      <c r="G33" s="23"/>
      <c r="H33" s="23"/>
      <c r="I33" s="23"/>
      <c r="K33" s="45" t="s">
        <v>45</v>
      </c>
      <c r="L33" s="46">
        <v>93.39</v>
      </c>
    </row>
    <row r="34" spans="1:12" x14ac:dyDescent="0.25">
      <c r="B34" s="23"/>
      <c r="C34" s="23"/>
      <c r="D34" s="23"/>
      <c r="E34" s="23"/>
      <c r="F34" s="23"/>
      <c r="G34" s="23"/>
      <c r="H34" s="23"/>
      <c r="I34" s="23"/>
      <c r="K34" s="45" t="s">
        <v>46</v>
      </c>
      <c r="L34" s="46">
        <v>91.29</v>
      </c>
    </row>
    <row r="35" spans="1:12" x14ac:dyDescent="0.25">
      <c r="A35" s="23"/>
      <c r="B35" s="23"/>
      <c r="C35" s="23"/>
      <c r="D35" s="23"/>
      <c r="E35" s="23"/>
      <c r="F35" s="23"/>
      <c r="G35" s="23"/>
      <c r="H35" s="23"/>
      <c r="I35" s="23"/>
      <c r="K35" s="49" t="s">
        <v>47</v>
      </c>
      <c r="L35" s="46">
        <v>92.74</v>
      </c>
    </row>
    <row r="36" spans="1:12" x14ac:dyDescent="0.25">
      <c r="A36" s="23"/>
      <c r="B36" s="23"/>
      <c r="C36" s="23"/>
      <c r="D36" s="23"/>
      <c r="E36" s="23"/>
      <c r="F36" s="23"/>
      <c r="G36" s="23"/>
      <c r="H36" s="23"/>
      <c r="I36" s="23"/>
      <c r="K36" s="40" t="s">
        <v>48</v>
      </c>
      <c r="L36" s="46">
        <v>92.38</v>
      </c>
    </row>
    <row r="37" spans="1:12" x14ac:dyDescent="0.25">
      <c r="A37" s="23"/>
      <c r="B37" s="23"/>
      <c r="C37" s="23"/>
      <c r="D37" s="23"/>
      <c r="E37" s="23"/>
      <c r="F37" s="23"/>
      <c r="G37" s="23"/>
      <c r="H37" s="23"/>
      <c r="I37" s="23"/>
      <c r="K37" s="40" t="s">
        <v>49</v>
      </c>
      <c r="L37" s="46">
        <v>88.22</v>
      </c>
    </row>
    <row r="38" spans="1:12" x14ac:dyDescent="0.25">
      <c r="A38" s="23"/>
      <c r="B38" s="23"/>
      <c r="C38" s="23"/>
      <c r="D38" s="23"/>
      <c r="E38" s="23"/>
      <c r="F38" s="23"/>
      <c r="G38" s="23"/>
      <c r="H38" s="23"/>
      <c r="I38" s="23"/>
      <c r="K38" s="40" t="s">
        <v>50</v>
      </c>
      <c r="L38" s="46">
        <v>87.76</v>
      </c>
    </row>
    <row r="39" spans="1:12" x14ac:dyDescent="0.25">
      <c r="A39" s="23"/>
      <c r="B39" s="23"/>
      <c r="C39" s="23"/>
      <c r="D39" s="23"/>
      <c r="E39" s="23"/>
      <c r="F39" s="23"/>
      <c r="G39" s="23"/>
      <c r="H39" s="23"/>
      <c r="I39" s="23"/>
      <c r="K39" s="40"/>
      <c r="L39" s="46"/>
    </row>
    <row r="40" spans="1:12" ht="25.5" customHeight="1" x14ac:dyDescent="0.25">
      <c r="F40" s="23"/>
      <c r="G40" s="23"/>
      <c r="H40" s="23"/>
      <c r="I40" s="23"/>
      <c r="K40" s="48"/>
      <c r="L40" s="46" t="s">
        <v>7</v>
      </c>
    </row>
    <row r="41" spans="1:12" x14ac:dyDescent="0.25">
      <c r="B41" s="29"/>
      <c r="C41" s="29"/>
      <c r="D41" s="29"/>
      <c r="E41" s="29"/>
      <c r="F41" s="29"/>
      <c r="G41" s="29"/>
      <c r="H41" s="29"/>
      <c r="I41" s="29"/>
      <c r="J41" s="52"/>
      <c r="K41" s="45"/>
      <c r="L41" s="46"/>
    </row>
    <row r="42" spans="1:12" x14ac:dyDescent="0.25">
      <c r="K42" s="45" t="s">
        <v>45</v>
      </c>
      <c r="L42" s="46">
        <v>90.67</v>
      </c>
    </row>
    <row r="43" spans="1:12" x14ac:dyDescent="0.25">
      <c r="B43" s="29"/>
      <c r="C43" s="29"/>
      <c r="D43" s="29"/>
      <c r="E43" s="29"/>
      <c r="F43" s="29"/>
      <c r="G43" s="29"/>
      <c r="H43" s="29"/>
      <c r="I43" s="29"/>
      <c r="J43" s="52"/>
      <c r="K43" s="45" t="s">
        <v>46</v>
      </c>
      <c r="L43" s="46">
        <v>88.8</v>
      </c>
    </row>
    <row r="44" spans="1:12" ht="15.4" customHeight="1" x14ac:dyDescent="0.25">
      <c r="A44" s="26" t="str">
        <f>"Indexed number of payroll jobs in "&amp;$L$1&amp;" each week by age group"</f>
        <v>Indexed number of payroll jobs in Rental, hiring and real estate services each week by age group</v>
      </c>
      <c r="B44" s="29"/>
      <c r="C44" s="29"/>
      <c r="D44" s="29"/>
      <c r="E44" s="29"/>
      <c r="F44" s="29"/>
      <c r="G44" s="29"/>
      <c r="H44" s="29"/>
      <c r="I44" s="29"/>
      <c r="J44" s="52"/>
      <c r="K44" s="49" t="s">
        <v>47</v>
      </c>
      <c r="L44" s="46">
        <v>90.46</v>
      </c>
    </row>
    <row r="45" spans="1:12" ht="15.4" customHeight="1" x14ac:dyDescent="0.25">
      <c r="B45" s="29"/>
      <c r="C45" s="29"/>
      <c r="D45" s="29"/>
      <c r="E45" s="29"/>
      <c r="F45" s="29"/>
      <c r="G45" s="29"/>
      <c r="H45" s="29"/>
      <c r="I45" s="29"/>
      <c r="J45" s="52"/>
      <c r="K45" s="40" t="s">
        <v>48</v>
      </c>
      <c r="L45" s="46">
        <v>90.13</v>
      </c>
    </row>
    <row r="46" spans="1:12" ht="15.4" customHeight="1" x14ac:dyDescent="0.25">
      <c r="B46" s="29"/>
      <c r="C46" s="29"/>
      <c r="D46" s="29"/>
      <c r="E46" s="29"/>
      <c r="F46" s="29"/>
      <c r="G46" s="29"/>
      <c r="H46" s="29"/>
      <c r="I46" s="29"/>
      <c r="J46" s="52"/>
      <c r="K46" s="40" t="s">
        <v>49</v>
      </c>
      <c r="L46" s="46">
        <v>85.8</v>
      </c>
    </row>
    <row r="47" spans="1:12" ht="15.4" customHeight="1" x14ac:dyDescent="0.25">
      <c r="B47" s="29"/>
      <c r="C47" s="29"/>
      <c r="D47" s="29"/>
      <c r="E47" s="29"/>
      <c r="F47" s="29"/>
      <c r="G47" s="29"/>
      <c r="H47" s="29"/>
      <c r="I47" s="29"/>
      <c r="J47" s="52"/>
      <c r="K47" s="40" t="s">
        <v>50</v>
      </c>
      <c r="L47" s="46">
        <v>84.07</v>
      </c>
    </row>
    <row r="48" spans="1:12" ht="15.4" customHeight="1" x14ac:dyDescent="0.25">
      <c r="B48" s="29"/>
      <c r="C48" s="29"/>
      <c r="D48" s="29"/>
      <c r="E48" s="29"/>
      <c r="F48" s="29"/>
      <c r="G48" s="29"/>
      <c r="H48" s="29"/>
      <c r="I48" s="29"/>
      <c r="J48" s="52"/>
      <c r="K48" s="40"/>
      <c r="L48" s="46"/>
    </row>
    <row r="49" spans="1:12" ht="15.4" customHeight="1" x14ac:dyDescent="0.25">
      <c r="B49" s="29"/>
      <c r="C49" s="29"/>
      <c r="D49" s="29"/>
      <c r="E49" s="29"/>
      <c r="F49" s="29"/>
      <c r="G49" s="29"/>
      <c r="H49" s="29"/>
      <c r="I49" s="29"/>
      <c r="J49" s="52"/>
      <c r="K49" s="42"/>
      <c r="L49" s="42"/>
    </row>
    <row r="50" spans="1:12" ht="15.4" customHeight="1" x14ac:dyDescent="0.25">
      <c r="B50" s="27"/>
      <c r="C50" s="27"/>
      <c r="D50" s="27"/>
      <c r="E50" s="27"/>
      <c r="F50" s="27"/>
      <c r="G50" s="27"/>
      <c r="H50" s="27"/>
      <c r="I50" s="27"/>
      <c r="J50" s="61"/>
      <c r="K50" s="40" t="s">
        <v>11</v>
      </c>
      <c r="L50" s="45" t="s">
        <v>60</v>
      </c>
    </row>
    <row r="51" spans="1:12" ht="15.4" customHeight="1" x14ac:dyDescent="0.25">
      <c r="B51" s="27"/>
      <c r="C51" s="27"/>
      <c r="D51" s="27"/>
      <c r="E51" s="27"/>
      <c r="F51" s="27"/>
      <c r="G51" s="27"/>
      <c r="H51" s="27"/>
      <c r="I51" s="27"/>
      <c r="J51" s="61"/>
      <c r="K51" s="50"/>
      <c r="L51" s="45" t="s">
        <v>9</v>
      </c>
    </row>
    <row r="52" spans="1:12" ht="15.4" customHeight="1" x14ac:dyDescent="0.25">
      <c r="B52" s="28"/>
      <c r="C52" s="28"/>
      <c r="D52" s="28"/>
      <c r="E52" s="28"/>
      <c r="F52" s="28"/>
      <c r="G52" s="28"/>
      <c r="H52" s="28"/>
      <c r="I52" s="28"/>
      <c r="J52" s="52"/>
      <c r="K52" s="45" t="s">
        <v>6</v>
      </c>
      <c r="L52" s="46">
        <v>95.78</v>
      </c>
    </row>
    <row r="53" spans="1:12" ht="15.4" customHeight="1" x14ac:dyDescent="0.25">
      <c r="B53" s="28"/>
      <c r="C53" s="28"/>
      <c r="D53" s="28"/>
      <c r="E53" s="28"/>
      <c r="F53" s="28"/>
      <c r="G53" s="28"/>
      <c r="H53" s="28"/>
      <c r="I53" s="28"/>
      <c r="J53" s="52"/>
      <c r="K53" s="45" t="s">
        <v>5</v>
      </c>
      <c r="L53" s="46">
        <v>93.78</v>
      </c>
    </row>
    <row r="54" spans="1:12" ht="15.4" customHeight="1" x14ac:dyDescent="0.25">
      <c r="B54" s="4"/>
      <c r="C54" s="4"/>
      <c r="D54" s="5"/>
      <c r="E54" s="2"/>
      <c r="F54" s="28"/>
      <c r="G54" s="28"/>
      <c r="H54" s="28"/>
      <c r="I54" s="28"/>
      <c r="J54" s="52"/>
      <c r="K54" s="45" t="s">
        <v>44</v>
      </c>
      <c r="L54" s="46">
        <v>97.11</v>
      </c>
    </row>
    <row r="55" spans="1:12" ht="15.4" customHeight="1" x14ac:dyDescent="0.25">
      <c r="B55" s="4"/>
      <c r="C55" s="4"/>
      <c r="D55" s="5"/>
      <c r="E55" s="2"/>
      <c r="F55" s="28"/>
      <c r="G55" s="28"/>
      <c r="H55" s="28"/>
      <c r="I55" s="28"/>
      <c r="J55" s="52"/>
      <c r="K55" s="49" t="s">
        <v>4</v>
      </c>
      <c r="L55" s="46">
        <v>93.99</v>
      </c>
    </row>
    <row r="56" spans="1:12" ht="15.4" customHeight="1" x14ac:dyDescent="0.25">
      <c r="A56" s="4"/>
      <c r="B56" s="4"/>
      <c r="C56" s="4"/>
      <c r="D56" s="5"/>
      <c r="E56" s="2"/>
      <c r="F56" s="28"/>
      <c r="G56" s="28"/>
      <c r="H56" s="28"/>
      <c r="I56" s="28"/>
      <c r="J56" s="52"/>
      <c r="K56" s="40" t="s">
        <v>3</v>
      </c>
      <c r="L56" s="46">
        <v>98.57</v>
      </c>
    </row>
    <row r="57" spans="1:12" ht="15.4" customHeight="1" x14ac:dyDescent="0.25">
      <c r="B57" s="29"/>
      <c r="C57" s="29"/>
      <c r="D57" s="29"/>
      <c r="E57" s="29"/>
      <c r="F57" s="28"/>
      <c r="G57" s="28"/>
      <c r="H57" s="28"/>
      <c r="I57" s="28"/>
      <c r="J57" s="52"/>
      <c r="K57" s="40" t="s">
        <v>43</v>
      </c>
      <c r="L57" s="46">
        <v>96.77</v>
      </c>
    </row>
    <row r="58" spans="1:12" ht="15.4" customHeight="1" x14ac:dyDescent="0.25">
      <c r="K58" s="40" t="s">
        <v>2</v>
      </c>
      <c r="L58" s="46">
        <v>95.23</v>
      </c>
    </row>
    <row r="59" spans="1:12" ht="15.4" customHeight="1" x14ac:dyDescent="0.25">
      <c r="A59" s="26" t="str">
        <f>"Indexed number of payroll jobs held by men in "&amp;$L$1&amp;" each week by State and Territory"</f>
        <v>Indexed number of payroll jobs held by men in Rental, hiring and real estate services each week by State and Territory</v>
      </c>
      <c r="K59" s="40" t="s">
        <v>1</v>
      </c>
      <c r="L59" s="46">
        <v>92.6</v>
      </c>
    </row>
    <row r="60" spans="1:12" ht="15.4" customHeight="1" x14ac:dyDescent="0.25">
      <c r="K60" s="48"/>
      <c r="L60" s="46" t="s">
        <v>8</v>
      </c>
    </row>
    <row r="61" spans="1:12" ht="15.4" customHeight="1" x14ac:dyDescent="0.25">
      <c r="B61" s="4"/>
      <c r="C61" s="4"/>
      <c r="D61" s="4"/>
      <c r="E61" s="4"/>
      <c r="F61" s="28"/>
      <c r="G61" s="28"/>
      <c r="H61" s="28"/>
      <c r="I61" s="28"/>
      <c r="J61" s="52"/>
      <c r="K61" s="45" t="s">
        <v>6</v>
      </c>
      <c r="L61" s="46">
        <v>92.11</v>
      </c>
    </row>
    <row r="62" spans="1:12" ht="15.4" customHeight="1" x14ac:dyDescent="0.25">
      <c r="B62" s="4"/>
      <c r="C62" s="4"/>
      <c r="D62" s="4"/>
      <c r="E62" s="4"/>
      <c r="F62" s="28"/>
      <c r="G62" s="28"/>
      <c r="H62" s="28"/>
      <c r="I62" s="28"/>
      <c r="J62" s="52"/>
      <c r="K62" s="45" t="s">
        <v>5</v>
      </c>
      <c r="L62" s="46">
        <v>90.97</v>
      </c>
    </row>
    <row r="63" spans="1:12" ht="15.4" customHeight="1" x14ac:dyDescent="0.25">
      <c r="B63" s="4"/>
      <c r="C63" s="4"/>
      <c r="D63" s="3"/>
      <c r="E63" s="2"/>
      <c r="F63" s="28"/>
      <c r="G63" s="28"/>
      <c r="H63" s="28"/>
      <c r="I63" s="28"/>
      <c r="J63" s="52"/>
      <c r="K63" s="45" t="s">
        <v>44</v>
      </c>
      <c r="L63" s="46">
        <v>91.88</v>
      </c>
    </row>
    <row r="64" spans="1:12" ht="15.4" customHeight="1" x14ac:dyDescent="0.25">
      <c r="B64" s="4"/>
      <c r="C64" s="4"/>
      <c r="D64" s="3"/>
      <c r="E64" s="2"/>
      <c r="F64" s="28"/>
      <c r="G64" s="28"/>
      <c r="H64" s="28"/>
      <c r="I64" s="28"/>
      <c r="J64" s="52"/>
      <c r="K64" s="49" t="s">
        <v>4</v>
      </c>
      <c r="L64" s="46">
        <v>91.17</v>
      </c>
    </row>
    <row r="65" spans="1:12" ht="15.4" customHeight="1" x14ac:dyDescent="0.25">
      <c r="B65" s="4"/>
      <c r="C65" s="4"/>
      <c r="D65" s="3"/>
      <c r="E65" s="2"/>
      <c r="F65" s="28"/>
      <c r="G65" s="28"/>
      <c r="H65" s="28"/>
      <c r="I65" s="28"/>
      <c r="J65" s="52"/>
      <c r="K65" s="40" t="s">
        <v>3</v>
      </c>
      <c r="L65" s="46">
        <v>96.02</v>
      </c>
    </row>
    <row r="66" spans="1:12" ht="15.4" customHeight="1" x14ac:dyDescent="0.25">
      <c r="B66" s="28"/>
      <c r="C66" s="28"/>
      <c r="D66" s="28"/>
      <c r="E66" s="28"/>
      <c r="F66" s="28"/>
      <c r="G66" s="28"/>
      <c r="H66" s="28"/>
      <c r="I66" s="28"/>
      <c r="J66" s="52"/>
      <c r="K66" s="40" t="s">
        <v>43</v>
      </c>
      <c r="L66" s="46">
        <v>98.08</v>
      </c>
    </row>
    <row r="67" spans="1:12" ht="15.4" customHeight="1" x14ac:dyDescent="0.25">
      <c r="A67" s="28"/>
      <c r="B67" s="28"/>
      <c r="C67" s="28"/>
      <c r="D67" s="28"/>
      <c r="E67" s="28"/>
      <c r="F67" s="28"/>
      <c r="G67" s="28"/>
      <c r="H67" s="28"/>
      <c r="I67" s="28"/>
      <c r="J67" s="52"/>
      <c r="K67" s="40" t="s">
        <v>2</v>
      </c>
      <c r="L67" s="46">
        <v>90.01</v>
      </c>
    </row>
    <row r="68" spans="1:12" ht="15.4" customHeight="1" x14ac:dyDescent="0.25">
      <c r="A68" s="28"/>
      <c r="B68" s="27"/>
      <c r="C68" s="27"/>
      <c r="D68" s="27"/>
      <c r="E68" s="27"/>
      <c r="F68" s="27"/>
      <c r="G68" s="27"/>
      <c r="H68" s="27"/>
      <c r="I68" s="27"/>
      <c r="J68" s="61"/>
      <c r="K68" s="40" t="s">
        <v>1</v>
      </c>
      <c r="L68" s="46">
        <v>90.07</v>
      </c>
    </row>
    <row r="69" spans="1:12" ht="15.4" customHeight="1" x14ac:dyDescent="0.25">
      <c r="K69" s="42"/>
      <c r="L69" s="46" t="s">
        <v>7</v>
      </c>
    </row>
    <row r="70" spans="1:12" ht="15.4" customHeight="1" x14ac:dyDescent="0.25">
      <c r="K70" s="45" t="s">
        <v>6</v>
      </c>
      <c r="L70" s="46">
        <v>89.92</v>
      </c>
    </row>
    <row r="71" spans="1:12" ht="15.4" customHeight="1" x14ac:dyDescent="0.25">
      <c r="K71" s="45" t="s">
        <v>5</v>
      </c>
      <c r="L71" s="46">
        <v>87.98</v>
      </c>
    </row>
    <row r="72" spans="1:12" ht="15.4" customHeight="1" x14ac:dyDescent="0.25">
      <c r="K72" s="45" t="s">
        <v>44</v>
      </c>
      <c r="L72" s="46">
        <v>88.1</v>
      </c>
    </row>
    <row r="73" spans="1:12" ht="15.4" customHeight="1" x14ac:dyDescent="0.25">
      <c r="K73" s="49" t="s">
        <v>4</v>
      </c>
      <c r="L73" s="46">
        <v>88.94</v>
      </c>
    </row>
    <row r="74" spans="1:12" ht="15.4" customHeight="1" x14ac:dyDescent="0.25">
      <c r="A74" s="26" t="str">
        <f>"Indexed number of payroll jobs held by women in "&amp;$L$1&amp;" each week by State and Territory"</f>
        <v>Indexed number of payroll jobs held by women in Rental, hiring and real estate services each week by State and Territory</v>
      </c>
      <c r="K74" s="40" t="s">
        <v>3</v>
      </c>
      <c r="L74" s="46">
        <v>93.4</v>
      </c>
    </row>
    <row r="75" spans="1:12" ht="15.4" customHeight="1" x14ac:dyDescent="0.25">
      <c r="K75" s="40" t="s">
        <v>43</v>
      </c>
      <c r="L75" s="46">
        <v>95.35</v>
      </c>
    </row>
    <row r="76" spans="1:12" ht="15.4" customHeight="1" x14ac:dyDescent="0.25">
      <c r="B76" s="4"/>
      <c r="C76" s="4"/>
      <c r="D76" s="4"/>
      <c r="E76" s="4"/>
      <c r="F76" s="28"/>
      <c r="G76" s="28"/>
      <c r="H76" s="28"/>
      <c r="I76" s="28"/>
      <c r="J76" s="52"/>
      <c r="K76" s="40" t="s">
        <v>2</v>
      </c>
      <c r="L76" s="46">
        <v>85.58</v>
      </c>
    </row>
    <row r="77" spans="1:12" ht="15.4" customHeight="1" x14ac:dyDescent="0.25">
      <c r="B77" s="4"/>
      <c r="C77" s="4"/>
      <c r="D77" s="4"/>
      <c r="E77" s="4"/>
      <c r="F77" s="28"/>
      <c r="G77" s="28"/>
      <c r="H77" s="28"/>
      <c r="I77" s="28"/>
      <c r="J77" s="52"/>
      <c r="K77" s="40" t="s">
        <v>1</v>
      </c>
      <c r="L77" s="46">
        <v>86.27</v>
      </c>
    </row>
    <row r="78" spans="1:12" ht="15.4" customHeight="1" x14ac:dyDescent="0.25">
      <c r="B78" s="4"/>
      <c r="C78" s="4"/>
      <c r="D78" s="3"/>
      <c r="E78" s="2"/>
      <c r="F78" s="28"/>
      <c r="G78" s="28"/>
      <c r="H78" s="28"/>
      <c r="I78" s="28"/>
      <c r="J78" s="52"/>
      <c r="K78" s="48"/>
      <c r="L78" s="48"/>
    </row>
    <row r="79" spans="1:12" ht="15.4" customHeight="1" x14ac:dyDescent="0.25">
      <c r="B79" s="4"/>
      <c r="C79" s="4"/>
      <c r="D79" s="3"/>
      <c r="E79" s="2"/>
      <c r="F79" s="28"/>
      <c r="G79" s="28"/>
      <c r="H79" s="28"/>
      <c r="I79" s="28"/>
      <c r="J79" s="52"/>
      <c r="K79" s="45" t="s">
        <v>10</v>
      </c>
      <c r="L79" s="45" t="s">
        <v>61</v>
      </c>
    </row>
    <row r="80" spans="1:12" ht="15.4" customHeight="1" x14ac:dyDescent="0.25">
      <c r="B80" s="4"/>
      <c r="C80" s="4"/>
      <c r="D80" s="3"/>
      <c r="E80" s="2"/>
      <c r="F80" s="28"/>
      <c r="G80" s="28"/>
      <c r="H80" s="28"/>
      <c r="I80" s="28"/>
      <c r="J80" s="52"/>
      <c r="K80" s="48"/>
      <c r="L80" s="45" t="s">
        <v>9</v>
      </c>
    </row>
    <row r="81" spans="1:12" ht="15.4" customHeight="1" x14ac:dyDescent="0.25">
      <c r="A81" s="28"/>
      <c r="B81" s="28"/>
      <c r="C81" s="28"/>
      <c r="D81" s="28"/>
      <c r="E81" s="28"/>
      <c r="F81" s="28"/>
      <c r="G81" s="28"/>
      <c r="H81" s="28"/>
      <c r="I81" s="28"/>
      <c r="J81" s="52"/>
      <c r="K81" s="45" t="s">
        <v>6</v>
      </c>
      <c r="L81" s="46">
        <v>94.99</v>
      </c>
    </row>
    <row r="82" spans="1:12" ht="15.4" customHeight="1" x14ac:dyDescent="0.25">
      <c r="B82" s="28"/>
      <c r="C82" s="28"/>
      <c r="D82" s="28"/>
      <c r="E82" s="28"/>
      <c r="F82" s="28"/>
      <c r="G82" s="28"/>
      <c r="H82" s="28"/>
      <c r="I82" s="28"/>
      <c r="J82" s="52"/>
      <c r="K82" s="45" t="s">
        <v>5</v>
      </c>
      <c r="L82" s="46">
        <v>92.98</v>
      </c>
    </row>
    <row r="83" spans="1:12" ht="15.4" customHeight="1" x14ac:dyDescent="0.25">
      <c r="A83" s="28"/>
      <c r="B83" s="27"/>
      <c r="C83" s="27"/>
      <c r="D83" s="27"/>
      <c r="E83" s="27"/>
      <c r="F83" s="27"/>
      <c r="G83" s="27"/>
      <c r="H83" s="27"/>
      <c r="I83" s="27"/>
      <c r="J83" s="61"/>
      <c r="K83" s="45" t="s">
        <v>44</v>
      </c>
      <c r="L83" s="46">
        <v>96.31</v>
      </c>
    </row>
    <row r="84" spans="1:12" ht="15.4" customHeight="1" x14ac:dyDescent="0.25">
      <c r="K84" s="49" t="s">
        <v>4</v>
      </c>
      <c r="L84" s="46">
        <v>95.51</v>
      </c>
    </row>
    <row r="85" spans="1:12" ht="15.4" customHeight="1" x14ac:dyDescent="0.25">
      <c r="K85" s="40" t="s">
        <v>3</v>
      </c>
      <c r="L85" s="46">
        <v>92.97</v>
      </c>
    </row>
    <row r="86" spans="1:12" ht="15.4" customHeight="1" x14ac:dyDescent="0.25">
      <c r="K86" s="40" t="s">
        <v>43</v>
      </c>
      <c r="L86" s="46">
        <v>97.43</v>
      </c>
    </row>
    <row r="87" spans="1:12" ht="15.4" customHeight="1" x14ac:dyDescent="0.25">
      <c r="K87" s="40" t="s">
        <v>2</v>
      </c>
      <c r="L87" s="46">
        <v>95.76</v>
      </c>
    </row>
    <row r="88" spans="1:12" ht="15.4" customHeight="1" x14ac:dyDescent="0.25">
      <c r="K88" s="40" t="s">
        <v>1</v>
      </c>
      <c r="L88" s="46">
        <v>95.11</v>
      </c>
    </row>
    <row r="89" spans="1:12" ht="15.4" customHeight="1" x14ac:dyDescent="0.25">
      <c r="K89" s="48"/>
      <c r="L89" s="46" t="s">
        <v>8</v>
      </c>
    </row>
    <row r="90" spans="1:12" ht="15" customHeight="1" x14ac:dyDescent="0.25">
      <c r="K90" s="45" t="s">
        <v>6</v>
      </c>
      <c r="L90" s="46">
        <v>91.34</v>
      </c>
    </row>
    <row r="91" spans="1:12" ht="15" customHeight="1" x14ac:dyDescent="0.25">
      <c r="K91" s="45" t="s">
        <v>5</v>
      </c>
      <c r="L91" s="46">
        <v>90.98</v>
      </c>
    </row>
    <row r="92" spans="1:12" ht="15" customHeight="1" x14ac:dyDescent="0.25">
      <c r="A92" s="26"/>
      <c r="K92" s="45" t="s">
        <v>44</v>
      </c>
      <c r="L92" s="46">
        <v>90.83</v>
      </c>
    </row>
    <row r="93" spans="1:12" ht="15" customHeight="1" x14ac:dyDescent="0.25">
      <c r="K93" s="49" t="s">
        <v>4</v>
      </c>
      <c r="L93" s="46">
        <v>92.64</v>
      </c>
    </row>
    <row r="94" spans="1:12" ht="15" customHeight="1" x14ac:dyDescent="0.25">
      <c r="K94" s="40" t="s">
        <v>3</v>
      </c>
      <c r="L94" s="46">
        <v>92.39</v>
      </c>
    </row>
    <row r="95" spans="1:12" ht="15" customHeight="1" x14ac:dyDescent="0.25">
      <c r="K95" s="40" t="s">
        <v>43</v>
      </c>
      <c r="L95" s="46">
        <v>98</v>
      </c>
    </row>
    <row r="96" spans="1:12" ht="15" customHeight="1" x14ac:dyDescent="0.25">
      <c r="K96" s="40" t="s">
        <v>2</v>
      </c>
      <c r="L96" s="46">
        <v>90.1</v>
      </c>
    </row>
    <row r="97" spans="1:12" ht="15" customHeight="1" x14ac:dyDescent="0.25">
      <c r="K97" s="40" t="s">
        <v>1</v>
      </c>
      <c r="L97" s="46">
        <v>93.05</v>
      </c>
    </row>
    <row r="98" spans="1:12" ht="15" customHeight="1" x14ac:dyDescent="0.25">
      <c r="K98" s="42"/>
      <c r="L98" s="46" t="s">
        <v>7</v>
      </c>
    </row>
    <row r="99" spans="1:12" ht="15" customHeight="1" x14ac:dyDescent="0.25">
      <c r="A99" s="25"/>
      <c r="B99" s="24"/>
      <c r="K99" s="45" t="s">
        <v>6</v>
      </c>
      <c r="L99" s="46">
        <v>88.85</v>
      </c>
    </row>
    <row r="100" spans="1:12" x14ac:dyDescent="0.25">
      <c r="A100" s="25"/>
      <c r="B100" s="24"/>
      <c r="K100" s="45" t="s">
        <v>5</v>
      </c>
      <c r="L100" s="46">
        <v>88.88</v>
      </c>
    </row>
    <row r="101" spans="1:12" x14ac:dyDescent="0.25">
      <c r="A101" s="25"/>
      <c r="B101" s="24"/>
      <c r="K101" s="45" t="s">
        <v>44</v>
      </c>
      <c r="L101" s="46">
        <v>88.19</v>
      </c>
    </row>
    <row r="102" spans="1:12" x14ac:dyDescent="0.25">
      <c r="A102" s="25"/>
      <c r="B102" s="24"/>
      <c r="K102" s="49" t="s">
        <v>4</v>
      </c>
      <c r="L102" s="46">
        <v>90.38</v>
      </c>
    </row>
    <row r="103" spans="1:12" x14ac:dyDescent="0.25">
      <c r="A103" s="25"/>
      <c r="B103" s="24"/>
      <c r="K103" s="40" t="s">
        <v>3</v>
      </c>
      <c r="L103" s="46">
        <v>90.92</v>
      </c>
    </row>
    <row r="104" spans="1:12" x14ac:dyDescent="0.25">
      <c r="A104" s="25"/>
      <c r="B104" s="24"/>
      <c r="K104" s="40" t="s">
        <v>43</v>
      </c>
      <c r="L104" s="46">
        <v>97.28</v>
      </c>
    </row>
    <row r="105" spans="1:12" x14ac:dyDescent="0.25">
      <c r="A105" s="25"/>
      <c r="B105" s="24"/>
      <c r="K105" s="40" t="s">
        <v>2</v>
      </c>
      <c r="L105" s="46">
        <v>85.8</v>
      </c>
    </row>
    <row r="106" spans="1:12" x14ac:dyDescent="0.25">
      <c r="A106" s="25"/>
      <c r="B106" s="24"/>
      <c r="K106" s="40" t="s">
        <v>1</v>
      </c>
      <c r="L106" s="46">
        <v>90.24</v>
      </c>
    </row>
    <row r="107" spans="1:12" x14ac:dyDescent="0.25">
      <c r="A107" s="25"/>
      <c r="B107" s="24"/>
      <c r="K107" s="41"/>
      <c r="L107" s="41"/>
    </row>
    <row r="108" spans="1:12" x14ac:dyDescent="0.25">
      <c r="A108" s="25"/>
      <c r="B108" s="24"/>
      <c r="K108" s="51" t="s">
        <v>51</v>
      </c>
      <c r="L108" s="51"/>
    </row>
    <row r="109" spans="1:12" x14ac:dyDescent="0.25">
      <c r="K109" s="72">
        <v>43904</v>
      </c>
      <c r="L109" s="46">
        <v>100</v>
      </c>
    </row>
    <row r="110" spans="1:12" x14ac:dyDescent="0.25">
      <c r="K110" s="72">
        <v>43911</v>
      </c>
      <c r="L110" s="46">
        <v>98.697599999999994</v>
      </c>
    </row>
    <row r="111" spans="1:12" x14ac:dyDescent="0.25">
      <c r="K111" s="72">
        <v>43918</v>
      </c>
      <c r="L111" s="46">
        <v>95.583500000000001</v>
      </c>
    </row>
    <row r="112" spans="1:12" x14ac:dyDescent="0.25">
      <c r="K112" s="72">
        <v>43925</v>
      </c>
      <c r="L112" s="46">
        <v>92.39</v>
      </c>
    </row>
    <row r="113" spans="11:12" x14ac:dyDescent="0.25">
      <c r="K113" s="72">
        <v>43932</v>
      </c>
      <c r="L113" s="46">
        <v>90.482100000000003</v>
      </c>
    </row>
    <row r="114" spans="11:12" x14ac:dyDescent="0.25">
      <c r="K114" s="72">
        <v>43939</v>
      </c>
      <c r="L114" s="46">
        <v>89.7166</v>
      </c>
    </row>
    <row r="115" spans="11:12" x14ac:dyDescent="0.25">
      <c r="K115" s="72">
        <v>43946</v>
      </c>
      <c r="L115" s="46">
        <v>89.736599999999996</v>
      </c>
    </row>
    <row r="116" spans="11:12" x14ac:dyDescent="0.25">
      <c r="K116" s="72">
        <v>43953</v>
      </c>
      <c r="L116" s="46">
        <v>90.193299999999994</v>
      </c>
    </row>
    <row r="117" spans="11:12" x14ac:dyDescent="0.25">
      <c r="K117" s="72">
        <v>43960</v>
      </c>
      <c r="L117" s="46">
        <v>90.868600000000001</v>
      </c>
    </row>
    <row r="118" spans="11:12" x14ac:dyDescent="0.25">
      <c r="K118" s="72">
        <v>43967</v>
      </c>
      <c r="L118" s="46">
        <v>91.272800000000004</v>
      </c>
    </row>
    <row r="119" spans="11:12" x14ac:dyDescent="0.25">
      <c r="K119" s="72">
        <v>43974</v>
      </c>
      <c r="L119" s="46">
        <v>91.541300000000007</v>
      </c>
    </row>
    <row r="120" spans="11:12" x14ac:dyDescent="0.25">
      <c r="K120" s="72">
        <v>43981</v>
      </c>
      <c r="L120" s="46">
        <v>91.979299999999995</v>
      </c>
    </row>
    <row r="121" spans="11:12" x14ac:dyDescent="0.25">
      <c r="K121" s="72">
        <v>43988</v>
      </c>
      <c r="L121" s="46">
        <v>91.784599999999998</v>
      </c>
    </row>
    <row r="122" spans="11:12" x14ac:dyDescent="0.25">
      <c r="K122" s="72">
        <v>43995</v>
      </c>
      <c r="L122" s="46">
        <v>91.9221</v>
      </c>
    </row>
    <row r="123" spans="11:12" x14ac:dyDescent="0.25">
      <c r="K123" s="72">
        <v>44002</v>
      </c>
      <c r="L123" s="46">
        <v>92.145399999999995</v>
      </c>
    </row>
    <row r="124" spans="11:12" x14ac:dyDescent="0.25">
      <c r="K124" s="72">
        <v>44009</v>
      </c>
      <c r="L124" s="46">
        <v>92.552700000000002</v>
      </c>
    </row>
    <row r="125" spans="11:12" x14ac:dyDescent="0.25">
      <c r="K125" s="72">
        <v>44016</v>
      </c>
      <c r="L125" s="46">
        <v>93.897599999999997</v>
      </c>
    </row>
    <row r="126" spans="11:12" x14ac:dyDescent="0.25">
      <c r="K126" s="72">
        <v>44023</v>
      </c>
      <c r="L126" s="46">
        <v>94.705600000000004</v>
      </c>
    </row>
    <row r="127" spans="11:12" x14ac:dyDescent="0.25">
      <c r="K127" s="72">
        <v>44030</v>
      </c>
      <c r="L127" s="46">
        <v>94.777600000000007</v>
      </c>
    </row>
    <row r="128" spans="11:12" x14ac:dyDescent="0.25">
      <c r="K128" s="72">
        <v>44037</v>
      </c>
      <c r="L128" s="46">
        <v>94.263400000000004</v>
      </c>
    </row>
    <row r="129" spans="1:12" x14ac:dyDescent="0.25">
      <c r="K129" s="72">
        <v>44044</v>
      </c>
      <c r="L129" s="46">
        <v>94.2654</v>
      </c>
    </row>
    <row r="130" spans="1:12" x14ac:dyDescent="0.25">
      <c r="K130" s="72">
        <v>44051</v>
      </c>
      <c r="L130" s="46">
        <v>95.625399999999999</v>
      </c>
    </row>
    <row r="131" spans="1:12" x14ac:dyDescent="0.25">
      <c r="K131" s="72">
        <v>44058</v>
      </c>
      <c r="L131" s="46">
        <v>95.668499999999995</v>
      </c>
    </row>
    <row r="132" spans="1:12" x14ac:dyDescent="0.25">
      <c r="K132" s="72">
        <v>44065</v>
      </c>
      <c r="L132" s="46">
        <v>95.588899999999995</v>
      </c>
    </row>
    <row r="133" spans="1:12" x14ac:dyDescent="0.25">
      <c r="K133" s="72">
        <v>44072</v>
      </c>
      <c r="L133" s="46">
        <v>95.909800000000004</v>
      </c>
    </row>
    <row r="134" spans="1:12" x14ac:dyDescent="0.25">
      <c r="K134" s="72">
        <v>44079</v>
      </c>
      <c r="L134" s="46">
        <v>96.148399999999995</v>
      </c>
    </row>
    <row r="135" spans="1:12" x14ac:dyDescent="0.25">
      <c r="K135" s="72">
        <v>44086</v>
      </c>
      <c r="L135" s="46">
        <v>96.258399999999995</v>
      </c>
    </row>
    <row r="136" spans="1:12" x14ac:dyDescent="0.25">
      <c r="K136" s="72">
        <v>44093</v>
      </c>
      <c r="L136" s="46">
        <v>96.473399999999998</v>
      </c>
    </row>
    <row r="137" spans="1:12" x14ac:dyDescent="0.25">
      <c r="K137" s="72">
        <v>44100</v>
      </c>
      <c r="L137" s="46">
        <v>96.538899999999998</v>
      </c>
    </row>
    <row r="138" spans="1:12" x14ac:dyDescent="0.25">
      <c r="K138" s="72">
        <v>44107</v>
      </c>
      <c r="L138" s="46">
        <v>95.830200000000005</v>
      </c>
    </row>
    <row r="139" spans="1:12" x14ac:dyDescent="0.25">
      <c r="A139" s="25"/>
      <c r="B139" s="24"/>
      <c r="K139" s="72">
        <v>44114</v>
      </c>
      <c r="L139" s="46">
        <v>95.544300000000007</v>
      </c>
    </row>
    <row r="140" spans="1:12" x14ac:dyDescent="0.25">
      <c r="A140" s="25"/>
      <c r="B140" s="24"/>
      <c r="K140" s="72">
        <v>44121</v>
      </c>
      <c r="L140" s="46">
        <v>95.419899999999998</v>
      </c>
    </row>
    <row r="141" spans="1:12" x14ac:dyDescent="0.25">
      <c r="K141" s="72">
        <v>44128</v>
      </c>
      <c r="L141" s="46">
        <v>95.785300000000007</v>
      </c>
    </row>
    <row r="142" spans="1:12" x14ac:dyDescent="0.25">
      <c r="K142" s="72">
        <v>44135</v>
      </c>
      <c r="L142" s="46">
        <v>95.614999999999995</v>
      </c>
    </row>
    <row r="143" spans="1:12" x14ac:dyDescent="0.25">
      <c r="K143" s="72">
        <v>44142</v>
      </c>
      <c r="L143" s="46">
        <v>95.709500000000006</v>
      </c>
    </row>
    <row r="144" spans="1:12" x14ac:dyDescent="0.25">
      <c r="K144" s="72">
        <v>44149</v>
      </c>
      <c r="L144" s="46">
        <v>95.827299999999994</v>
      </c>
    </row>
    <row r="145" spans="11:12" x14ac:dyDescent="0.25">
      <c r="K145" s="72">
        <v>44156</v>
      </c>
      <c r="L145" s="46">
        <v>96.092500000000001</v>
      </c>
    </row>
    <row r="146" spans="11:12" x14ac:dyDescent="0.25">
      <c r="K146" s="72">
        <v>44163</v>
      </c>
      <c r="L146" s="46">
        <v>96.136799999999994</v>
      </c>
    </row>
    <row r="147" spans="11:12" x14ac:dyDescent="0.25">
      <c r="K147" s="72">
        <v>44170</v>
      </c>
      <c r="L147" s="46">
        <v>97.030199999999994</v>
      </c>
    </row>
    <row r="148" spans="11:12" x14ac:dyDescent="0.25">
      <c r="K148" s="72">
        <v>44177</v>
      </c>
      <c r="L148" s="46">
        <v>97.419799999999995</v>
      </c>
    </row>
    <row r="149" spans="11:12" x14ac:dyDescent="0.25">
      <c r="K149" s="72">
        <v>44184</v>
      </c>
      <c r="L149" s="46">
        <v>96.546800000000005</v>
      </c>
    </row>
    <row r="150" spans="11:12" x14ac:dyDescent="0.25">
      <c r="K150" s="72">
        <v>44191</v>
      </c>
      <c r="L150" s="46">
        <v>93.709299999999999</v>
      </c>
    </row>
    <row r="151" spans="11:12" x14ac:dyDescent="0.25">
      <c r="K151" s="72">
        <v>44198</v>
      </c>
      <c r="L151" s="46">
        <v>91.130399999999995</v>
      </c>
    </row>
    <row r="152" spans="11:12" x14ac:dyDescent="0.25">
      <c r="K152" s="72" t="s">
        <v>52</v>
      </c>
      <c r="L152" s="46" t="s">
        <v>52</v>
      </c>
    </row>
    <row r="153" spans="11:12" x14ac:dyDescent="0.25">
      <c r="K153" s="72" t="s">
        <v>52</v>
      </c>
      <c r="L153" s="46" t="s">
        <v>52</v>
      </c>
    </row>
    <row r="154" spans="11:12" x14ac:dyDescent="0.25">
      <c r="K154" s="72" t="s">
        <v>52</v>
      </c>
      <c r="L154" s="46" t="s">
        <v>52</v>
      </c>
    </row>
    <row r="155" spans="11:12" x14ac:dyDescent="0.25">
      <c r="K155" s="72" t="s">
        <v>52</v>
      </c>
      <c r="L155" s="46" t="s">
        <v>52</v>
      </c>
    </row>
    <row r="156" spans="11:12" x14ac:dyDescent="0.25">
      <c r="K156" s="72" t="s">
        <v>52</v>
      </c>
      <c r="L156" s="46" t="s">
        <v>52</v>
      </c>
    </row>
    <row r="157" spans="11:12" x14ac:dyDescent="0.25">
      <c r="K157" s="72" t="s">
        <v>52</v>
      </c>
      <c r="L157" s="46" t="s">
        <v>52</v>
      </c>
    </row>
    <row r="158" spans="11:12" x14ac:dyDescent="0.25">
      <c r="K158" s="72" t="s">
        <v>52</v>
      </c>
      <c r="L158" s="46" t="s">
        <v>52</v>
      </c>
    </row>
    <row r="159" spans="11:12" x14ac:dyDescent="0.25">
      <c r="K159" s="72" t="s">
        <v>52</v>
      </c>
      <c r="L159" s="46" t="s">
        <v>52</v>
      </c>
    </row>
    <row r="160" spans="11:12" x14ac:dyDescent="0.25">
      <c r="K160" s="72" t="s">
        <v>52</v>
      </c>
      <c r="L160" s="46" t="s">
        <v>52</v>
      </c>
    </row>
    <row r="161" spans="11:12" x14ac:dyDescent="0.25">
      <c r="K161" s="72" t="s">
        <v>52</v>
      </c>
      <c r="L161" s="46" t="s">
        <v>52</v>
      </c>
    </row>
    <row r="162" spans="11:12" x14ac:dyDescent="0.25">
      <c r="K162" s="72" t="s">
        <v>52</v>
      </c>
      <c r="L162" s="46" t="s">
        <v>52</v>
      </c>
    </row>
    <row r="163" spans="11:12" x14ac:dyDescent="0.25">
      <c r="K163" s="72" t="s">
        <v>52</v>
      </c>
      <c r="L163" s="46" t="s">
        <v>52</v>
      </c>
    </row>
    <row r="164" spans="11:12" x14ac:dyDescent="0.25">
      <c r="K164" s="72" t="s">
        <v>52</v>
      </c>
      <c r="L164" s="46" t="s">
        <v>52</v>
      </c>
    </row>
    <row r="165" spans="11:12" x14ac:dyDescent="0.25">
      <c r="K165" s="72" t="s">
        <v>52</v>
      </c>
      <c r="L165" s="46" t="s">
        <v>52</v>
      </c>
    </row>
    <row r="166" spans="11:12" x14ac:dyDescent="0.25">
      <c r="K166" s="72" t="s">
        <v>52</v>
      </c>
      <c r="L166" s="46" t="s">
        <v>52</v>
      </c>
    </row>
    <row r="167" spans="11:12" x14ac:dyDescent="0.25">
      <c r="K167" s="72" t="s">
        <v>52</v>
      </c>
      <c r="L167" s="46" t="s">
        <v>52</v>
      </c>
    </row>
    <row r="168" spans="11:12" x14ac:dyDescent="0.25">
      <c r="K168" s="72" t="s">
        <v>52</v>
      </c>
      <c r="L168" s="46" t="s">
        <v>52</v>
      </c>
    </row>
    <row r="169" spans="11:12" x14ac:dyDescent="0.25">
      <c r="K169" s="72" t="s">
        <v>52</v>
      </c>
      <c r="L169" s="46" t="s">
        <v>52</v>
      </c>
    </row>
    <row r="170" spans="11:12" x14ac:dyDescent="0.25">
      <c r="K170" s="72" t="s">
        <v>52</v>
      </c>
      <c r="L170" s="46" t="s">
        <v>52</v>
      </c>
    </row>
    <row r="171" spans="11:12" x14ac:dyDescent="0.25">
      <c r="K171" s="72" t="s">
        <v>52</v>
      </c>
      <c r="L171" s="46" t="s">
        <v>52</v>
      </c>
    </row>
    <row r="172" spans="11:12" x14ac:dyDescent="0.25">
      <c r="K172" s="72" t="s">
        <v>52</v>
      </c>
      <c r="L172" s="46" t="s">
        <v>52</v>
      </c>
    </row>
    <row r="173" spans="11:12" x14ac:dyDescent="0.25">
      <c r="K173" s="72" t="s">
        <v>52</v>
      </c>
      <c r="L173" s="46" t="s">
        <v>52</v>
      </c>
    </row>
    <row r="174" spans="11:12" x14ac:dyDescent="0.25">
      <c r="K174" s="72" t="s">
        <v>52</v>
      </c>
      <c r="L174" s="46" t="s">
        <v>52</v>
      </c>
    </row>
    <row r="175" spans="11:12" x14ac:dyDescent="0.25">
      <c r="K175" s="72" t="s">
        <v>52</v>
      </c>
      <c r="L175" s="46" t="s">
        <v>52</v>
      </c>
    </row>
    <row r="176" spans="11:12" x14ac:dyDescent="0.25">
      <c r="K176" s="72" t="s">
        <v>52</v>
      </c>
      <c r="L176" s="46" t="s">
        <v>52</v>
      </c>
    </row>
    <row r="177" spans="11:12" x14ac:dyDescent="0.25">
      <c r="K177" s="72" t="s">
        <v>52</v>
      </c>
      <c r="L177" s="46" t="s">
        <v>52</v>
      </c>
    </row>
    <row r="178" spans="11:12" x14ac:dyDescent="0.25">
      <c r="K178" s="72" t="s">
        <v>52</v>
      </c>
      <c r="L178" s="46" t="s">
        <v>52</v>
      </c>
    </row>
    <row r="179" spans="11:12" x14ac:dyDescent="0.25">
      <c r="K179" s="72" t="s">
        <v>52</v>
      </c>
      <c r="L179" s="46" t="s">
        <v>52</v>
      </c>
    </row>
    <row r="180" spans="11:12" x14ac:dyDescent="0.25">
      <c r="K180" s="72" t="s">
        <v>52</v>
      </c>
      <c r="L180" s="46" t="s">
        <v>52</v>
      </c>
    </row>
    <row r="181" spans="11:12" x14ac:dyDescent="0.25">
      <c r="K181" s="72" t="s">
        <v>52</v>
      </c>
      <c r="L181" s="46" t="s">
        <v>52</v>
      </c>
    </row>
    <row r="182" spans="11:12" x14ac:dyDescent="0.25">
      <c r="K182" s="72" t="s">
        <v>52</v>
      </c>
      <c r="L182" s="46" t="s">
        <v>52</v>
      </c>
    </row>
    <row r="183" spans="11:12" x14ac:dyDescent="0.25">
      <c r="K183" s="72" t="s">
        <v>52</v>
      </c>
      <c r="L183" s="46" t="s">
        <v>52</v>
      </c>
    </row>
    <row r="184" spans="11:12" x14ac:dyDescent="0.25">
      <c r="K184" s="72" t="s">
        <v>52</v>
      </c>
      <c r="L184" s="46" t="s">
        <v>52</v>
      </c>
    </row>
    <row r="185" spans="11:12" x14ac:dyDescent="0.25">
      <c r="K185" s="72" t="s">
        <v>52</v>
      </c>
      <c r="L185" s="46" t="s">
        <v>52</v>
      </c>
    </row>
    <row r="186" spans="11:12" x14ac:dyDescent="0.25">
      <c r="K186" s="72" t="s">
        <v>52</v>
      </c>
      <c r="L186" s="46" t="s">
        <v>52</v>
      </c>
    </row>
    <row r="187" spans="11:12" x14ac:dyDescent="0.25">
      <c r="K187" s="72" t="s">
        <v>52</v>
      </c>
      <c r="L187" s="46" t="s">
        <v>52</v>
      </c>
    </row>
    <row r="188" spans="11:12" x14ac:dyDescent="0.25">
      <c r="K188" s="72" t="s">
        <v>52</v>
      </c>
      <c r="L188" s="46" t="s">
        <v>52</v>
      </c>
    </row>
    <row r="189" spans="11:12" x14ac:dyDescent="0.25">
      <c r="K189" s="72" t="s">
        <v>52</v>
      </c>
      <c r="L189" s="46" t="s">
        <v>52</v>
      </c>
    </row>
    <row r="190" spans="11:12" x14ac:dyDescent="0.25">
      <c r="K190" s="72" t="s">
        <v>52</v>
      </c>
      <c r="L190" s="46" t="s">
        <v>52</v>
      </c>
    </row>
    <row r="191" spans="11:12" x14ac:dyDescent="0.25">
      <c r="K191" s="72" t="s">
        <v>52</v>
      </c>
      <c r="L191" s="46" t="s">
        <v>52</v>
      </c>
    </row>
    <row r="192" spans="11:12" x14ac:dyDescent="0.25">
      <c r="K192" s="72" t="s">
        <v>52</v>
      </c>
      <c r="L192" s="46" t="s">
        <v>52</v>
      </c>
    </row>
    <row r="193" spans="11:12" x14ac:dyDescent="0.25">
      <c r="K193" s="72" t="s">
        <v>52</v>
      </c>
      <c r="L193" s="46" t="s">
        <v>52</v>
      </c>
    </row>
    <row r="194" spans="11:12" x14ac:dyDescent="0.25">
      <c r="K194" s="72" t="s">
        <v>52</v>
      </c>
      <c r="L194" s="46" t="s">
        <v>52</v>
      </c>
    </row>
    <row r="195" spans="11:12" x14ac:dyDescent="0.25">
      <c r="K195" s="72" t="s">
        <v>52</v>
      </c>
      <c r="L195" s="46" t="s">
        <v>52</v>
      </c>
    </row>
    <row r="196" spans="11:12" x14ac:dyDescent="0.25">
      <c r="K196" s="72" t="s">
        <v>52</v>
      </c>
      <c r="L196" s="46" t="s">
        <v>52</v>
      </c>
    </row>
    <row r="197" spans="11:12" x14ac:dyDescent="0.25">
      <c r="K197" s="72" t="s">
        <v>52</v>
      </c>
      <c r="L197" s="46" t="s">
        <v>52</v>
      </c>
    </row>
    <row r="198" spans="11:12" x14ac:dyDescent="0.25">
      <c r="K198" s="72" t="s">
        <v>52</v>
      </c>
      <c r="L198" s="46" t="s">
        <v>52</v>
      </c>
    </row>
    <row r="199" spans="11:12" x14ac:dyDescent="0.25">
      <c r="K199" s="72" t="s">
        <v>52</v>
      </c>
      <c r="L199" s="46" t="s">
        <v>52</v>
      </c>
    </row>
    <row r="200" spans="11:12" x14ac:dyDescent="0.25">
      <c r="K200" s="72" t="s">
        <v>52</v>
      </c>
      <c r="L200" s="46" t="s">
        <v>52</v>
      </c>
    </row>
    <row r="201" spans="11:12" x14ac:dyDescent="0.25">
      <c r="K201" s="72" t="s">
        <v>52</v>
      </c>
      <c r="L201" s="46" t="s">
        <v>52</v>
      </c>
    </row>
    <row r="202" spans="11:12" x14ac:dyDescent="0.25">
      <c r="K202" s="72" t="s">
        <v>52</v>
      </c>
      <c r="L202" s="46" t="s">
        <v>52</v>
      </c>
    </row>
    <row r="203" spans="11:12" x14ac:dyDescent="0.25">
      <c r="K203" s="72" t="s">
        <v>52</v>
      </c>
      <c r="L203" s="46" t="s">
        <v>52</v>
      </c>
    </row>
    <row r="204" spans="11:12" x14ac:dyDescent="0.25">
      <c r="K204" s="72" t="s">
        <v>52</v>
      </c>
      <c r="L204" s="46" t="s">
        <v>52</v>
      </c>
    </row>
    <row r="205" spans="11:12" x14ac:dyDescent="0.25">
      <c r="K205" s="72" t="s">
        <v>52</v>
      </c>
      <c r="L205" s="46" t="s">
        <v>52</v>
      </c>
    </row>
    <row r="206" spans="11:12" x14ac:dyDescent="0.25">
      <c r="K206" s="72" t="s">
        <v>52</v>
      </c>
      <c r="L206" s="46" t="s">
        <v>52</v>
      </c>
    </row>
    <row r="207" spans="11:12" x14ac:dyDescent="0.25">
      <c r="K207" s="72" t="s">
        <v>52</v>
      </c>
      <c r="L207" s="46" t="s">
        <v>52</v>
      </c>
    </row>
    <row r="208" spans="11:12" x14ac:dyDescent="0.25">
      <c r="K208" s="72" t="s">
        <v>52</v>
      </c>
      <c r="L208" s="46" t="s">
        <v>52</v>
      </c>
    </row>
    <row r="209" spans="11:12" x14ac:dyDescent="0.25">
      <c r="K209" s="72" t="s">
        <v>52</v>
      </c>
      <c r="L209" s="46" t="s">
        <v>52</v>
      </c>
    </row>
    <row r="210" spans="11:12" x14ac:dyDescent="0.25">
      <c r="K210" s="72" t="s">
        <v>52</v>
      </c>
      <c r="L210" s="46" t="s">
        <v>52</v>
      </c>
    </row>
    <row r="211" spans="11:12" x14ac:dyDescent="0.25">
      <c r="K211" s="72" t="s">
        <v>52</v>
      </c>
      <c r="L211" s="46" t="s">
        <v>52</v>
      </c>
    </row>
    <row r="212" spans="11:12" x14ac:dyDescent="0.25">
      <c r="K212" s="72" t="s">
        <v>52</v>
      </c>
      <c r="L212" s="46" t="s">
        <v>52</v>
      </c>
    </row>
    <row r="213" spans="11:12" x14ac:dyDescent="0.25">
      <c r="K213" s="72" t="s">
        <v>52</v>
      </c>
      <c r="L213" s="46" t="s">
        <v>52</v>
      </c>
    </row>
    <row r="214" spans="11:12" x14ac:dyDescent="0.25">
      <c r="K214" s="72" t="s">
        <v>52</v>
      </c>
      <c r="L214" s="46" t="s">
        <v>52</v>
      </c>
    </row>
    <row r="215" spans="11:12" x14ac:dyDescent="0.25">
      <c r="K215" s="72" t="s">
        <v>52</v>
      </c>
      <c r="L215" s="46" t="s">
        <v>52</v>
      </c>
    </row>
    <row r="216" spans="11:12" x14ac:dyDescent="0.25">
      <c r="K216" s="72" t="s">
        <v>52</v>
      </c>
      <c r="L216" s="46" t="s">
        <v>52</v>
      </c>
    </row>
    <row r="217" spans="11:12" x14ac:dyDescent="0.25">
      <c r="K217" s="72" t="s">
        <v>52</v>
      </c>
      <c r="L217" s="46" t="s">
        <v>52</v>
      </c>
    </row>
    <row r="218" spans="11:12" x14ac:dyDescent="0.25">
      <c r="K218" s="72" t="s">
        <v>52</v>
      </c>
      <c r="L218" s="46" t="s">
        <v>52</v>
      </c>
    </row>
    <row r="219" spans="11:12" x14ac:dyDescent="0.25">
      <c r="K219" s="72" t="s">
        <v>52</v>
      </c>
      <c r="L219" s="46" t="s">
        <v>52</v>
      </c>
    </row>
    <row r="220" spans="11:12" x14ac:dyDescent="0.25">
      <c r="K220" s="72" t="s">
        <v>52</v>
      </c>
      <c r="L220" s="46" t="s">
        <v>52</v>
      </c>
    </row>
    <row r="221" spans="11:12" x14ac:dyDescent="0.25">
      <c r="K221" s="72" t="s">
        <v>52</v>
      </c>
      <c r="L221" s="46" t="s">
        <v>52</v>
      </c>
    </row>
    <row r="222" spans="11:12" x14ac:dyDescent="0.25">
      <c r="K222" s="72" t="s">
        <v>52</v>
      </c>
      <c r="L222" s="46" t="s">
        <v>52</v>
      </c>
    </row>
    <row r="223" spans="11:12" x14ac:dyDescent="0.25">
      <c r="K223" s="72" t="s">
        <v>52</v>
      </c>
      <c r="L223" s="46" t="s">
        <v>52</v>
      </c>
    </row>
    <row r="224" spans="11:12" x14ac:dyDescent="0.25">
      <c r="K224" s="72" t="s">
        <v>52</v>
      </c>
      <c r="L224" s="46" t="s">
        <v>52</v>
      </c>
    </row>
    <row r="225" spans="11:12" x14ac:dyDescent="0.25">
      <c r="K225" s="72" t="s">
        <v>52</v>
      </c>
      <c r="L225" s="46" t="s">
        <v>52</v>
      </c>
    </row>
    <row r="226" spans="11:12" x14ac:dyDescent="0.25">
      <c r="K226" s="72" t="s">
        <v>52</v>
      </c>
      <c r="L226" s="46" t="s">
        <v>52</v>
      </c>
    </row>
    <row r="227" spans="11:12" x14ac:dyDescent="0.25">
      <c r="K227" s="72" t="s">
        <v>52</v>
      </c>
      <c r="L227" s="46" t="s">
        <v>52</v>
      </c>
    </row>
    <row r="228" spans="11:12" x14ac:dyDescent="0.25">
      <c r="K228" s="72" t="s">
        <v>52</v>
      </c>
      <c r="L228" s="46" t="s">
        <v>52</v>
      </c>
    </row>
    <row r="229" spans="11:12" x14ac:dyDescent="0.25">
      <c r="K229" s="72" t="s">
        <v>52</v>
      </c>
      <c r="L229" s="46" t="s">
        <v>52</v>
      </c>
    </row>
    <row r="230" spans="11:12" x14ac:dyDescent="0.25">
      <c r="K230" s="72" t="s">
        <v>52</v>
      </c>
      <c r="L230" s="46" t="s">
        <v>52</v>
      </c>
    </row>
    <row r="231" spans="11:12" x14ac:dyDescent="0.25">
      <c r="K231" s="72" t="s">
        <v>52</v>
      </c>
      <c r="L231" s="46" t="s">
        <v>52</v>
      </c>
    </row>
    <row r="232" spans="11:12" x14ac:dyDescent="0.25">
      <c r="K232" s="72" t="s">
        <v>52</v>
      </c>
      <c r="L232" s="46" t="s">
        <v>52</v>
      </c>
    </row>
    <row r="233" spans="11:12" x14ac:dyDescent="0.25">
      <c r="K233" s="72" t="s">
        <v>52</v>
      </c>
      <c r="L233" s="46" t="s">
        <v>52</v>
      </c>
    </row>
    <row r="234" spans="11:12" x14ac:dyDescent="0.25">
      <c r="K234" s="72" t="s">
        <v>52</v>
      </c>
      <c r="L234" s="46" t="s">
        <v>52</v>
      </c>
    </row>
    <row r="235" spans="11:12" x14ac:dyDescent="0.25">
      <c r="K235" s="72" t="s">
        <v>52</v>
      </c>
      <c r="L235" s="46" t="s">
        <v>52</v>
      </c>
    </row>
    <row r="236" spans="11:12" x14ac:dyDescent="0.25">
      <c r="K236" s="72" t="s">
        <v>52</v>
      </c>
      <c r="L236" s="46" t="s">
        <v>52</v>
      </c>
    </row>
    <row r="237" spans="11:12" x14ac:dyDescent="0.25">
      <c r="K237" s="72" t="s">
        <v>52</v>
      </c>
      <c r="L237" s="46" t="s">
        <v>52</v>
      </c>
    </row>
    <row r="238" spans="11:12" x14ac:dyDescent="0.25">
      <c r="K238" s="72" t="s">
        <v>52</v>
      </c>
      <c r="L238" s="46" t="s">
        <v>52</v>
      </c>
    </row>
    <row r="239" spans="11:12" x14ac:dyDescent="0.25">
      <c r="K239" s="72" t="s">
        <v>52</v>
      </c>
      <c r="L239" s="46" t="s">
        <v>52</v>
      </c>
    </row>
    <row r="240" spans="11:12" x14ac:dyDescent="0.25">
      <c r="K240" s="72" t="s">
        <v>52</v>
      </c>
      <c r="L240" s="46" t="s">
        <v>52</v>
      </c>
    </row>
    <row r="241" spans="11:12" x14ac:dyDescent="0.25">
      <c r="K241" s="72" t="s">
        <v>52</v>
      </c>
      <c r="L241" s="46" t="s">
        <v>52</v>
      </c>
    </row>
    <row r="242" spans="11:12" x14ac:dyDescent="0.25">
      <c r="K242" s="72" t="s">
        <v>52</v>
      </c>
      <c r="L242" s="46" t="s">
        <v>52</v>
      </c>
    </row>
    <row r="243" spans="11:12" x14ac:dyDescent="0.25">
      <c r="K243" s="72" t="s">
        <v>52</v>
      </c>
      <c r="L243" s="46" t="s">
        <v>52</v>
      </c>
    </row>
    <row r="244" spans="11:12" x14ac:dyDescent="0.25">
      <c r="K244" s="72" t="s">
        <v>52</v>
      </c>
      <c r="L244" s="46" t="s">
        <v>52</v>
      </c>
    </row>
    <row r="245" spans="11:12" x14ac:dyDescent="0.25">
      <c r="K245" s="72" t="s">
        <v>52</v>
      </c>
      <c r="L245" s="46" t="s">
        <v>52</v>
      </c>
    </row>
    <row r="246" spans="11:12" x14ac:dyDescent="0.25">
      <c r="K246" s="72" t="s">
        <v>52</v>
      </c>
      <c r="L246" s="46" t="s">
        <v>52</v>
      </c>
    </row>
    <row r="247" spans="11:12" x14ac:dyDescent="0.25">
      <c r="K247" s="72" t="s">
        <v>52</v>
      </c>
      <c r="L247" s="46" t="s">
        <v>52</v>
      </c>
    </row>
    <row r="248" spans="11:12" x14ac:dyDescent="0.25">
      <c r="K248" s="72" t="s">
        <v>52</v>
      </c>
      <c r="L248" s="46" t="s">
        <v>52</v>
      </c>
    </row>
    <row r="249" spans="11:12" x14ac:dyDescent="0.25">
      <c r="K249" s="72" t="s">
        <v>52</v>
      </c>
      <c r="L249" s="46" t="s">
        <v>52</v>
      </c>
    </row>
    <row r="250" spans="11:12" x14ac:dyDescent="0.25">
      <c r="K250" s="72" t="s">
        <v>52</v>
      </c>
      <c r="L250" s="46" t="s">
        <v>52</v>
      </c>
    </row>
    <row r="251" spans="11:12" x14ac:dyDescent="0.25">
      <c r="K251" s="72" t="s">
        <v>52</v>
      </c>
      <c r="L251" s="46" t="s">
        <v>52</v>
      </c>
    </row>
    <row r="252" spans="11:12" x14ac:dyDescent="0.25">
      <c r="K252" s="72" t="s">
        <v>52</v>
      </c>
      <c r="L252" s="46" t="s">
        <v>52</v>
      </c>
    </row>
    <row r="253" spans="11:12" x14ac:dyDescent="0.25">
      <c r="K253" s="72" t="s">
        <v>52</v>
      </c>
      <c r="L253" s="46" t="s">
        <v>52</v>
      </c>
    </row>
    <row r="254" spans="11:12" x14ac:dyDescent="0.25">
      <c r="K254" s="72" t="s">
        <v>52</v>
      </c>
      <c r="L254" s="46" t="s">
        <v>52</v>
      </c>
    </row>
    <row r="255" spans="11:12" x14ac:dyDescent="0.25">
      <c r="K255" s="72" t="s">
        <v>52</v>
      </c>
      <c r="L255" s="46" t="s">
        <v>52</v>
      </c>
    </row>
    <row r="256" spans="11:12" x14ac:dyDescent="0.25">
      <c r="K256" s="72" t="s">
        <v>53</v>
      </c>
      <c r="L256" s="72"/>
    </row>
    <row r="257" spans="11:12" x14ac:dyDescent="0.25">
      <c r="K257" s="72">
        <v>43904</v>
      </c>
      <c r="L257" s="46">
        <v>100</v>
      </c>
    </row>
    <row r="258" spans="11:12" x14ac:dyDescent="0.25">
      <c r="K258" s="72">
        <v>43911</v>
      </c>
      <c r="L258" s="46">
        <v>98.991399999999999</v>
      </c>
    </row>
    <row r="259" spans="11:12" x14ac:dyDescent="0.25">
      <c r="K259" s="72">
        <v>43918</v>
      </c>
      <c r="L259" s="46">
        <v>98.127799999999993</v>
      </c>
    </row>
    <row r="260" spans="11:12" x14ac:dyDescent="0.25">
      <c r="K260" s="72">
        <v>43925</v>
      </c>
      <c r="L260" s="46">
        <v>97.476600000000005</v>
      </c>
    </row>
    <row r="261" spans="11:12" x14ac:dyDescent="0.25">
      <c r="K261" s="72">
        <v>43932</v>
      </c>
      <c r="L261" s="46">
        <v>94.131699999999995</v>
      </c>
    </row>
    <row r="262" spans="11:12" x14ac:dyDescent="0.25">
      <c r="K262" s="72">
        <v>43939</v>
      </c>
      <c r="L262" s="46">
        <v>93.282799999999995</v>
      </c>
    </row>
    <row r="263" spans="11:12" x14ac:dyDescent="0.25">
      <c r="K263" s="72">
        <v>43946</v>
      </c>
      <c r="L263" s="46">
        <v>94.484499999999997</v>
      </c>
    </row>
    <row r="264" spans="11:12" x14ac:dyDescent="0.25">
      <c r="K264" s="72">
        <v>43953</v>
      </c>
      <c r="L264" s="46">
        <v>94.971999999999994</v>
      </c>
    </row>
    <row r="265" spans="11:12" x14ac:dyDescent="0.25">
      <c r="K265" s="72">
        <v>43960</v>
      </c>
      <c r="L265" s="46">
        <v>89.896299999999997</v>
      </c>
    </row>
    <row r="266" spans="11:12" x14ac:dyDescent="0.25">
      <c r="K266" s="72">
        <v>43967</v>
      </c>
      <c r="L266" s="46">
        <v>89.094700000000003</v>
      </c>
    </row>
    <row r="267" spans="11:12" x14ac:dyDescent="0.25">
      <c r="K267" s="72">
        <v>43974</v>
      </c>
      <c r="L267" s="46">
        <v>87.974699999999999</v>
      </c>
    </row>
    <row r="268" spans="11:12" x14ac:dyDescent="0.25">
      <c r="K268" s="72">
        <v>43981</v>
      </c>
      <c r="L268" s="46">
        <v>89.443700000000007</v>
      </c>
    </row>
    <row r="269" spans="11:12" x14ac:dyDescent="0.25">
      <c r="K269" s="72">
        <v>43988</v>
      </c>
      <c r="L269" s="46">
        <v>91.954499999999996</v>
      </c>
    </row>
    <row r="270" spans="11:12" x14ac:dyDescent="0.25">
      <c r="K270" s="72">
        <v>43995</v>
      </c>
      <c r="L270" s="46">
        <v>91.578900000000004</v>
      </c>
    </row>
    <row r="271" spans="11:12" x14ac:dyDescent="0.25">
      <c r="K271" s="72">
        <v>44002</v>
      </c>
      <c r="L271" s="46">
        <v>94.985699999999994</v>
      </c>
    </row>
    <row r="272" spans="11:12" x14ac:dyDescent="0.25">
      <c r="K272" s="72">
        <v>44009</v>
      </c>
      <c r="L272" s="46">
        <v>97.336100000000002</v>
      </c>
    </row>
    <row r="273" spans="11:12" x14ac:dyDescent="0.25">
      <c r="K273" s="72">
        <v>44016</v>
      </c>
      <c r="L273" s="46">
        <v>96.347499999999997</v>
      </c>
    </row>
    <row r="274" spans="11:12" x14ac:dyDescent="0.25">
      <c r="K274" s="72">
        <v>44023</v>
      </c>
      <c r="L274" s="46">
        <v>93.332300000000004</v>
      </c>
    </row>
    <row r="275" spans="11:12" x14ac:dyDescent="0.25">
      <c r="K275" s="72">
        <v>44030</v>
      </c>
      <c r="L275" s="46">
        <v>92.896299999999997</v>
      </c>
    </row>
    <row r="276" spans="11:12" x14ac:dyDescent="0.25">
      <c r="K276" s="72">
        <v>44037</v>
      </c>
      <c r="L276" s="46">
        <v>93.337100000000007</v>
      </c>
    </row>
    <row r="277" spans="11:12" x14ac:dyDescent="0.25">
      <c r="K277" s="72">
        <v>44044</v>
      </c>
      <c r="L277" s="46">
        <v>93.801900000000003</v>
      </c>
    </row>
    <row r="278" spans="11:12" x14ac:dyDescent="0.25">
      <c r="K278" s="72">
        <v>44051</v>
      </c>
      <c r="L278" s="46">
        <v>96.897499999999994</v>
      </c>
    </row>
    <row r="279" spans="11:12" x14ac:dyDescent="0.25">
      <c r="K279" s="72">
        <v>44058</v>
      </c>
      <c r="L279" s="46">
        <v>96.584800000000001</v>
      </c>
    </row>
    <row r="280" spans="11:12" x14ac:dyDescent="0.25">
      <c r="K280" s="72">
        <v>44065</v>
      </c>
      <c r="L280" s="46">
        <v>96.813900000000004</v>
      </c>
    </row>
    <row r="281" spans="11:12" x14ac:dyDescent="0.25">
      <c r="K281" s="72">
        <v>44072</v>
      </c>
      <c r="L281" s="46">
        <v>97.937600000000003</v>
      </c>
    </row>
    <row r="282" spans="11:12" x14ac:dyDescent="0.25">
      <c r="K282" s="72">
        <v>44079</v>
      </c>
      <c r="L282" s="46">
        <v>103.45959999999999</v>
      </c>
    </row>
    <row r="283" spans="11:12" x14ac:dyDescent="0.25">
      <c r="K283" s="72">
        <v>44086</v>
      </c>
      <c r="L283" s="46">
        <v>101.7714</v>
      </c>
    </row>
    <row r="284" spans="11:12" x14ac:dyDescent="0.25">
      <c r="K284" s="72">
        <v>44093</v>
      </c>
      <c r="L284" s="46">
        <v>100.06310000000001</v>
      </c>
    </row>
    <row r="285" spans="11:12" x14ac:dyDescent="0.25">
      <c r="K285" s="72">
        <v>44100</v>
      </c>
      <c r="L285" s="46">
        <v>102.9281</v>
      </c>
    </row>
    <row r="286" spans="11:12" x14ac:dyDescent="0.25">
      <c r="K286" s="72">
        <v>44107</v>
      </c>
      <c r="L286" s="46">
        <v>101.2475</v>
      </c>
    </row>
    <row r="287" spans="11:12" x14ac:dyDescent="0.25">
      <c r="K287" s="72">
        <v>44114</v>
      </c>
      <c r="L287" s="46">
        <v>96.597200000000001</v>
      </c>
    </row>
    <row r="288" spans="11:12" x14ac:dyDescent="0.25">
      <c r="K288" s="72">
        <v>44121</v>
      </c>
      <c r="L288" s="46">
        <v>95.661000000000001</v>
      </c>
    </row>
    <row r="289" spans="11:12" x14ac:dyDescent="0.25">
      <c r="K289" s="72">
        <v>44128</v>
      </c>
      <c r="L289" s="46">
        <v>94.995800000000003</v>
      </c>
    </row>
    <row r="290" spans="11:12" x14ac:dyDescent="0.25">
      <c r="K290" s="72">
        <v>44135</v>
      </c>
      <c r="L290" s="46">
        <v>95.145200000000003</v>
      </c>
    </row>
    <row r="291" spans="11:12" x14ac:dyDescent="0.25">
      <c r="K291" s="72">
        <v>44142</v>
      </c>
      <c r="L291" s="46">
        <v>96.6631</v>
      </c>
    </row>
    <row r="292" spans="11:12" x14ac:dyDescent="0.25">
      <c r="K292" s="72">
        <v>44149</v>
      </c>
      <c r="L292" s="46">
        <v>97.162999999999997</v>
      </c>
    </row>
    <row r="293" spans="11:12" x14ac:dyDescent="0.25">
      <c r="K293" s="72">
        <v>44156</v>
      </c>
      <c r="L293" s="46">
        <v>97.0321</v>
      </c>
    </row>
    <row r="294" spans="11:12" x14ac:dyDescent="0.25">
      <c r="K294" s="72">
        <v>44163</v>
      </c>
      <c r="L294" s="46">
        <v>97.510599999999997</v>
      </c>
    </row>
    <row r="295" spans="11:12" x14ac:dyDescent="0.25">
      <c r="K295" s="72">
        <v>44170</v>
      </c>
      <c r="L295" s="46">
        <v>101.3139</v>
      </c>
    </row>
    <row r="296" spans="11:12" x14ac:dyDescent="0.25">
      <c r="K296" s="72">
        <v>44177</v>
      </c>
      <c r="L296" s="46">
        <v>102.0111</v>
      </c>
    </row>
    <row r="297" spans="11:12" x14ac:dyDescent="0.25">
      <c r="K297" s="72">
        <v>44184</v>
      </c>
      <c r="L297" s="46">
        <v>102.5287</v>
      </c>
    </row>
    <row r="298" spans="11:12" x14ac:dyDescent="0.25">
      <c r="K298" s="72">
        <v>44191</v>
      </c>
      <c r="L298" s="46">
        <v>98.582400000000007</v>
      </c>
    </row>
    <row r="299" spans="11:12" x14ac:dyDescent="0.25">
      <c r="K299" s="72">
        <v>44198</v>
      </c>
      <c r="L299" s="46">
        <v>92.646699999999996</v>
      </c>
    </row>
    <row r="300" spans="11:12" x14ac:dyDescent="0.25">
      <c r="K300" s="72" t="s">
        <v>52</v>
      </c>
      <c r="L300" s="46" t="s">
        <v>52</v>
      </c>
    </row>
    <row r="301" spans="11:12" x14ac:dyDescent="0.25">
      <c r="K301" s="72" t="s">
        <v>52</v>
      </c>
      <c r="L301" s="46" t="s">
        <v>52</v>
      </c>
    </row>
    <row r="302" spans="11:12" x14ac:dyDescent="0.25">
      <c r="K302" s="72" t="s">
        <v>52</v>
      </c>
      <c r="L302" s="46" t="s">
        <v>52</v>
      </c>
    </row>
    <row r="303" spans="11:12" x14ac:dyDescent="0.25">
      <c r="K303" s="72" t="s">
        <v>52</v>
      </c>
      <c r="L303" s="46" t="s">
        <v>52</v>
      </c>
    </row>
    <row r="304" spans="11:12" x14ac:dyDescent="0.25">
      <c r="K304" s="72" t="s">
        <v>52</v>
      </c>
      <c r="L304" s="46" t="s">
        <v>52</v>
      </c>
    </row>
    <row r="305" spans="11:12" x14ac:dyDescent="0.25">
      <c r="K305" s="72" t="s">
        <v>52</v>
      </c>
      <c r="L305" s="46" t="s">
        <v>52</v>
      </c>
    </row>
    <row r="306" spans="11:12" x14ac:dyDescent="0.25">
      <c r="K306" s="72" t="s">
        <v>52</v>
      </c>
      <c r="L306" s="46" t="s">
        <v>52</v>
      </c>
    </row>
    <row r="307" spans="11:12" x14ac:dyDescent="0.25">
      <c r="K307" s="72" t="s">
        <v>52</v>
      </c>
      <c r="L307" s="46" t="s">
        <v>52</v>
      </c>
    </row>
    <row r="308" spans="11:12" x14ac:dyDescent="0.25">
      <c r="K308" s="72" t="s">
        <v>52</v>
      </c>
      <c r="L308" s="46" t="s">
        <v>52</v>
      </c>
    </row>
    <row r="309" spans="11:12" x14ac:dyDescent="0.25">
      <c r="K309" s="72" t="s">
        <v>52</v>
      </c>
      <c r="L309" s="46" t="s">
        <v>52</v>
      </c>
    </row>
    <row r="310" spans="11:12" x14ac:dyDescent="0.25">
      <c r="K310" s="72" t="s">
        <v>52</v>
      </c>
      <c r="L310" s="46" t="s">
        <v>52</v>
      </c>
    </row>
    <row r="311" spans="11:12" x14ac:dyDescent="0.25">
      <c r="K311" s="72" t="s">
        <v>52</v>
      </c>
      <c r="L311" s="46" t="s">
        <v>52</v>
      </c>
    </row>
    <row r="312" spans="11:12" x14ac:dyDescent="0.25">
      <c r="K312" s="72" t="s">
        <v>52</v>
      </c>
      <c r="L312" s="46" t="s">
        <v>52</v>
      </c>
    </row>
    <row r="313" spans="11:12" x14ac:dyDescent="0.25">
      <c r="K313" s="72" t="s">
        <v>52</v>
      </c>
      <c r="L313" s="46" t="s">
        <v>52</v>
      </c>
    </row>
    <row r="314" spans="11:12" x14ac:dyDescent="0.25">
      <c r="K314" s="72" t="s">
        <v>52</v>
      </c>
      <c r="L314" s="46" t="s">
        <v>52</v>
      </c>
    </row>
    <row r="315" spans="11:12" x14ac:dyDescent="0.25">
      <c r="K315" s="72" t="s">
        <v>52</v>
      </c>
      <c r="L315" s="46" t="s">
        <v>52</v>
      </c>
    </row>
    <row r="316" spans="11:12" x14ac:dyDescent="0.25">
      <c r="K316" s="72" t="s">
        <v>52</v>
      </c>
      <c r="L316" s="46" t="s">
        <v>52</v>
      </c>
    </row>
    <row r="317" spans="11:12" x14ac:dyDescent="0.25">
      <c r="K317" s="72" t="s">
        <v>52</v>
      </c>
      <c r="L317" s="46" t="s">
        <v>52</v>
      </c>
    </row>
    <row r="318" spans="11:12" x14ac:dyDescent="0.25">
      <c r="K318" s="72" t="s">
        <v>52</v>
      </c>
      <c r="L318" s="46" t="s">
        <v>52</v>
      </c>
    </row>
    <row r="319" spans="11:12" x14ac:dyDescent="0.25">
      <c r="K319" s="72" t="s">
        <v>52</v>
      </c>
      <c r="L319" s="46" t="s">
        <v>52</v>
      </c>
    </row>
    <row r="320" spans="11:12" x14ac:dyDescent="0.25">
      <c r="K320" s="72" t="s">
        <v>52</v>
      </c>
      <c r="L320" s="46" t="s">
        <v>52</v>
      </c>
    </row>
    <row r="321" spans="11:12" x14ac:dyDescent="0.25">
      <c r="K321" s="72" t="s">
        <v>52</v>
      </c>
      <c r="L321" s="46" t="s">
        <v>52</v>
      </c>
    </row>
    <row r="322" spans="11:12" x14ac:dyDescent="0.25">
      <c r="K322" s="72" t="s">
        <v>52</v>
      </c>
      <c r="L322" s="46" t="s">
        <v>52</v>
      </c>
    </row>
    <row r="323" spans="11:12" x14ac:dyDescent="0.25">
      <c r="K323" s="72" t="s">
        <v>52</v>
      </c>
      <c r="L323" s="46" t="s">
        <v>52</v>
      </c>
    </row>
    <row r="324" spans="11:12" x14ac:dyDescent="0.25">
      <c r="K324" s="72" t="s">
        <v>52</v>
      </c>
      <c r="L324" s="46" t="s">
        <v>52</v>
      </c>
    </row>
    <row r="325" spans="11:12" x14ac:dyDescent="0.25">
      <c r="K325" s="72" t="s">
        <v>52</v>
      </c>
      <c r="L325" s="46" t="s">
        <v>52</v>
      </c>
    </row>
    <row r="326" spans="11:12" x14ac:dyDescent="0.25">
      <c r="K326" s="72" t="s">
        <v>52</v>
      </c>
      <c r="L326" s="46" t="s">
        <v>52</v>
      </c>
    </row>
    <row r="327" spans="11:12" x14ac:dyDescent="0.25">
      <c r="K327" s="72" t="s">
        <v>52</v>
      </c>
      <c r="L327" s="46" t="s">
        <v>52</v>
      </c>
    </row>
    <row r="328" spans="11:12" x14ac:dyDescent="0.25">
      <c r="K328" s="72" t="s">
        <v>52</v>
      </c>
      <c r="L328" s="46" t="s">
        <v>52</v>
      </c>
    </row>
    <row r="329" spans="11:12" x14ac:dyDescent="0.25">
      <c r="K329" s="72" t="s">
        <v>52</v>
      </c>
      <c r="L329" s="46" t="s">
        <v>52</v>
      </c>
    </row>
    <row r="330" spans="11:12" x14ac:dyDescent="0.25">
      <c r="K330" s="72" t="s">
        <v>52</v>
      </c>
      <c r="L330" s="46" t="s">
        <v>52</v>
      </c>
    </row>
    <row r="331" spans="11:12" x14ac:dyDescent="0.25">
      <c r="K331" s="72" t="s">
        <v>52</v>
      </c>
      <c r="L331" s="46" t="s">
        <v>52</v>
      </c>
    </row>
    <row r="332" spans="11:12" x14ac:dyDescent="0.25">
      <c r="K332" s="72" t="s">
        <v>52</v>
      </c>
      <c r="L332" s="46" t="s">
        <v>52</v>
      </c>
    </row>
    <row r="333" spans="11:12" x14ac:dyDescent="0.25">
      <c r="K333" s="72" t="s">
        <v>52</v>
      </c>
      <c r="L333" s="46" t="s">
        <v>52</v>
      </c>
    </row>
    <row r="334" spans="11:12" x14ac:dyDescent="0.25">
      <c r="K334" s="72" t="s">
        <v>52</v>
      </c>
      <c r="L334" s="46" t="s">
        <v>52</v>
      </c>
    </row>
    <row r="335" spans="11:12" x14ac:dyDescent="0.25">
      <c r="K335" s="72" t="s">
        <v>52</v>
      </c>
      <c r="L335" s="46" t="s">
        <v>52</v>
      </c>
    </row>
    <row r="336" spans="11:12" x14ac:dyDescent="0.25">
      <c r="K336" s="72" t="s">
        <v>52</v>
      </c>
      <c r="L336" s="46" t="s">
        <v>52</v>
      </c>
    </row>
    <row r="337" spans="11:12" x14ac:dyDescent="0.25">
      <c r="K337" s="72" t="s">
        <v>52</v>
      </c>
      <c r="L337" s="46" t="s">
        <v>52</v>
      </c>
    </row>
    <row r="338" spans="11:12" x14ac:dyDescent="0.25">
      <c r="K338" s="72" t="s">
        <v>52</v>
      </c>
      <c r="L338" s="46" t="s">
        <v>52</v>
      </c>
    </row>
    <row r="339" spans="11:12" x14ac:dyDescent="0.25">
      <c r="K339" s="72" t="s">
        <v>52</v>
      </c>
      <c r="L339" s="46" t="s">
        <v>52</v>
      </c>
    </row>
    <row r="340" spans="11:12" x14ac:dyDescent="0.25">
      <c r="K340" s="72" t="s">
        <v>52</v>
      </c>
      <c r="L340" s="46" t="s">
        <v>52</v>
      </c>
    </row>
    <row r="341" spans="11:12" x14ac:dyDescent="0.25">
      <c r="K341" s="72" t="s">
        <v>52</v>
      </c>
      <c r="L341" s="46" t="s">
        <v>52</v>
      </c>
    </row>
    <row r="342" spans="11:12" x14ac:dyDescent="0.25">
      <c r="K342" s="72" t="s">
        <v>52</v>
      </c>
      <c r="L342" s="46" t="s">
        <v>52</v>
      </c>
    </row>
    <row r="343" spans="11:12" x14ac:dyDescent="0.25">
      <c r="K343" s="72" t="s">
        <v>52</v>
      </c>
      <c r="L343" s="46" t="s">
        <v>52</v>
      </c>
    </row>
    <row r="344" spans="11:12" x14ac:dyDescent="0.25">
      <c r="K344" s="72" t="s">
        <v>52</v>
      </c>
      <c r="L344" s="46" t="s">
        <v>52</v>
      </c>
    </row>
    <row r="345" spans="11:12" x14ac:dyDescent="0.25">
      <c r="K345" s="72" t="s">
        <v>52</v>
      </c>
      <c r="L345" s="46" t="s">
        <v>52</v>
      </c>
    </row>
    <row r="346" spans="11:12" x14ac:dyDescent="0.25">
      <c r="K346" s="72" t="s">
        <v>52</v>
      </c>
      <c r="L346" s="46" t="s">
        <v>52</v>
      </c>
    </row>
    <row r="347" spans="11:12" x14ac:dyDescent="0.25">
      <c r="K347" s="72" t="s">
        <v>52</v>
      </c>
      <c r="L347" s="46" t="s">
        <v>52</v>
      </c>
    </row>
    <row r="348" spans="11:12" x14ac:dyDescent="0.25">
      <c r="K348" s="72" t="s">
        <v>52</v>
      </c>
      <c r="L348" s="46" t="s">
        <v>52</v>
      </c>
    </row>
    <row r="349" spans="11:12" x14ac:dyDescent="0.25">
      <c r="K349" s="72" t="s">
        <v>52</v>
      </c>
      <c r="L349" s="46" t="s">
        <v>52</v>
      </c>
    </row>
    <row r="350" spans="11:12" x14ac:dyDescent="0.25">
      <c r="K350" s="72" t="s">
        <v>52</v>
      </c>
      <c r="L350" s="46" t="s">
        <v>52</v>
      </c>
    </row>
    <row r="351" spans="11:12" x14ac:dyDescent="0.25">
      <c r="K351" s="72" t="s">
        <v>52</v>
      </c>
      <c r="L351" s="46" t="s">
        <v>52</v>
      </c>
    </row>
    <row r="352" spans="11:12" x14ac:dyDescent="0.25">
      <c r="K352" s="72" t="s">
        <v>52</v>
      </c>
      <c r="L352" s="46" t="s">
        <v>52</v>
      </c>
    </row>
    <row r="353" spans="11:12" x14ac:dyDescent="0.25">
      <c r="K353" s="72" t="s">
        <v>52</v>
      </c>
      <c r="L353" s="46" t="s">
        <v>52</v>
      </c>
    </row>
    <row r="354" spans="11:12" x14ac:dyDescent="0.25">
      <c r="K354" s="72" t="s">
        <v>52</v>
      </c>
      <c r="L354" s="46" t="s">
        <v>52</v>
      </c>
    </row>
    <row r="355" spans="11:12" x14ac:dyDescent="0.25">
      <c r="K355" s="72" t="s">
        <v>52</v>
      </c>
      <c r="L355" s="46" t="s">
        <v>52</v>
      </c>
    </row>
    <row r="356" spans="11:12" x14ac:dyDescent="0.25">
      <c r="K356" s="72" t="s">
        <v>52</v>
      </c>
      <c r="L356" s="46" t="s">
        <v>52</v>
      </c>
    </row>
    <row r="357" spans="11:12" x14ac:dyDescent="0.25">
      <c r="K357" s="72" t="s">
        <v>52</v>
      </c>
      <c r="L357" s="46" t="s">
        <v>52</v>
      </c>
    </row>
    <row r="358" spans="11:12" x14ac:dyDescent="0.25">
      <c r="K358" s="72" t="s">
        <v>52</v>
      </c>
      <c r="L358" s="46" t="s">
        <v>52</v>
      </c>
    </row>
    <row r="359" spans="11:12" x14ac:dyDescent="0.25">
      <c r="K359" s="72" t="s">
        <v>52</v>
      </c>
      <c r="L359" s="46" t="s">
        <v>52</v>
      </c>
    </row>
    <row r="360" spans="11:12" x14ac:dyDescent="0.25">
      <c r="K360" s="72" t="s">
        <v>52</v>
      </c>
      <c r="L360" s="46" t="s">
        <v>52</v>
      </c>
    </row>
    <row r="361" spans="11:12" x14ac:dyDescent="0.25">
      <c r="K361" s="72" t="s">
        <v>52</v>
      </c>
      <c r="L361" s="46" t="s">
        <v>52</v>
      </c>
    </row>
    <row r="362" spans="11:12" x14ac:dyDescent="0.25">
      <c r="K362" s="72" t="s">
        <v>52</v>
      </c>
      <c r="L362" s="46" t="s">
        <v>52</v>
      </c>
    </row>
    <row r="363" spans="11:12" x14ac:dyDescent="0.25">
      <c r="K363" s="72" t="s">
        <v>52</v>
      </c>
      <c r="L363" s="46" t="s">
        <v>52</v>
      </c>
    </row>
    <row r="364" spans="11:12" x14ac:dyDescent="0.25">
      <c r="K364" s="72" t="s">
        <v>52</v>
      </c>
      <c r="L364" s="46" t="s">
        <v>52</v>
      </c>
    </row>
    <row r="365" spans="11:12" x14ac:dyDescent="0.25">
      <c r="K365" s="72" t="s">
        <v>52</v>
      </c>
      <c r="L365" s="46" t="s">
        <v>52</v>
      </c>
    </row>
    <row r="366" spans="11:12" x14ac:dyDescent="0.25">
      <c r="K366" s="72" t="s">
        <v>52</v>
      </c>
      <c r="L366" s="46" t="s">
        <v>52</v>
      </c>
    </row>
    <row r="367" spans="11:12" x14ac:dyDescent="0.25">
      <c r="K367" s="72" t="s">
        <v>52</v>
      </c>
      <c r="L367" s="46" t="s">
        <v>52</v>
      </c>
    </row>
    <row r="368" spans="11:12" x14ac:dyDescent="0.25">
      <c r="K368" s="72" t="s">
        <v>52</v>
      </c>
      <c r="L368" s="46" t="s">
        <v>52</v>
      </c>
    </row>
    <row r="369" spans="11:12" x14ac:dyDescent="0.25">
      <c r="K369" s="72" t="s">
        <v>52</v>
      </c>
      <c r="L369" s="46" t="s">
        <v>52</v>
      </c>
    </row>
    <row r="370" spans="11:12" x14ac:dyDescent="0.25">
      <c r="K370" s="72" t="s">
        <v>52</v>
      </c>
      <c r="L370" s="46" t="s">
        <v>52</v>
      </c>
    </row>
    <row r="371" spans="11:12" x14ac:dyDescent="0.25">
      <c r="K371" s="72" t="s">
        <v>52</v>
      </c>
      <c r="L371" s="46" t="s">
        <v>52</v>
      </c>
    </row>
    <row r="372" spans="11:12" x14ac:dyDescent="0.25">
      <c r="K372" s="72" t="s">
        <v>52</v>
      </c>
      <c r="L372" s="46" t="s">
        <v>52</v>
      </c>
    </row>
    <row r="373" spans="11:12" x14ac:dyDescent="0.25">
      <c r="K373" s="72" t="s">
        <v>52</v>
      </c>
      <c r="L373" s="46" t="s">
        <v>52</v>
      </c>
    </row>
    <row r="374" spans="11:12" x14ac:dyDescent="0.25">
      <c r="K374" s="72" t="s">
        <v>52</v>
      </c>
      <c r="L374" s="46" t="s">
        <v>52</v>
      </c>
    </row>
    <row r="375" spans="11:12" x14ac:dyDescent="0.25">
      <c r="K375" s="72" t="s">
        <v>52</v>
      </c>
      <c r="L375" s="46" t="s">
        <v>52</v>
      </c>
    </row>
    <row r="376" spans="11:12" x14ac:dyDescent="0.25">
      <c r="K376" s="72" t="s">
        <v>52</v>
      </c>
      <c r="L376" s="46" t="s">
        <v>52</v>
      </c>
    </row>
    <row r="377" spans="11:12" x14ac:dyDescent="0.25">
      <c r="K377" s="72" t="s">
        <v>52</v>
      </c>
      <c r="L377" s="46" t="s">
        <v>52</v>
      </c>
    </row>
    <row r="378" spans="11:12" x14ac:dyDescent="0.25">
      <c r="K378" s="72" t="s">
        <v>52</v>
      </c>
      <c r="L378" s="46" t="s">
        <v>52</v>
      </c>
    </row>
    <row r="379" spans="11:12" x14ac:dyDescent="0.25">
      <c r="K379" s="72" t="s">
        <v>52</v>
      </c>
      <c r="L379" s="46" t="s">
        <v>52</v>
      </c>
    </row>
    <row r="380" spans="11:12" x14ac:dyDescent="0.25">
      <c r="K380" s="72" t="s">
        <v>52</v>
      </c>
      <c r="L380" s="46" t="s">
        <v>52</v>
      </c>
    </row>
    <row r="381" spans="11:12" x14ac:dyDescent="0.25">
      <c r="K381" s="72" t="s">
        <v>52</v>
      </c>
      <c r="L381" s="46" t="s">
        <v>52</v>
      </c>
    </row>
    <row r="382" spans="11:12" x14ac:dyDescent="0.25">
      <c r="K382" s="72" t="s">
        <v>52</v>
      </c>
      <c r="L382" s="46" t="s">
        <v>52</v>
      </c>
    </row>
    <row r="383" spans="11:12" x14ac:dyDescent="0.25">
      <c r="K383" s="72" t="s">
        <v>52</v>
      </c>
      <c r="L383" s="46" t="s">
        <v>52</v>
      </c>
    </row>
    <row r="384" spans="11:12" x14ac:dyDescent="0.25">
      <c r="K384" s="72" t="s">
        <v>52</v>
      </c>
      <c r="L384" s="46" t="s">
        <v>52</v>
      </c>
    </row>
    <row r="385" spans="11:12" x14ac:dyDescent="0.25">
      <c r="K385" s="72" t="s">
        <v>52</v>
      </c>
      <c r="L385" s="46" t="s">
        <v>52</v>
      </c>
    </row>
    <row r="386" spans="11:12" x14ac:dyDescent="0.25">
      <c r="K386" s="72" t="s">
        <v>52</v>
      </c>
      <c r="L386" s="46" t="s">
        <v>52</v>
      </c>
    </row>
    <row r="387" spans="11:12" x14ac:dyDescent="0.25">
      <c r="K387" s="72" t="s">
        <v>52</v>
      </c>
      <c r="L387" s="46" t="s">
        <v>52</v>
      </c>
    </row>
    <row r="388" spans="11:12" x14ac:dyDescent="0.25">
      <c r="K388" s="72" t="s">
        <v>52</v>
      </c>
      <c r="L388" s="46" t="s">
        <v>52</v>
      </c>
    </row>
    <row r="389" spans="11:12" x14ac:dyDescent="0.25">
      <c r="K389" s="72" t="s">
        <v>52</v>
      </c>
      <c r="L389" s="46" t="s">
        <v>52</v>
      </c>
    </row>
    <row r="390" spans="11:12" x14ac:dyDescent="0.25">
      <c r="K390" s="72" t="s">
        <v>52</v>
      </c>
      <c r="L390" s="46" t="s">
        <v>52</v>
      </c>
    </row>
    <row r="391" spans="11:12" x14ac:dyDescent="0.25">
      <c r="K391" s="72" t="s">
        <v>52</v>
      </c>
      <c r="L391" s="46" t="s">
        <v>52</v>
      </c>
    </row>
    <row r="392" spans="11:12" x14ac:dyDescent="0.25">
      <c r="K392" s="72" t="s">
        <v>52</v>
      </c>
      <c r="L392" s="46" t="s">
        <v>52</v>
      </c>
    </row>
    <row r="393" spans="11:12" x14ac:dyDescent="0.25">
      <c r="K393" s="72" t="s">
        <v>52</v>
      </c>
      <c r="L393" s="46" t="s">
        <v>52</v>
      </c>
    </row>
    <row r="394" spans="11:12" x14ac:dyDescent="0.25">
      <c r="K394" s="72" t="s">
        <v>52</v>
      </c>
      <c r="L394" s="46" t="s">
        <v>52</v>
      </c>
    </row>
    <row r="395" spans="11:12" x14ac:dyDescent="0.25">
      <c r="K395" s="72" t="s">
        <v>52</v>
      </c>
      <c r="L395" s="46" t="s">
        <v>52</v>
      </c>
    </row>
    <row r="396" spans="11:12" x14ac:dyDescent="0.25">
      <c r="K396" s="72" t="s">
        <v>52</v>
      </c>
      <c r="L396" s="46" t="s">
        <v>52</v>
      </c>
    </row>
    <row r="397" spans="11:12" x14ac:dyDescent="0.25">
      <c r="K397" s="72" t="s">
        <v>52</v>
      </c>
      <c r="L397" s="46" t="s">
        <v>52</v>
      </c>
    </row>
    <row r="398" spans="11:12" x14ac:dyDescent="0.25">
      <c r="K398" s="72" t="s">
        <v>52</v>
      </c>
      <c r="L398" s="46" t="s">
        <v>52</v>
      </c>
    </row>
    <row r="399" spans="11:12" x14ac:dyDescent="0.25">
      <c r="K399" s="72" t="s">
        <v>52</v>
      </c>
      <c r="L399" s="46" t="s">
        <v>52</v>
      </c>
    </row>
    <row r="400" spans="11:12" x14ac:dyDescent="0.25">
      <c r="K400" s="72" t="s">
        <v>52</v>
      </c>
      <c r="L400" s="46" t="s">
        <v>52</v>
      </c>
    </row>
    <row r="401" spans="11:12" x14ac:dyDescent="0.25">
      <c r="K401" s="72" t="s">
        <v>52</v>
      </c>
      <c r="L401" s="46" t="s">
        <v>52</v>
      </c>
    </row>
    <row r="402" spans="11:12" x14ac:dyDescent="0.25">
      <c r="K402" s="72" t="s">
        <v>52</v>
      </c>
      <c r="L402" s="46" t="s">
        <v>52</v>
      </c>
    </row>
    <row r="403" spans="11:12" x14ac:dyDescent="0.25">
      <c r="K403" s="72" t="s">
        <v>52</v>
      </c>
      <c r="L403" s="46" t="s">
        <v>52</v>
      </c>
    </row>
    <row r="404" spans="11:12" x14ac:dyDescent="0.25">
      <c r="K404" s="41"/>
      <c r="L404" s="41"/>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sheetData>
  <sheetProtection selectLockedCells="1"/>
  <mergeCells count="15">
    <mergeCell ref="A1:I1"/>
    <mergeCell ref="B6:E6"/>
    <mergeCell ref="F6:I6"/>
    <mergeCell ref="A7:A8"/>
    <mergeCell ref="B7:B8"/>
    <mergeCell ref="C7:C8"/>
    <mergeCell ref="D7:D8"/>
    <mergeCell ref="E7:E8"/>
    <mergeCell ref="F7:F8"/>
    <mergeCell ref="G7:G8"/>
    <mergeCell ref="A29:I29"/>
    <mergeCell ref="H7:H8"/>
    <mergeCell ref="I7:I8"/>
    <mergeCell ref="B9:I9"/>
    <mergeCell ref="B19:I1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89" max="8"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2E71D-BB7E-4834-8ABE-9658D7B29DB7}">
  <sheetPr codeName="Sheet16">
    <tabColor rgb="FF0070C0"/>
  </sheetPr>
  <dimension ref="A1:L499"/>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3" customWidth="1"/>
    <col min="11" max="11" width="11.7109375" style="22" customWidth="1"/>
    <col min="12" max="12" width="16.7109375" style="22" customWidth="1"/>
    <col min="13" max="16384" width="8.7109375" style="22"/>
  </cols>
  <sheetData>
    <row r="1" spans="1:12" ht="60" customHeight="1" x14ac:dyDescent="0.25">
      <c r="A1" s="73" t="s">
        <v>19</v>
      </c>
      <c r="B1" s="73"/>
      <c r="C1" s="73"/>
      <c r="D1" s="73"/>
      <c r="E1" s="73"/>
      <c r="F1" s="73"/>
      <c r="G1" s="73"/>
      <c r="H1" s="73"/>
      <c r="I1" s="73"/>
      <c r="J1" s="59"/>
      <c r="K1" s="38"/>
      <c r="L1" s="39" t="s">
        <v>31</v>
      </c>
    </row>
    <row r="2" spans="1:12" ht="19.5" customHeight="1" x14ac:dyDescent="0.3">
      <c r="A2" s="7" t="str">
        <f>"Weekly Payroll Jobs and Wages in Australia - " &amp;$L$1</f>
        <v>Weekly Payroll Jobs and Wages in Australia - Professional, scientific and technical services</v>
      </c>
      <c r="B2" s="29"/>
      <c r="C2" s="29"/>
      <c r="D2" s="29"/>
      <c r="E2" s="29"/>
      <c r="F2" s="29"/>
      <c r="G2" s="29"/>
      <c r="H2" s="29"/>
      <c r="I2" s="29"/>
      <c r="J2" s="52"/>
      <c r="K2" s="42" t="s">
        <v>57</v>
      </c>
      <c r="L2" s="58">
        <v>44198</v>
      </c>
    </row>
    <row r="3" spans="1:12" ht="15" customHeight="1" x14ac:dyDescent="0.25">
      <c r="A3" s="37" t="str">
        <f>"Week ending "&amp;TEXT($L$2,"dddd dd mmmm yyyy")</f>
        <v>Week ending Saturday 02 January 2021</v>
      </c>
      <c r="B3" s="29"/>
      <c r="C3" s="34"/>
      <c r="D3" s="36"/>
      <c r="E3" s="29"/>
      <c r="F3" s="29"/>
      <c r="G3" s="29"/>
      <c r="H3" s="29"/>
      <c r="I3" s="29"/>
      <c r="J3" s="52"/>
      <c r="K3" s="44" t="s">
        <v>58</v>
      </c>
      <c r="L3" s="43">
        <v>43904</v>
      </c>
    </row>
    <row r="4" spans="1:12" ht="15" customHeight="1" x14ac:dyDescent="0.25">
      <c r="A4" s="6" t="s">
        <v>18</v>
      </c>
      <c r="B4" s="28"/>
      <c r="C4" s="28"/>
      <c r="D4" s="28"/>
      <c r="E4" s="28"/>
      <c r="F4" s="28"/>
      <c r="G4" s="28"/>
      <c r="H4" s="28"/>
      <c r="I4" s="28"/>
      <c r="J4" s="52"/>
      <c r="K4" s="42" t="s">
        <v>63</v>
      </c>
      <c r="L4" s="43">
        <v>44170</v>
      </c>
    </row>
    <row r="5" spans="1:12" ht="16.5" customHeight="1" thickBot="1" x14ac:dyDescent="0.3">
      <c r="A5" s="35" t="str">
        <f>"Change in payroll jobs and total wages, "&amp;$L$1</f>
        <v>Change in payroll jobs and total wages, Professional, scientific and technical services</v>
      </c>
      <c r="B5" s="34"/>
      <c r="C5" s="33"/>
      <c r="D5" s="32"/>
      <c r="E5" s="28"/>
      <c r="F5" s="29"/>
      <c r="G5" s="29"/>
      <c r="H5" s="29"/>
      <c r="I5" s="29"/>
      <c r="J5" s="52"/>
      <c r="K5" s="42"/>
      <c r="L5" s="43">
        <v>44184</v>
      </c>
    </row>
    <row r="6" spans="1:12" ht="16.5" customHeight="1" x14ac:dyDescent="0.25">
      <c r="A6" s="63"/>
      <c r="B6" s="86" t="s">
        <v>54</v>
      </c>
      <c r="C6" s="87"/>
      <c r="D6" s="87"/>
      <c r="E6" s="88"/>
      <c r="F6" s="89" t="s">
        <v>55</v>
      </c>
      <c r="G6" s="87"/>
      <c r="H6" s="87"/>
      <c r="I6" s="88"/>
      <c r="J6" s="54"/>
      <c r="K6" s="42" t="s">
        <v>64</v>
      </c>
      <c r="L6" s="43">
        <v>44191</v>
      </c>
    </row>
    <row r="7" spans="1:12" ht="34.15" customHeight="1" x14ac:dyDescent="0.25">
      <c r="A7" s="90"/>
      <c r="B7" s="92" t="str">
        <f>"% Change between " &amp; TEXT($L$3,"dd mmm yyy")&amp;" and "&amp; TEXT($L$2,"dd mmm yyy") &amp; " (Change since 100th case of COVID-19)"</f>
        <v>% Change between 14 Mar 2020 and 02 Jan 2021 (Change since 100th case of COVID-19)</v>
      </c>
      <c r="C7" s="94" t="str">
        <f>"% Change between " &amp; TEXT($L$4,"dd mmm yyy")&amp;" and "&amp; TEXT($L$2,"dd mmm yyy") &amp; " (monthly change)"</f>
        <v>% Change between 05 Dec 2020 and 02 Jan 2021 (monthly change)</v>
      </c>
      <c r="D7" s="77" t="str">
        <f>"% Change between " &amp; TEXT($L$6,"dd mmm yyy")&amp;" and "&amp; TEXT($L$2,"dd mmm yyy") &amp; " (weekly change)"</f>
        <v>% Change between 26 Dec 2020 and 02 Jan 2021 (weekly change)</v>
      </c>
      <c r="E7" s="79" t="str">
        <f>"% Change between " &amp; TEXT($L$5,"dd mmm yyy")&amp;" and "&amp; TEXT($L$6,"dd mmm yyy") &amp; " (weekly change)"</f>
        <v>% Change between 19 Dec 2020 and 26 Dec 2020 (weekly change)</v>
      </c>
      <c r="F7" s="96" t="str">
        <f>"% Change between " &amp; TEXT($L$3,"dd mmm yyy")&amp;" and "&amp; TEXT($L$2,"dd mmm yyy") &amp; " (Change since 100th case of COVID-19)"</f>
        <v>% Change between 14 Mar 2020 and 02 Jan 2021 (Change since 100th case of COVID-19)</v>
      </c>
      <c r="G7" s="94" t="str">
        <f>"% Change between " &amp; TEXT($L$4,"dd mmm yyy")&amp;" and "&amp; TEXT($L$2,"dd mmm yyy") &amp; " (monthly change)"</f>
        <v>% Change between 05 Dec 2020 and 02 Jan 2021 (monthly change)</v>
      </c>
      <c r="H7" s="77" t="str">
        <f>"% Change between " &amp; TEXT($L$6,"dd mmm yyy")&amp;" and "&amp; TEXT($L$2,"dd mmm yyy") &amp; " (weekly change)"</f>
        <v>% Change between 26 Dec 2020 and 02 Jan 2021 (weekly change)</v>
      </c>
      <c r="I7" s="79" t="str">
        <f>"% Change between " &amp; TEXT($L$5,"dd mmm yyy")&amp;" and "&amp; TEXT($L$6,"dd mmm yyy") &amp; " (weekly change)"</f>
        <v>% Change between 19 Dec 2020 and 26 Dec 2020 (weekly change)</v>
      </c>
      <c r="J7" s="55"/>
      <c r="K7" s="42" t="s">
        <v>65</v>
      </c>
      <c r="L7" s="43">
        <v>44198</v>
      </c>
    </row>
    <row r="8" spans="1:12" ht="44.25" customHeight="1" thickBot="1" x14ac:dyDescent="0.3">
      <c r="A8" s="91"/>
      <c r="B8" s="93"/>
      <c r="C8" s="95"/>
      <c r="D8" s="78"/>
      <c r="E8" s="80"/>
      <c r="F8" s="97"/>
      <c r="G8" s="95"/>
      <c r="H8" s="78"/>
      <c r="I8" s="80"/>
      <c r="J8" s="56"/>
      <c r="K8" s="44" t="s">
        <v>66</v>
      </c>
      <c r="L8" s="46"/>
    </row>
    <row r="9" spans="1:12" x14ac:dyDescent="0.25">
      <c r="A9" s="64"/>
      <c r="B9" s="81" t="s">
        <v>17</v>
      </c>
      <c r="C9" s="82"/>
      <c r="D9" s="82"/>
      <c r="E9" s="82"/>
      <c r="F9" s="82"/>
      <c r="G9" s="82"/>
      <c r="H9" s="82"/>
      <c r="I9" s="83"/>
      <c r="J9" s="45"/>
      <c r="K9" s="62"/>
      <c r="L9" s="46"/>
    </row>
    <row r="10" spans="1:12" x14ac:dyDescent="0.25">
      <c r="A10" s="65" t="s">
        <v>16</v>
      </c>
      <c r="B10" s="31">
        <v>-9.0096271432823394E-2</v>
      </c>
      <c r="C10" s="31">
        <v>-7.5268719382083682E-2</v>
      </c>
      <c r="D10" s="31">
        <v>-3.8819903570448178E-2</v>
      </c>
      <c r="E10" s="31">
        <v>-2.5777570684080153E-2</v>
      </c>
      <c r="F10" s="31">
        <v>-7.7124781588727487E-2</v>
      </c>
      <c r="G10" s="31">
        <v>-7.7022559631309884E-2</v>
      </c>
      <c r="H10" s="31">
        <v>-4.5775896901534607E-2</v>
      </c>
      <c r="I10" s="66">
        <v>-2.9339292928520555E-2</v>
      </c>
      <c r="J10" s="45"/>
      <c r="K10" s="45"/>
      <c r="L10" s="46"/>
    </row>
    <row r="11" spans="1:12" x14ac:dyDescent="0.25">
      <c r="A11" s="67" t="s">
        <v>6</v>
      </c>
      <c r="B11" s="31">
        <v>-9.2171186440677899E-2</v>
      </c>
      <c r="C11" s="31">
        <v>-7.2589611797109654E-2</v>
      </c>
      <c r="D11" s="31">
        <v>-3.8705596915713847E-2</v>
      </c>
      <c r="E11" s="31">
        <v>-2.5855872773306254E-2</v>
      </c>
      <c r="F11" s="31">
        <v>-7.1924987938856932E-2</v>
      </c>
      <c r="G11" s="31">
        <v>-5.9563709872595627E-2</v>
      </c>
      <c r="H11" s="31">
        <v>-4.1285743941362196E-2</v>
      </c>
      <c r="I11" s="66">
        <v>-2.257949729665365E-2</v>
      </c>
      <c r="J11" s="45"/>
      <c r="K11" s="45"/>
      <c r="L11" s="46"/>
    </row>
    <row r="12" spans="1:12" ht="15" customHeight="1" x14ac:dyDescent="0.25">
      <c r="A12" s="67" t="s">
        <v>5</v>
      </c>
      <c r="B12" s="31">
        <v>-0.10206296503720302</v>
      </c>
      <c r="C12" s="31">
        <v>-7.0325041624214157E-2</v>
      </c>
      <c r="D12" s="31">
        <v>-3.9206680763271273E-2</v>
      </c>
      <c r="E12" s="31">
        <v>-2.2354457500585845E-2</v>
      </c>
      <c r="F12" s="31">
        <v>-6.1984832571106097E-2</v>
      </c>
      <c r="G12" s="31">
        <v>-6.4805168017548431E-2</v>
      </c>
      <c r="H12" s="31">
        <v>-4.5770978718861488E-2</v>
      </c>
      <c r="I12" s="66">
        <v>-2.0861033427875819E-2</v>
      </c>
      <c r="J12" s="45"/>
      <c r="K12" s="45"/>
      <c r="L12" s="46"/>
    </row>
    <row r="13" spans="1:12" ht="15" customHeight="1" x14ac:dyDescent="0.25">
      <c r="A13" s="67" t="s">
        <v>44</v>
      </c>
      <c r="B13" s="31">
        <v>-9.4678051385662765E-2</v>
      </c>
      <c r="C13" s="31">
        <v>-8.2720178372352349E-2</v>
      </c>
      <c r="D13" s="31">
        <v>-3.860771170284738E-2</v>
      </c>
      <c r="E13" s="31">
        <v>-3.0653675725441643E-2</v>
      </c>
      <c r="F13" s="31">
        <v>-0.10503594321622955</v>
      </c>
      <c r="G13" s="31">
        <v>-8.9876463038790599E-2</v>
      </c>
      <c r="H13" s="31">
        <v>-5.058160585870064E-2</v>
      </c>
      <c r="I13" s="66">
        <v>-3.7635471677568644E-2</v>
      </c>
      <c r="J13" s="45"/>
      <c r="K13" s="45"/>
      <c r="L13" s="46"/>
    </row>
    <row r="14" spans="1:12" ht="15" customHeight="1" x14ac:dyDescent="0.25">
      <c r="A14" s="67" t="s">
        <v>4</v>
      </c>
      <c r="B14" s="31">
        <v>-5.9523254771932876E-2</v>
      </c>
      <c r="C14" s="31">
        <v>-8.5840465146664879E-2</v>
      </c>
      <c r="D14" s="31">
        <v>-4.1485067129418129E-2</v>
      </c>
      <c r="E14" s="31">
        <v>-2.6604138421532197E-2</v>
      </c>
      <c r="F14" s="31">
        <v>-6.5557656319557234E-2</v>
      </c>
      <c r="G14" s="31">
        <v>-9.6103708913229724E-2</v>
      </c>
      <c r="H14" s="31">
        <v>-5.7582183610941917E-2</v>
      </c>
      <c r="I14" s="66">
        <v>-3.1428899310118719E-2</v>
      </c>
      <c r="J14" s="45"/>
      <c r="K14" s="62"/>
      <c r="L14" s="46"/>
    </row>
    <row r="15" spans="1:12" ht="15" customHeight="1" x14ac:dyDescent="0.25">
      <c r="A15" s="67" t="s">
        <v>3</v>
      </c>
      <c r="B15" s="31">
        <v>-6.3267452651840639E-2</v>
      </c>
      <c r="C15" s="31">
        <v>-8.4374909005386911E-2</v>
      </c>
      <c r="D15" s="31">
        <v>-3.9609533766401528E-2</v>
      </c>
      <c r="E15" s="31">
        <v>-2.6908084999371251E-2</v>
      </c>
      <c r="F15" s="31">
        <v>-0.10173637361672205</v>
      </c>
      <c r="G15" s="31">
        <v>-0.13592019644773035</v>
      </c>
      <c r="H15" s="31">
        <v>-4.9105839663363349E-2</v>
      </c>
      <c r="I15" s="66">
        <v>-6.2258973374438753E-2</v>
      </c>
      <c r="J15" s="45"/>
      <c r="K15" s="45"/>
      <c r="L15" s="46"/>
    </row>
    <row r="16" spans="1:12" ht="15" customHeight="1" x14ac:dyDescent="0.25">
      <c r="A16" s="67" t="s">
        <v>43</v>
      </c>
      <c r="B16" s="31">
        <v>-7.0899525095446503E-2</v>
      </c>
      <c r="C16" s="31">
        <v>-6.3605606573223783E-2</v>
      </c>
      <c r="D16" s="31">
        <v>-3.4389952153109915E-2</v>
      </c>
      <c r="E16" s="31">
        <v>-2.6869725482588147E-2</v>
      </c>
      <c r="F16" s="31">
        <v>-8.0134109361711614E-2</v>
      </c>
      <c r="G16" s="31">
        <v>-6.8702290325472037E-2</v>
      </c>
      <c r="H16" s="31">
        <v>-6.3016936363380349E-2</v>
      </c>
      <c r="I16" s="66">
        <v>-6.0677232948327386E-3</v>
      </c>
      <c r="J16" s="45"/>
      <c r="K16" s="45"/>
      <c r="L16" s="46"/>
    </row>
    <row r="17" spans="1:12" ht="15" customHeight="1" x14ac:dyDescent="0.25">
      <c r="A17" s="67" t="s">
        <v>2</v>
      </c>
      <c r="B17" s="31">
        <v>-0.10909620991253655</v>
      </c>
      <c r="C17" s="31">
        <v>-8.8461133532198644E-2</v>
      </c>
      <c r="D17" s="31">
        <v>-4.1715550636413967E-2</v>
      </c>
      <c r="E17" s="31">
        <v>-3.5065859736561067E-2</v>
      </c>
      <c r="F17" s="31">
        <v>-8.8004408115507027E-2</v>
      </c>
      <c r="G17" s="31">
        <v>-0.10545489685529819</v>
      </c>
      <c r="H17" s="31">
        <v>-4.9315852935090998E-2</v>
      </c>
      <c r="I17" s="66">
        <v>-5.6436123261570437E-2</v>
      </c>
      <c r="J17" s="45"/>
      <c r="K17" s="45"/>
      <c r="L17" s="46"/>
    </row>
    <row r="18" spans="1:12" x14ac:dyDescent="0.25">
      <c r="A18" s="68" t="s">
        <v>1</v>
      </c>
      <c r="B18" s="31">
        <v>-6.6594687795065499E-2</v>
      </c>
      <c r="C18" s="31">
        <v>-6.0228982392328656E-2</v>
      </c>
      <c r="D18" s="31">
        <v>-3.107389414472006E-2</v>
      </c>
      <c r="E18" s="31">
        <v>-2.0004176237210292E-2</v>
      </c>
      <c r="F18" s="31">
        <v>-5.91139959913487E-2</v>
      </c>
      <c r="G18" s="31">
        <v>-0.10335983043492469</v>
      </c>
      <c r="H18" s="31">
        <v>-4.4160752094920319E-2</v>
      </c>
      <c r="I18" s="66">
        <v>-3.7164345714035041E-2</v>
      </c>
      <c r="J18" s="56"/>
      <c r="K18" s="47"/>
      <c r="L18" s="46"/>
    </row>
    <row r="19" spans="1:12" x14ac:dyDescent="0.25">
      <c r="A19" s="64"/>
      <c r="B19" s="84" t="s">
        <v>15</v>
      </c>
      <c r="C19" s="84"/>
      <c r="D19" s="84"/>
      <c r="E19" s="84"/>
      <c r="F19" s="84"/>
      <c r="G19" s="84"/>
      <c r="H19" s="84"/>
      <c r="I19" s="85"/>
      <c r="J19" s="45"/>
      <c r="K19" s="45"/>
      <c r="L19" s="46"/>
    </row>
    <row r="20" spans="1:12" x14ac:dyDescent="0.25">
      <c r="A20" s="67" t="s">
        <v>14</v>
      </c>
      <c r="B20" s="31">
        <v>-9.9226456265082863E-2</v>
      </c>
      <c r="C20" s="31">
        <v>-7.6117815138238454E-2</v>
      </c>
      <c r="D20" s="31">
        <v>-3.9314182791134744E-2</v>
      </c>
      <c r="E20" s="31">
        <v>-2.5883821377901461E-2</v>
      </c>
      <c r="F20" s="31">
        <v>-9.9342880916152732E-2</v>
      </c>
      <c r="G20" s="31">
        <v>-8.678638972529118E-2</v>
      </c>
      <c r="H20" s="31">
        <v>-4.7918098939845333E-2</v>
      </c>
      <c r="I20" s="66">
        <v>-3.313924080421915E-2</v>
      </c>
      <c r="J20" s="45"/>
      <c r="K20" s="45"/>
      <c r="L20" s="45"/>
    </row>
    <row r="21" spans="1:12" x14ac:dyDescent="0.25">
      <c r="A21" s="67" t="s">
        <v>13</v>
      </c>
      <c r="B21" s="31">
        <v>-8.6543424666283508E-2</v>
      </c>
      <c r="C21" s="31">
        <v>-7.4005901037976551E-2</v>
      </c>
      <c r="D21" s="31">
        <v>-3.7523060902317162E-2</v>
      </c>
      <c r="E21" s="31">
        <v>-2.5293519193291925E-2</v>
      </c>
      <c r="F21" s="31">
        <v>-4.4332285672300742E-2</v>
      </c>
      <c r="G21" s="31">
        <v>-6.0299821173508406E-2</v>
      </c>
      <c r="H21" s="31">
        <v>-4.2866882193340006E-2</v>
      </c>
      <c r="I21" s="66">
        <v>-2.234025103395898E-2</v>
      </c>
      <c r="J21" s="45"/>
      <c r="K21" s="51" t="s">
        <v>12</v>
      </c>
      <c r="L21" s="45" t="s">
        <v>59</v>
      </c>
    </row>
    <row r="22" spans="1:12" x14ac:dyDescent="0.25">
      <c r="A22" s="68" t="s">
        <v>69</v>
      </c>
      <c r="B22" s="31" t="s">
        <v>67</v>
      </c>
      <c r="C22" s="31" t="s">
        <v>67</v>
      </c>
      <c r="D22" s="31" t="s">
        <v>67</v>
      </c>
      <c r="E22" s="31" t="s">
        <v>67</v>
      </c>
      <c r="F22" s="31" t="s">
        <v>67</v>
      </c>
      <c r="G22" s="31" t="s">
        <v>67</v>
      </c>
      <c r="H22" s="31" t="s">
        <v>67</v>
      </c>
      <c r="I22" s="66" t="s">
        <v>67</v>
      </c>
      <c r="J22" s="45"/>
      <c r="K22" s="48"/>
      <c r="L22" s="45" t="s">
        <v>9</v>
      </c>
    </row>
    <row r="23" spans="1:12" x14ac:dyDescent="0.25">
      <c r="A23" s="67" t="s">
        <v>45</v>
      </c>
      <c r="B23" s="31">
        <v>-6.6920554778883035E-2</v>
      </c>
      <c r="C23" s="31">
        <v>-7.7035044662776553E-2</v>
      </c>
      <c r="D23" s="31">
        <v>-4.1612946330317202E-2</v>
      </c>
      <c r="E23" s="31">
        <v>-2.9448759916728351E-2</v>
      </c>
      <c r="F23" s="31">
        <v>2.842784857338132E-2</v>
      </c>
      <c r="G23" s="31">
        <v>-8.5906835924394964E-2</v>
      </c>
      <c r="H23" s="31">
        <v>-5.5391915000034597E-2</v>
      </c>
      <c r="I23" s="66">
        <v>-3.4774941220270472E-2</v>
      </c>
      <c r="J23" s="45"/>
      <c r="K23" s="45"/>
      <c r="L23" s="46"/>
    </row>
    <row r="24" spans="1:12" x14ac:dyDescent="0.25">
      <c r="A24" s="67" t="s">
        <v>46</v>
      </c>
      <c r="B24" s="31">
        <v>-8.6634578388695704E-2</v>
      </c>
      <c r="C24" s="31">
        <v>-6.4790637238570259E-2</v>
      </c>
      <c r="D24" s="31">
        <v>-3.2760202425491602E-2</v>
      </c>
      <c r="E24" s="31">
        <v>-2.113775894420411E-2</v>
      </c>
      <c r="F24" s="31">
        <v>-4.2691326121130913E-2</v>
      </c>
      <c r="G24" s="31">
        <v>-6.9084849578461172E-2</v>
      </c>
      <c r="H24" s="31">
        <v>-4.1523375811886698E-2</v>
      </c>
      <c r="I24" s="66">
        <v>-2.4674206996745607E-2</v>
      </c>
      <c r="J24" s="45"/>
      <c r="K24" s="45" t="s">
        <v>45</v>
      </c>
      <c r="L24" s="46">
        <v>101.1</v>
      </c>
    </row>
    <row r="25" spans="1:12" x14ac:dyDescent="0.25">
      <c r="A25" s="67" t="s">
        <v>47</v>
      </c>
      <c r="B25" s="31">
        <v>-8.4079549490654659E-2</v>
      </c>
      <c r="C25" s="31">
        <v>-6.7073323228525439E-2</v>
      </c>
      <c r="D25" s="31">
        <v>-3.3617372657253841E-2</v>
      </c>
      <c r="E25" s="31">
        <v>-2.1077084154420223E-2</v>
      </c>
      <c r="F25" s="31">
        <v>-9.7921750117803574E-2</v>
      </c>
      <c r="G25" s="31">
        <v>-6.8648675918077107E-2</v>
      </c>
      <c r="H25" s="31">
        <v>-3.8060906882231738E-2</v>
      </c>
      <c r="I25" s="66">
        <v>-2.6662665804061847E-2</v>
      </c>
      <c r="J25" s="45"/>
      <c r="K25" s="45" t="s">
        <v>46</v>
      </c>
      <c r="L25" s="46">
        <v>97.66</v>
      </c>
    </row>
    <row r="26" spans="1:12" ht="17.25" customHeight="1" x14ac:dyDescent="0.25">
      <c r="A26" s="67" t="s">
        <v>48</v>
      </c>
      <c r="B26" s="31">
        <v>-9.5001165042303048E-2</v>
      </c>
      <c r="C26" s="31">
        <v>-7.4595558035673859E-2</v>
      </c>
      <c r="D26" s="31">
        <v>-3.7633007093911042E-2</v>
      </c>
      <c r="E26" s="31">
        <v>-2.3700737430793928E-2</v>
      </c>
      <c r="F26" s="31">
        <v>-0.13145571900217645</v>
      </c>
      <c r="G26" s="31">
        <v>-7.4683988919670763E-2</v>
      </c>
      <c r="H26" s="31">
        <v>-4.3515794518189321E-2</v>
      </c>
      <c r="I26" s="66">
        <v>-2.7402492115942034E-2</v>
      </c>
      <c r="J26" s="57"/>
      <c r="K26" s="49" t="s">
        <v>47</v>
      </c>
      <c r="L26" s="46">
        <v>98.18</v>
      </c>
    </row>
    <row r="27" spans="1:12" x14ac:dyDescent="0.25">
      <c r="A27" s="67" t="s">
        <v>49</v>
      </c>
      <c r="B27" s="31">
        <v>-0.1319230268904128</v>
      </c>
      <c r="C27" s="31">
        <v>-8.8398907064367926E-2</v>
      </c>
      <c r="D27" s="31">
        <v>-4.4137351582924533E-2</v>
      </c>
      <c r="E27" s="31">
        <v>-2.8417410577157631E-2</v>
      </c>
      <c r="F27" s="31">
        <v>-0.16882842134782949</v>
      </c>
      <c r="G27" s="31">
        <v>-8.2470234346265547E-2</v>
      </c>
      <c r="H27" s="31">
        <v>-4.3350850103148209E-2</v>
      </c>
      <c r="I27" s="66">
        <v>-3.0428948071821615E-2</v>
      </c>
      <c r="J27" s="52"/>
      <c r="K27" s="40" t="s">
        <v>48</v>
      </c>
      <c r="L27" s="46">
        <v>97.79</v>
      </c>
    </row>
    <row r="28" spans="1:12" ht="15.75" thickBot="1" x14ac:dyDescent="0.3">
      <c r="A28" s="69" t="s">
        <v>50</v>
      </c>
      <c r="B28" s="70">
        <v>-0.18573430257058576</v>
      </c>
      <c r="C28" s="70">
        <v>-0.11308521783833592</v>
      </c>
      <c r="D28" s="70">
        <v>-6.0007880891513654E-2</v>
      </c>
      <c r="E28" s="70">
        <v>-3.6738433133942983E-2</v>
      </c>
      <c r="F28" s="70">
        <v>-0.18187882888560991</v>
      </c>
      <c r="G28" s="70">
        <v>-8.1919407510519071E-2</v>
      </c>
      <c r="H28" s="70">
        <v>-5.4283371632222077E-2</v>
      </c>
      <c r="I28" s="71">
        <v>-4.8019453001080348E-2</v>
      </c>
      <c r="J28" s="52"/>
      <c r="K28" s="40" t="s">
        <v>49</v>
      </c>
      <c r="L28" s="46">
        <v>95.23</v>
      </c>
    </row>
    <row r="29" spans="1:12" ht="36" customHeight="1" x14ac:dyDescent="0.25">
      <c r="A29" s="76" t="str">
        <f>"*The week ending 14 March 2020 is indexed to 100."&amp;CHAR(10)&amp;"**Persons aged under 20 years have been suppressed in these data until the underlying derivation of age is updated. For more information, see the Update of data characteristics section in Data limitations and revisions."</f>
        <v>*The week ending 14 March 2020 is indexed to 100.
**Persons aged under 20 years have been suppressed in these data until the underlying derivation of age is updated. For more information, see the Update of data characteristics section in Data limitations and revisions.</v>
      </c>
      <c r="B29" s="76"/>
      <c r="C29" s="76"/>
      <c r="D29" s="76"/>
      <c r="E29" s="76"/>
      <c r="F29" s="76"/>
      <c r="G29" s="76"/>
      <c r="H29" s="76"/>
      <c r="I29" s="76"/>
      <c r="J29" s="52"/>
      <c r="K29" s="40" t="s">
        <v>50</v>
      </c>
      <c r="L29" s="46">
        <v>91.81</v>
      </c>
    </row>
    <row r="30" spans="1:12" ht="12.75" customHeight="1" x14ac:dyDescent="0.25">
      <c r="B30" s="23"/>
      <c r="C30" s="23"/>
      <c r="D30" s="23"/>
      <c r="E30" s="23"/>
      <c r="F30" s="23"/>
      <c r="G30" s="23"/>
      <c r="H30" s="23"/>
      <c r="I30" s="23"/>
      <c r="K30" s="40"/>
      <c r="L30" s="46"/>
    </row>
    <row r="31" spans="1:12" ht="15.75" customHeight="1" x14ac:dyDescent="0.25">
      <c r="A31" s="26" t="str">
        <f>"Indexed number of payroll jobs and total wages, "&amp;$L$1</f>
        <v>Indexed number of payroll jobs and total wages, Professional, scientific and technical services</v>
      </c>
      <c r="B31" s="30"/>
      <c r="C31" s="30"/>
      <c r="D31" s="30"/>
      <c r="E31" s="30"/>
      <c r="F31" s="30"/>
      <c r="G31" s="30"/>
      <c r="H31" s="30"/>
      <c r="I31" s="30"/>
      <c r="J31" s="60"/>
      <c r="K31" s="48"/>
      <c r="L31" s="46" t="s">
        <v>8</v>
      </c>
    </row>
    <row r="32" spans="1:12" x14ac:dyDescent="0.25">
      <c r="B32" s="23"/>
      <c r="C32" s="23"/>
      <c r="D32" s="23"/>
      <c r="E32" s="23"/>
      <c r="F32" s="23"/>
      <c r="G32" s="23"/>
      <c r="H32" s="23"/>
      <c r="I32" s="23"/>
      <c r="K32" s="45"/>
      <c r="L32" s="46"/>
    </row>
    <row r="33" spans="1:12" x14ac:dyDescent="0.25">
      <c r="F33" s="23"/>
      <c r="G33" s="23"/>
      <c r="H33" s="23"/>
      <c r="I33" s="23"/>
      <c r="K33" s="45" t="s">
        <v>45</v>
      </c>
      <c r="L33" s="46">
        <v>97.36</v>
      </c>
    </row>
    <row r="34" spans="1:12" x14ac:dyDescent="0.25">
      <c r="B34" s="23"/>
      <c r="C34" s="23"/>
      <c r="D34" s="23"/>
      <c r="E34" s="23"/>
      <c r="F34" s="23"/>
      <c r="G34" s="23"/>
      <c r="H34" s="23"/>
      <c r="I34" s="23"/>
      <c r="K34" s="45" t="s">
        <v>46</v>
      </c>
      <c r="L34" s="46">
        <v>94.43</v>
      </c>
    </row>
    <row r="35" spans="1:12" x14ac:dyDescent="0.25">
      <c r="A35" s="23"/>
      <c r="B35" s="23"/>
      <c r="C35" s="23"/>
      <c r="D35" s="23"/>
      <c r="E35" s="23"/>
      <c r="F35" s="23"/>
      <c r="G35" s="23"/>
      <c r="H35" s="23"/>
      <c r="I35" s="23"/>
      <c r="K35" s="49" t="s">
        <v>47</v>
      </c>
      <c r="L35" s="46">
        <v>94.78</v>
      </c>
    </row>
    <row r="36" spans="1:12" x14ac:dyDescent="0.25">
      <c r="A36" s="23"/>
      <c r="B36" s="23"/>
      <c r="C36" s="23"/>
      <c r="D36" s="23"/>
      <c r="E36" s="23"/>
      <c r="F36" s="23"/>
      <c r="G36" s="23"/>
      <c r="H36" s="23"/>
      <c r="I36" s="23"/>
      <c r="K36" s="40" t="s">
        <v>48</v>
      </c>
      <c r="L36" s="46">
        <v>94.04</v>
      </c>
    </row>
    <row r="37" spans="1:12" x14ac:dyDescent="0.25">
      <c r="A37" s="23"/>
      <c r="B37" s="23"/>
      <c r="C37" s="23"/>
      <c r="D37" s="23"/>
      <c r="E37" s="23"/>
      <c r="F37" s="23"/>
      <c r="G37" s="23"/>
      <c r="H37" s="23"/>
      <c r="I37" s="23"/>
      <c r="K37" s="40" t="s">
        <v>49</v>
      </c>
      <c r="L37" s="46">
        <v>90.82</v>
      </c>
    </row>
    <row r="38" spans="1:12" x14ac:dyDescent="0.25">
      <c r="A38" s="23"/>
      <c r="B38" s="23"/>
      <c r="C38" s="23"/>
      <c r="D38" s="23"/>
      <c r="E38" s="23"/>
      <c r="F38" s="23"/>
      <c r="G38" s="23"/>
      <c r="H38" s="23"/>
      <c r="I38" s="23"/>
      <c r="K38" s="40" t="s">
        <v>50</v>
      </c>
      <c r="L38" s="46">
        <v>86.62</v>
      </c>
    </row>
    <row r="39" spans="1:12" x14ac:dyDescent="0.25">
      <c r="A39" s="23"/>
      <c r="B39" s="23"/>
      <c r="C39" s="23"/>
      <c r="D39" s="23"/>
      <c r="E39" s="23"/>
      <c r="F39" s="23"/>
      <c r="G39" s="23"/>
      <c r="H39" s="23"/>
      <c r="I39" s="23"/>
      <c r="K39" s="40"/>
      <c r="L39" s="46"/>
    </row>
    <row r="40" spans="1:12" ht="25.5" customHeight="1" x14ac:dyDescent="0.25">
      <c r="F40" s="23"/>
      <c r="G40" s="23"/>
      <c r="H40" s="23"/>
      <c r="I40" s="23"/>
      <c r="K40" s="48"/>
      <c r="L40" s="46" t="s">
        <v>7</v>
      </c>
    </row>
    <row r="41" spans="1:12" x14ac:dyDescent="0.25">
      <c r="B41" s="29"/>
      <c r="C41" s="29"/>
      <c r="D41" s="29"/>
      <c r="E41" s="29"/>
      <c r="F41" s="29"/>
      <c r="G41" s="29"/>
      <c r="H41" s="29"/>
      <c r="I41" s="29"/>
      <c r="J41" s="52"/>
      <c r="K41" s="45"/>
      <c r="L41" s="46"/>
    </row>
    <row r="42" spans="1:12" x14ac:dyDescent="0.25">
      <c r="K42" s="45" t="s">
        <v>45</v>
      </c>
      <c r="L42" s="46">
        <v>93.31</v>
      </c>
    </row>
    <row r="43" spans="1:12" x14ac:dyDescent="0.25">
      <c r="B43" s="29"/>
      <c r="C43" s="29"/>
      <c r="D43" s="29"/>
      <c r="E43" s="29"/>
      <c r="F43" s="29"/>
      <c r="G43" s="29"/>
      <c r="H43" s="29"/>
      <c r="I43" s="29"/>
      <c r="J43" s="52"/>
      <c r="K43" s="45" t="s">
        <v>46</v>
      </c>
      <c r="L43" s="46">
        <v>91.34</v>
      </c>
    </row>
    <row r="44" spans="1:12" ht="15.4" customHeight="1" x14ac:dyDescent="0.25">
      <c r="A44" s="26" t="str">
        <f>"Indexed number of payroll jobs in "&amp;$L$1&amp;" each week by age group"</f>
        <v>Indexed number of payroll jobs in Professional, scientific and technical services each week by age group</v>
      </c>
      <c r="B44" s="29"/>
      <c r="C44" s="29"/>
      <c r="D44" s="29"/>
      <c r="E44" s="29"/>
      <c r="F44" s="29"/>
      <c r="G44" s="29"/>
      <c r="H44" s="29"/>
      <c r="I44" s="29"/>
      <c r="J44" s="52"/>
      <c r="K44" s="49" t="s">
        <v>47</v>
      </c>
      <c r="L44" s="46">
        <v>91.59</v>
      </c>
    </row>
    <row r="45" spans="1:12" ht="15.4" customHeight="1" x14ac:dyDescent="0.25">
      <c r="B45" s="29"/>
      <c r="C45" s="29"/>
      <c r="D45" s="29"/>
      <c r="E45" s="29"/>
      <c r="F45" s="29"/>
      <c r="G45" s="29"/>
      <c r="H45" s="29"/>
      <c r="I45" s="29"/>
      <c r="J45" s="52"/>
      <c r="K45" s="40" t="s">
        <v>48</v>
      </c>
      <c r="L45" s="46">
        <v>90.5</v>
      </c>
    </row>
    <row r="46" spans="1:12" ht="15.4" customHeight="1" x14ac:dyDescent="0.25">
      <c r="B46" s="29"/>
      <c r="C46" s="29"/>
      <c r="D46" s="29"/>
      <c r="E46" s="29"/>
      <c r="F46" s="29"/>
      <c r="G46" s="29"/>
      <c r="H46" s="29"/>
      <c r="I46" s="29"/>
      <c r="J46" s="52"/>
      <c r="K46" s="40" t="s">
        <v>49</v>
      </c>
      <c r="L46" s="46">
        <v>86.81</v>
      </c>
    </row>
    <row r="47" spans="1:12" ht="15.4" customHeight="1" x14ac:dyDescent="0.25">
      <c r="B47" s="29"/>
      <c r="C47" s="29"/>
      <c r="D47" s="29"/>
      <c r="E47" s="29"/>
      <c r="F47" s="29"/>
      <c r="G47" s="29"/>
      <c r="H47" s="29"/>
      <c r="I47" s="29"/>
      <c r="J47" s="52"/>
      <c r="K47" s="40" t="s">
        <v>50</v>
      </c>
      <c r="L47" s="46">
        <v>81.430000000000007</v>
      </c>
    </row>
    <row r="48" spans="1:12" ht="15.4" customHeight="1" x14ac:dyDescent="0.25">
      <c r="B48" s="29"/>
      <c r="C48" s="29"/>
      <c r="D48" s="29"/>
      <c r="E48" s="29"/>
      <c r="F48" s="29"/>
      <c r="G48" s="29"/>
      <c r="H48" s="29"/>
      <c r="I48" s="29"/>
      <c r="J48" s="52"/>
      <c r="K48" s="40"/>
      <c r="L48" s="46"/>
    </row>
    <row r="49" spans="1:12" ht="15.4" customHeight="1" x14ac:dyDescent="0.25">
      <c r="B49" s="29"/>
      <c r="C49" s="29"/>
      <c r="D49" s="29"/>
      <c r="E49" s="29"/>
      <c r="F49" s="29"/>
      <c r="G49" s="29"/>
      <c r="H49" s="29"/>
      <c r="I49" s="29"/>
      <c r="J49" s="52"/>
      <c r="K49" s="42"/>
      <c r="L49" s="42"/>
    </row>
    <row r="50" spans="1:12" ht="15.4" customHeight="1" x14ac:dyDescent="0.25">
      <c r="B50" s="27"/>
      <c r="C50" s="27"/>
      <c r="D50" s="27"/>
      <c r="E50" s="27"/>
      <c r="F50" s="27"/>
      <c r="G50" s="27"/>
      <c r="H50" s="27"/>
      <c r="I50" s="27"/>
      <c r="J50" s="61"/>
      <c r="K50" s="40" t="s">
        <v>11</v>
      </c>
      <c r="L50" s="45" t="s">
        <v>60</v>
      </c>
    </row>
    <row r="51" spans="1:12" ht="15.4" customHeight="1" x14ac:dyDescent="0.25">
      <c r="B51" s="27"/>
      <c r="C51" s="27"/>
      <c r="D51" s="27"/>
      <c r="E51" s="27"/>
      <c r="F51" s="27"/>
      <c r="G51" s="27"/>
      <c r="H51" s="27"/>
      <c r="I51" s="27"/>
      <c r="J51" s="61"/>
      <c r="K51" s="50"/>
      <c r="L51" s="45" t="s">
        <v>9</v>
      </c>
    </row>
    <row r="52" spans="1:12" ht="15.4" customHeight="1" x14ac:dyDescent="0.25">
      <c r="B52" s="28"/>
      <c r="C52" s="28"/>
      <c r="D52" s="28"/>
      <c r="E52" s="28"/>
      <c r="F52" s="28"/>
      <c r="G52" s="28"/>
      <c r="H52" s="28"/>
      <c r="I52" s="28"/>
      <c r="J52" s="52"/>
      <c r="K52" s="45" t="s">
        <v>6</v>
      </c>
      <c r="L52" s="46">
        <v>96.92</v>
      </c>
    </row>
    <row r="53" spans="1:12" ht="15.4" customHeight="1" x14ac:dyDescent="0.25">
      <c r="B53" s="28"/>
      <c r="C53" s="28"/>
      <c r="D53" s="28"/>
      <c r="E53" s="28"/>
      <c r="F53" s="28"/>
      <c r="G53" s="28"/>
      <c r="H53" s="28"/>
      <c r="I53" s="28"/>
      <c r="J53" s="52"/>
      <c r="K53" s="45" t="s">
        <v>5</v>
      </c>
      <c r="L53" s="46">
        <v>95.59</v>
      </c>
    </row>
    <row r="54" spans="1:12" ht="15.4" customHeight="1" x14ac:dyDescent="0.25">
      <c r="B54" s="4"/>
      <c r="C54" s="4"/>
      <c r="D54" s="5"/>
      <c r="E54" s="2"/>
      <c r="F54" s="28"/>
      <c r="G54" s="28"/>
      <c r="H54" s="28"/>
      <c r="I54" s="28"/>
      <c r="J54" s="52"/>
      <c r="K54" s="45" t="s">
        <v>44</v>
      </c>
      <c r="L54" s="46">
        <v>97.19</v>
      </c>
    </row>
    <row r="55" spans="1:12" ht="15.4" customHeight="1" x14ac:dyDescent="0.25">
      <c r="B55" s="4"/>
      <c r="C55" s="4"/>
      <c r="D55" s="5"/>
      <c r="E55" s="2"/>
      <c r="F55" s="28"/>
      <c r="G55" s="28"/>
      <c r="H55" s="28"/>
      <c r="I55" s="28"/>
      <c r="J55" s="52"/>
      <c r="K55" s="49" t="s">
        <v>4</v>
      </c>
      <c r="L55" s="46">
        <v>101.74</v>
      </c>
    </row>
    <row r="56" spans="1:12" ht="15.4" customHeight="1" x14ac:dyDescent="0.25">
      <c r="A56" s="4"/>
      <c r="B56" s="4"/>
      <c r="C56" s="4"/>
      <c r="D56" s="5"/>
      <c r="E56" s="2"/>
      <c r="F56" s="28"/>
      <c r="G56" s="28"/>
      <c r="H56" s="28"/>
      <c r="I56" s="28"/>
      <c r="J56" s="52"/>
      <c r="K56" s="40" t="s">
        <v>3</v>
      </c>
      <c r="L56" s="46">
        <v>102.38</v>
      </c>
    </row>
    <row r="57" spans="1:12" ht="15.4" customHeight="1" x14ac:dyDescent="0.25">
      <c r="B57" s="29"/>
      <c r="C57" s="29"/>
      <c r="D57" s="29"/>
      <c r="E57" s="29"/>
      <c r="F57" s="28"/>
      <c r="G57" s="28"/>
      <c r="H57" s="28"/>
      <c r="I57" s="28"/>
      <c r="J57" s="52"/>
      <c r="K57" s="40" t="s">
        <v>43</v>
      </c>
      <c r="L57" s="46">
        <v>99.96</v>
      </c>
    </row>
    <row r="58" spans="1:12" ht="15.4" customHeight="1" x14ac:dyDescent="0.25">
      <c r="K58" s="40" t="s">
        <v>2</v>
      </c>
      <c r="L58" s="46">
        <v>97.91</v>
      </c>
    </row>
    <row r="59" spans="1:12" ht="15.4" customHeight="1" x14ac:dyDescent="0.25">
      <c r="A59" s="26" t="str">
        <f>"Indexed number of payroll jobs held by men in "&amp;$L$1&amp;" each week by State and Territory"</f>
        <v>Indexed number of payroll jobs held by men in Professional, scientific and technical services each week by State and Territory</v>
      </c>
      <c r="K59" s="40" t="s">
        <v>1</v>
      </c>
      <c r="L59" s="46">
        <v>99.36</v>
      </c>
    </row>
    <row r="60" spans="1:12" ht="15.4" customHeight="1" x14ac:dyDescent="0.25">
      <c r="K60" s="48"/>
      <c r="L60" s="46" t="s">
        <v>8</v>
      </c>
    </row>
    <row r="61" spans="1:12" ht="15.4" customHeight="1" x14ac:dyDescent="0.25">
      <c r="B61" s="4"/>
      <c r="C61" s="4"/>
      <c r="D61" s="4"/>
      <c r="E61" s="4"/>
      <c r="F61" s="28"/>
      <c r="G61" s="28"/>
      <c r="H61" s="28"/>
      <c r="I61" s="28"/>
      <c r="J61" s="52"/>
      <c r="K61" s="45" t="s">
        <v>6</v>
      </c>
      <c r="L61" s="46">
        <v>93.43</v>
      </c>
    </row>
    <row r="62" spans="1:12" ht="15.4" customHeight="1" x14ac:dyDescent="0.25">
      <c r="B62" s="4"/>
      <c r="C62" s="4"/>
      <c r="D62" s="4"/>
      <c r="E62" s="4"/>
      <c r="F62" s="28"/>
      <c r="G62" s="28"/>
      <c r="H62" s="28"/>
      <c r="I62" s="28"/>
      <c r="J62" s="52"/>
      <c r="K62" s="45" t="s">
        <v>5</v>
      </c>
      <c r="L62" s="46">
        <v>92.56</v>
      </c>
    </row>
    <row r="63" spans="1:12" ht="15.4" customHeight="1" x14ac:dyDescent="0.25">
      <c r="B63" s="4"/>
      <c r="C63" s="4"/>
      <c r="D63" s="3"/>
      <c r="E63" s="2"/>
      <c r="F63" s="28"/>
      <c r="G63" s="28"/>
      <c r="H63" s="28"/>
      <c r="I63" s="28"/>
      <c r="J63" s="52"/>
      <c r="K63" s="45" t="s">
        <v>44</v>
      </c>
      <c r="L63" s="46">
        <v>92.62</v>
      </c>
    </row>
    <row r="64" spans="1:12" ht="15.4" customHeight="1" x14ac:dyDescent="0.25">
      <c r="B64" s="4"/>
      <c r="C64" s="4"/>
      <c r="D64" s="3"/>
      <c r="E64" s="2"/>
      <c r="F64" s="28"/>
      <c r="G64" s="28"/>
      <c r="H64" s="28"/>
      <c r="I64" s="28"/>
      <c r="J64" s="52"/>
      <c r="K64" s="49" t="s">
        <v>4</v>
      </c>
      <c r="L64" s="46">
        <v>97.06</v>
      </c>
    </row>
    <row r="65" spans="1:12" ht="15.4" customHeight="1" x14ac:dyDescent="0.25">
      <c r="B65" s="4"/>
      <c r="C65" s="4"/>
      <c r="D65" s="3"/>
      <c r="E65" s="2"/>
      <c r="F65" s="28"/>
      <c r="G65" s="28"/>
      <c r="H65" s="28"/>
      <c r="I65" s="28"/>
      <c r="J65" s="52"/>
      <c r="K65" s="40" t="s">
        <v>3</v>
      </c>
      <c r="L65" s="46">
        <v>97.59</v>
      </c>
    </row>
    <row r="66" spans="1:12" ht="15.4" customHeight="1" x14ac:dyDescent="0.25">
      <c r="B66" s="28"/>
      <c r="C66" s="28"/>
      <c r="D66" s="28"/>
      <c r="E66" s="28"/>
      <c r="F66" s="28"/>
      <c r="G66" s="28"/>
      <c r="H66" s="28"/>
      <c r="I66" s="28"/>
      <c r="J66" s="52"/>
      <c r="K66" s="40" t="s">
        <v>43</v>
      </c>
      <c r="L66" s="46">
        <v>96.94</v>
      </c>
    </row>
    <row r="67" spans="1:12" ht="15.4" customHeight="1" x14ac:dyDescent="0.25">
      <c r="A67" s="28"/>
      <c r="B67" s="28"/>
      <c r="C67" s="28"/>
      <c r="D67" s="28"/>
      <c r="E67" s="28"/>
      <c r="F67" s="28"/>
      <c r="G67" s="28"/>
      <c r="H67" s="28"/>
      <c r="I67" s="28"/>
      <c r="J67" s="52"/>
      <c r="K67" s="40" t="s">
        <v>2</v>
      </c>
      <c r="L67" s="46">
        <v>92.57</v>
      </c>
    </row>
    <row r="68" spans="1:12" ht="15.4" customHeight="1" x14ac:dyDescent="0.25">
      <c r="A68" s="28"/>
      <c r="B68" s="27"/>
      <c r="C68" s="27"/>
      <c r="D68" s="27"/>
      <c r="E68" s="27"/>
      <c r="F68" s="27"/>
      <c r="G68" s="27"/>
      <c r="H68" s="27"/>
      <c r="I68" s="27"/>
      <c r="J68" s="61"/>
      <c r="K68" s="40" t="s">
        <v>1</v>
      </c>
      <c r="L68" s="46">
        <v>96.23</v>
      </c>
    </row>
    <row r="69" spans="1:12" ht="15.4" customHeight="1" x14ac:dyDescent="0.25">
      <c r="K69" s="42"/>
      <c r="L69" s="46" t="s">
        <v>7</v>
      </c>
    </row>
    <row r="70" spans="1:12" ht="15.4" customHeight="1" x14ac:dyDescent="0.25">
      <c r="K70" s="45" t="s">
        <v>6</v>
      </c>
      <c r="L70" s="46">
        <v>89.84</v>
      </c>
    </row>
    <row r="71" spans="1:12" ht="15.4" customHeight="1" x14ac:dyDescent="0.25">
      <c r="K71" s="45" t="s">
        <v>5</v>
      </c>
      <c r="L71" s="46">
        <v>88.83</v>
      </c>
    </row>
    <row r="72" spans="1:12" ht="15.4" customHeight="1" x14ac:dyDescent="0.25">
      <c r="K72" s="45" t="s">
        <v>44</v>
      </c>
      <c r="L72" s="46">
        <v>89.13</v>
      </c>
    </row>
    <row r="73" spans="1:12" ht="15.4" customHeight="1" x14ac:dyDescent="0.25">
      <c r="K73" s="49" t="s">
        <v>4</v>
      </c>
      <c r="L73" s="46">
        <v>92.76</v>
      </c>
    </row>
    <row r="74" spans="1:12" ht="15.4" customHeight="1" x14ac:dyDescent="0.25">
      <c r="A74" s="26" t="str">
        <f>"Indexed number of payroll jobs held by women in "&amp;$L$1&amp;" each week by State and Territory"</f>
        <v>Indexed number of payroll jobs held by women in Professional, scientific and technical services each week by State and Territory</v>
      </c>
      <c r="K74" s="40" t="s">
        <v>3</v>
      </c>
      <c r="L74" s="46">
        <v>93.56</v>
      </c>
    </row>
    <row r="75" spans="1:12" ht="15.4" customHeight="1" x14ac:dyDescent="0.25">
      <c r="K75" s="40" t="s">
        <v>43</v>
      </c>
      <c r="L75" s="46">
        <v>93.6</v>
      </c>
    </row>
    <row r="76" spans="1:12" ht="15.4" customHeight="1" x14ac:dyDescent="0.25">
      <c r="B76" s="4"/>
      <c r="C76" s="4"/>
      <c r="D76" s="4"/>
      <c r="E76" s="4"/>
      <c r="F76" s="28"/>
      <c r="G76" s="28"/>
      <c r="H76" s="28"/>
      <c r="I76" s="28"/>
      <c r="J76" s="52"/>
      <c r="K76" s="40" t="s">
        <v>2</v>
      </c>
      <c r="L76" s="46">
        <v>88.59</v>
      </c>
    </row>
    <row r="77" spans="1:12" ht="15.4" customHeight="1" x14ac:dyDescent="0.25">
      <c r="B77" s="4"/>
      <c r="C77" s="4"/>
      <c r="D77" s="4"/>
      <c r="E77" s="4"/>
      <c r="F77" s="28"/>
      <c r="G77" s="28"/>
      <c r="H77" s="28"/>
      <c r="I77" s="28"/>
      <c r="J77" s="52"/>
      <c r="K77" s="40" t="s">
        <v>1</v>
      </c>
      <c r="L77" s="46">
        <v>92.74</v>
      </c>
    </row>
    <row r="78" spans="1:12" ht="15.4" customHeight="1" x14ac:dyDescent="0.25">
      <c r="B78" s="4"/>
      <c r="C78" s="4"/>
      <c r="D78" s="3"/>
      <c r="E78" s="2"/>
      <c r="F78" s="28"/>
      <c r="G78" s="28"/>
      <c r="H78" s="28"/>
      <c r="I78" s="28"/>
      <c r="J78" s="52"/>
      <c r="K78" s="48"/>
      <c r="L78" s="48"/>
    </row>
    <row r="79" spans="1:12" ht="15.4" customHeight="1" x14ac:dyDescent="0.25">
      <c r="B79" s="4"/>
      <c r="C79" s="4"/>
      <c r="D79" s="3"/>
      <c r="E79" s="2"/>
      <c r="F79" s="28"/>
      <c r="G79" s="28"/>
      <c r="H79" s="28"/>
      <c r="I79" s="28"/>
      <c r="J79" s="52"/>
      <c r="K79" s="45" t="s">
        <v>10</v>
      </c>
      <c r="L79" s="45" t="s">
        <v>61</v>
      </c>
    </row>
    <row r="80" spans="1:12" ht="15.4" customHeight="1" x14ac:dyDescent="0.25">
      <c r="B80" s="4"/>
      <c r="C80" s="4"/>
      <c r="D80" s="3"/>
      <c r="E80" s="2"/>
      <c r="F80" s="28"/>
      <c r="G80" s="28"/>
      <c r="H80" s="28"/>
      <c r="I80" s="28"/>
      <c r="J80" s="52"/>
      <c r="K80" s="48"/>
      <c r="L80" s="45" t="s">
        <v>9</v>
      </c>
    </row>
    <row r="81" spans="1:12" ht="15.4" customHeight="1" x14ac:dyDescent="0.25">
      <c r="A81" s="28"/>
      <c r="B81" s="28"/>
      <c r="C81" s="28"/>
      <c r="D81" s="28"/>
      <c r="E81" s="28"/>
      <c r="F81" s="28"/>
      <c r="G81" s="28"/>
      <c r="H81" s="28"/>
      <c r="I81" s="28"/>
      <c r="J81" s="52"/>
      <c r="K81" s="45" t="s">
        <v>6</v>
      </c>
      <c r="L81" s="46">
        <v>97.85</v>
      </c>
    </row>
    <row r="82" spans="1:12" ht="15.4" customHeight="1" x14ac:dyDescent="0.25">
      <c r="B82" s="28"/>
      <c r="C82" s="28"/>
      <c r="D82" s="28"/>
      <c r="E82" s="28"/>
      <c r="F82" s="28"/>
      <c r="G82" s="28"/>
      <c r="H82" s="28"/>
      <c r="I82" s="28"/>
      <c r="J82" s="52"/>
      <c r="K82" s="45" t="s">
        <v>5</v>
      </c>
      <c r="L82" s="46">
        <v>97.6</v>
      </c>
    </row>
    <row r="83" spans="1:12" ht="15.4" customHeight="1" x14ac:dyDescent="0.25">
      <c r="A83" s="28"/>
      <c r="B83" s="27"/>
      <c r="C83" s="27"/>
      <c r="D83" s="27"/>
      <c r="E83" s="27"/>
      <c r="F83" s="27"/>
      <c r="G83" s="27"/>
      <c r="H83" s="27"/>
      <c r="I83" s="27"/>
      <c r="J83" s="61"/>
      <c r="K83" s="45" t="s">
        <v>44</v>
      </c>
      <c r="L83" s="46">
        <v>99.4</v>
      </c>
    </row>
    <row r="84" spans="1:12" ht="15.4" customHeight="1" x14ac:dyDescent="0.25">
      <c r="K84" s="49" t="s">
        <v>4</v>
      </c>
      <c r="L84" s="46">
        <v>102.9</v>
      </c>
    </row>
    <row r="85" spans="1:12" ht="15.4" customHeight="1" x14ac:dyDescent="0.25">
      <c r="K85" s="40" t="s">
        <v>3</v>
      </c>
      <c r="L85" s="46">
        <v>101.09</v>
      </c>
    </row>
    <row r="86" spans="1:12" ht="15.4" customHeight="1" x14ac:dyDescent="0.25">
      <c r="K86" s="40" t="s">
        <v>43</v>
      </c>
      <c r="L86" s="46">
        <v>98.82</v>
      </c>
    </row>
    <row r="87" spans="1:12" ht="15.4" customHeight="1" x14ac:dyDescent="0.25">
      <c r="K87" s="40" t="s">
        <v>2</v>
      </c>
      <c r="L87" s="46">
        <v>95.96</v>
      </c>
    </row>
    <row r="88" spans="1:12" ht="15.4" customHeight="1" x14ac:dyDescent="0.25">
      <c r="K88" s="40" t="s">
        <v>1</v>
      </c>
      <c r="L88" s="46">
        <v>98.96</v>
      </c>
    </row>
    <row r="89" spans="1:12" ht="15.4" customHeight="1" x14ac:dyDescent="0.25">
      <c r="K89" s="48"/>
      <c r="L89" s="46" t="s">
        <v>8</v>
      </c>
    </row>
    <row r="90" spans="1:12" ht="15" customHeight="1" x14ac:dyDescent="0.25">
      <c r="K90" s="45" t="s">
        <v>6</v>
      </c>
      <c r="L90" s="46">
        <v>94.41</v>
      </c>
    </row>
    <row r="91" spans="1:12" ht="15" customHeight="1" x14ac:dyDescent="0.25">
      <c r="K91" s="45" t="s">
        <v>5</v>
      </c>
      <c r="L91" s="46">
        <v>94.28</v>
      </c>
    </row>
    <row r="92" spans="1:12" ht="15" customHeight="1" x14ac:dyDescent="0.25">
      <c r="A92" s="26"/>
      <c r="K92" s="45" t="s">
        <v>44</v>
      </c>
      <c r="L92" s="46">
        <v>95</v>
      </c>
    </row>
    <row r="93" spans="1:12" ht="15" customHeight="1" x14ac:dyDescent="0.25">
      <c r="K93" s="49" t="s">
        <v>4</v>
      </c>
      <c r="L93" s="46">
        <v>98.05</v>
      </c>
    </row>
    <row r="94" spans="1:12" ht="15" customHeight="1" x14ac:dyDescent="0.25">
      <c r="K94" s="40" t="s">
        <v>3</v>
      </c>
      <c r="L94" s="46">
        <v>96.49</v>
      </c>
    </row>
    <row r="95" spans="1:12" ht="15" customHeight="1" x14ac:dyDescent="0.25">
      <c r="K95" s="40" t="s">
        <v>43</v>
      </c>
      <c r="L95" s="46">
        <v>95.83</v>
      </c>
    </row>
    <row r="96" spans="1:12" ht="15" customHeight="1" x14ac:dyDescent="0.25">
      <c r="K96" s="40" t="s">
        <v>2</v>
      </c>
      <c r="L96" s="46">
        <v>91.92</v>
      </c>
    </row>
    <row r="97" spans="1:12" ht="15" customHeight="1" x14ac:dyDescent="0.25">
      <c r="K97" s="40" t="s">
        <v>1</v>
      </c>
      <c r="L97" s="46">
        <v>96.22</v>
      </c>
    </row>
    <row r="98" spans="1:12" ht="15" customHeight="1" x14ac:dyDescent="0.25">
      <c r="K98" s="42"/>
      <c r="L98" s="46" t="s">
        <v>7</v>
      </c>
    </row>
    <row r="99" spans="1:12" ht="15" customHeight="1" x14ac:dyDescent="0.25">
      <c r="A99" s="25"/>
      <c r="B99" s="24"/>
      <c r="K99" s="45" t="s">
        <v>6</v>
      </c>
      <c r="L99" s="46">
        <v>90.79</v>
      </c>
    </row>
    <row r="100" spans="1:12" x14ac:dyDescent="0.25">
      <c r="A100" s="25"/>
      <c r="B100" s="24"/>
      <c r="K100" s="45" t="s">
        <v>5</v>
      </c>
      <c r="L100" s="46">
        <v>90.75</v>
      </c>
    </row>
    <row r="101" spans="1:12" x14ac:dyDescent="0.25">
      <c r="A101" s="25"/>
      <c r="B101" s="24"/>
      <c r="K101" s="45" t="s">
        <v>44</v>
      </c>
      <c r="L101" s="46">
        <v>91.3</v>
      </c>
    </row>
    <row r="102" spans="1:12" x14ac:dyDescent="0.25">
      <c r="A102" s="25"/>
      <c r="B102" s="24"/>
      <c r="K102" s="49" t="s">
        <v>4</v>
      </c>
      <c r="L102" s="46">
        <v>94.36</v>
      </c>
    </row>
    <row r="103" spans="1:12" x14ac:dyDescent="0.25">
      <c r="A103" s="25"/>
      <c r="B103" s="24"/>
      <c r="K103" s="40" t="s">
        <v>3</v>
      </c>
      <c r="L103" s="46">
        <v>93</v>
      </c>
    </row>
    <row r="104" spans="1:12" x14ac:dyDescent="0.25">
      <c r="A104" s="25"/>
      <c r="B104" s="24"/>
      <c r="K104" s="40" t="s">
        <v>43</v>
      </c>
      <c r="L104" s="46">
        <v>92.53</v>
      </c>
    </row>
    <row r="105" spans="1:12" x14ac:dyDescent="0.25">
      <c r="A105" s="25"/>
      <c r="B105" s="24"/>
      <c r="K105" s="40" t="s">
        <v>2</v>
      </c>
      <c r="L105" s="46">
        <v>88.19</v>
      </c>
    </row>
    <row r="106" spans="1:12" x14ac:dyDescent="0.25">
      <c r="A106" s="25"/>
      <c r="B106" s="24"/>
      <c r="K106" s="40" t="s">
        <v>1</v>
      </c>
      <c r="L106" s="46">
        <v>94.01</v>
      </c>
    </row>
    <row r="107" spans="1:12" x14ac:dyDescent="0.25">
      <c r="A107" s="25"/>
      <c r="B107" s="24"/>
      <c r="K107" s="41"/>
      <c r="L107" s="41"/>
    </row>
    <row r="108" spans="1:12" x14ac:dyDescent="0.25">
      <c r="A108" s="25"/>
      <c r="B108" s="24"/>
      <c r="K108" s="51" t="s">
        <v>51</v>
      </c>
      <c r="L108" s="51"/>
    </row>
    <row r="109" spans="1:12" x14ac:dyDescent="0.25">
      <c r="K109" s="72">
        <v>43904</v>
      </c>
      <c r="L109" s="46">
        <v>100</v>
      </c>
    </row>
    <row r="110" spans="1:12" x14ac:dyDescent="0.25">
      <c r="K110" s="72">
        <v>43911</v>
      </c>
      <c r="L110" s="46">
        <v>99.4666</v>
      </c>
    </row>
    <row r="111" spans="1:12" x14ac:dyDescent="0.25">
      <c r="K111" s="72">
        <v>43918</v>
      </c>
      <c r="L111" s="46">
        <v>98.129800000000003</v>
      </c>
    </row>
    <row r="112" spans="1:12" x14ac:dyDescent="0.25">
      <c r="K112" s="72">
        <v>43925</v>
      </c>
      <c r="L112" s="46">
        <v>97.205699999999993</v>
      </c>
    </row>
    <row r="113" spans="11:12" x14ac:dyDescent="0.25">
      <c r="K113" s="72">
        <v>43932</v>
      </c>
      <c r="L113" s="46">
        <v>96.687100000000001</v>
      </c>
    </row>
    <row r="114" spans="11:12" x14ac:dyDescent="0.25">
      <c r="K114" s="72">
        <v>43939</v>
      </c>
      <c r="L114" s="46">
        <v>96.367500000000007</v>
      </c>
    </row>
    <row r="115" spans="11:12" x14ac:dyDescent="0.25">
      <c r="K115" s="72">
        <v>43946</v>
      </c>
      <c r="L115" s="46">
        <v>96.291499999999999</v>
      </c>
    </row>
    <row r="116" spans="11:12" x14ac:dyDescent="0.25">
      <c r="K116" s="72">
        <v>43953</v>
      </c>
      <c r="L116" s="46">
        <v>96.434299999999993</v>
      </c>
    </row>
    <row r="117" spans="11:12" x14ac:dyDescent="0.25">
      <c r="K117" s="72">
        <v>43960</v>
      </c>
      <c r="L117" s="46">
        <v>96.557699999999997</v>
      </c>
    </row>
    <row r="118" spans="11:12" x14ac:dyDescent="0.25">
      <c r="K118" s="72">
        <v>43967</v>
      </c>
      <c r="L118" s="46">
        <v>96.858500000000006</v>
      </c>
    </row>
    <row r="119" spans="11:12" x14ac:dyDescent="0.25">
      <c r="K119" s="72">
        <v>43974</v>
      </c>
      <c r="L119" s="46">
        <v>96.843500000000006</v>
      </c>
    </row>
    <row r="120" spans="11:12" x14ac:dyDescent="0.25">
      <c r="K120" s="72">
        <v>43981</v>
      </c>
      <c r="L120" s="46">
        <v>96.852500000000006</v>
      </c>
    </row>
    <row r="121" spans="11:12" x14ac:dyDescent="0.25">
      <c r="K121" s="72">
        <v>43988</v>
      </c>
      <c r="L121" s="46">
        <v>96.7684</v>
      </c>
    </row>
    <row r="122" spans="11:12" x14ac:dyDescent="0.25">
      <c r="K122" s="72">
        <v>43995</v>
      </c>
      <c r="L122" s="46">
        <v>97.498099999999994</v>
      </c>
    </row>
    <row r="123" spans="11:12" x14ac:dyDescent="0.25">
      <c r="K123" s="72">
        <v>44002</v>
      </c>
      <c r="L123" s="46">
        <v>97.004300000000001</v>
      </c>
    </row>
    <row r="124" spans="11:12" x14ac:dyDescent="0.25">
      <c r="K124" s="72">
        <v>44009</v>
      </c>
      <c r="L124" s="46">
        <v>96.052899999999994</v>
      </c>
    </row>
    <row r="125" spans="11:12" x14ac:dyDescent="0.25">
      <c r="K125" s="72">
        <v>44016</v>
      </c>
      <c r="L125" s="46">
        <v>97.113600000000005</v>
      </c>
    </row>
    <row r="126" spans="11:12" x14ac:dyDescent="0.25">
      <c r="K126" s="72">
        <v>44023</v>
      </c>
      <c r="L126" s="46">
        <v>98.974699999999999</v>
      </c>
    </row>
    <row r="127" spans="11:12" x14ac:dyDescent="0.25">
      <c r="K127" s="72">
        <v>44030</v>
      </c>
      <c r="L127" s="46">
        <v>99.138599999999997</v>
      </c>
    </row>
    <row r="128" spans="11:12" x14ac:dyDescent="0.25">
      <c r="K128" s="72">
        <v>44037</v>
      </c>
      <c r="L128" s="46">
        <v>99.643500000000003</v>
      </c>
    </row>
    <row r="129" spans="1:12" x14ac:dyDescent="0.25">
      <c r="K129" s="72">
        <v>44044</v>
      </c>
      <c r="L129" s="46">
        <v>99.442899999999995</v>
      </c>
    </row>
    <row r="130" spans="1:12" x14ac:dyDescent="0.25">
      <c r="K130" s="72">
        <v>44051</v>
      </c>
      <c r="L130" s="46">
        <v>99.254599999999996</v>
      </c>
    </row>
    <row r="131" spans="1:12" x14ac:dyDescent="0.25">
      <c r="K131" s="72">
        <v>44058</v>
      </c>
      <c r="L131" s="46">
        <v>99.429299999999998</v>
      </c>
    </row>
    <row r="132" spans="1:12" x14ac:dyDescent="0.25">
      <c r="K132" s="72">
        <v>44065</v>
      </c>
      <c r="L132" s="46">
        <v>99.401300000000006</v>
      </c>
    </row>
    <row r="133" spans="1:12" x14ac:dyDescent="0.25">
      <c r="K133" s="72">
        <v>44072</v>
      </c>
      <c r="L133" s="46">
        <v>99.533600000000007</v>
      </c>
    </row>
    <row r="134" spans="1:12" x14ac:dyDescent="0.25">
      <c r="K134" s="72">
        <v>44079</v>
      </c>
      <c r="L134" s="46">
        <v>99.314899999999994</v>
      </c>
    </row>
    <row r="135" spans="1:12" x14ac:dyDescent="0.25">
      <c r="K135" s="72">
        <v>44086</v>
      </c>
      <c r="L135" s="46">
        <v>99.583100000000002</v>
      </c>
    </row>
    <row r="136" spans="1:12" x14ac:dyDescent="0.25">
      <c r="K136" s="72">
        <v>44093</v>
      </c>
      <c r="L136" s="46">
        <v>99.506200000000007</v>
      </c>
    </row>
    <row r="137" spans="1:12" x14ac:dyDescent="0.25">
      <c r="K137" s="72">
        <v>44100</v>
      </c>
      <c r="L137" s="46">
        <v>99.297799999999995</v>
      </c>
    </row>
    <row r="138" spans="1:12" x14ac:dyDescent="0.25">
      <c r="K138" s="72">
        <v>44107</v>
      </c>
      <c r="L138" s="46">
        <v>98.642200000000003</v>
      </c>
    </row>
    <row r="139" spans="1:12" x14ac:dyDescent="0.25">
      <c r="A139" s="25"/>
      <c r="B139" s="24"/>
      <c r="K139" s="72">
        <v>44114</v>
      </c>
      <c r="L139" s="46">
        <v>98.593900000000005</v>
      </c>
    </row>
    <row r="140" spans="1:12" x14ac:dyDescent="0.25">
      <c r="A140" s="25"/>
      <c r="B140" s="24"/>
      <c r="K140" s="72">
        <v>44121</v>
      </c>
      <c r="L140" s="46">
        <v>98.836299999999994</v>
      </c>
    </row>
    <row r="141" spans="1:12" x14ac:dyDescent="0.25">
      <c r="K141" s="72">
        <v>44128</v>
      </c>
      <c r="L141" s="46">
        <v>98.378600000000006</v>
      </c>
    </row>
    <row r="142" spans="1:12" x14ac:dyDescent="0.25">
      <c r="K142" s="72">
        <v>44135</v>
      </c>
      <c r="L142" s="46">
        <v>97.893000000000001</v>
      </c>
    </row>
    <row r="143" spans="1:12" x14ac:dyDescent="0.25">
      <c r="K143" s="72">
        <v>44142</v>
      </c>
      <c r="L143" s="46">
        <v>97.738799999999998</v>
      </c>
    </row>
    <row r="144" spans="1:12" x14ac:dyDescent="0.25">
      <c r="K144" s="72">
        <v>44149</v>
      </c>
      <c r="L144" s="46">
        <v>98.980999999999995</v>
      </c>
    </row>
    <row r="145" spans="11:12" x14ac:dyDescent="0.25">
      <c r="K145" s="72">
        <v>44156</v>
      </c>
      <c r="L145" s="46">
        <v>98.805999999999997</v>
      </c>
    </row>
    <row r="146" spans="11:12" x14ac:dyDescent="0.25">
      <c r="K146" s="72">
        <v>44163</v>
      </c>
      <c r="L146" s="46">
        <v>98.837999999999994</v>
      </c>
    </row>
    <row r="147" spans="11:12" x14ac:dyDescent="0.25">
      <c r="K147" s="72">
        <v>44170</v>
      </c>
      <c r="L147" s="46">
        <v>98.396600000000007</v>
      </c>
    </row>
    <row r="148" spans="11:12" x14ac:dyDescent="0.25">
      <c r="K148" s="72">
        <v>44177</v>
      </c>
      <c r="L148" s="46">
        <v>98.456000000000003</v>
      </c>
    </row>
    <row r="149" spans="11:12" x14ac:dyDescent="0.25">
      <c r="K149" s="72">
        <v>44184</v>
      </c>
      <c r="L149" s="46">
        <v>97.170100000000005</v>
      </c>
    </row>
    <row r="150" spans="11:12" x14ac:dyDescent="0.25">
      <c r="K150" s="72">
        <v>44191</v>
      </c>
      <c r="L150" s="46">
        <v>94.665300000000002</v>
      </c>
    </row>
    <row r="151" spans="11:12" x14ac:dyDescent="0.25">
      <c r="K151" s="72">
        <v>44198</v>
      </c>
      <c r="L151" s="46">
        <v>90.990399999999994</v>
      </c>
    </row>
    <row r="152" spans="11:12" x14ac:dyDescent="0.25">
      <c r="K152" s="72" t="s">
        <v>52</v>
      </c>
      <c r="L152" s="46" t="s">
        <v>52</v>
      </c>
    </row>
    <row r="153" spans="11:12" x14ac:dyDescent="0.25">
      <c r="K153" s="72" t="s">
        <v>52</v>
      </c>
      <c r="L153" s="46" t="s">
        <v>52</v>
      </c>
    </row>
    <row r="154" spans="11:12" x14ac:dyDescent="0.25">
      <c r="K154" s="72" t="s">
        <v>52</v>
      </c>
      <c r="L154" s="46" t="s">
        <v>52</v>
      </c>
    </row>
    <row r="155" spans="11:12" x14ac:dyDescent="0.25">
      <c r="K155" s="72" t="s">
        <v>52</v>
      </c>
      <c r="L155" s="46" t="s">
        <v>52</v>
      </c>
    </row>
    <row r="156" spans="11:12" x14ac:dyDescent="0.25">
      <c r="K156" s="72" t="s">
        <v>52</v>
      </c>
      <c r="L156" s="46" t="s">
        <v>52</v>
      </c>
    </row>
    <row r="157" spans="11:12" x14ac:dyDescent="0.25">
      <c r="K157" s="72" t="s">
        <v>52</v>
      </c>
      <c r="L157" s="46" t="s">
        <v>52</v>
      </c>
    </row>
    <row r="158" spans="11:12" x14ac:dyDescent="0.25">
      <c r="K158" s="72" t="s">
        <v>52</v>
      </c>
      <c r="L158" s="46" t="s">
        <v>52</v>
      </c>
    </row>
    <row r="159" spans="11:12" x14ac:dyDescent="0.25">
      <c r="K159" s="72" t="s">
        <v>52</v>
      </c>
      <c r="L159" s="46" t="s">
        <v>52</v>
      </c>
    </row>
    <row r="160" spans="11:12" x14ac:dyDescent="0.25">
      <c r="K160" s="72" t="s">
        <v>52</v>
      </c>
      <c r="L160" s="46" t="s">
        <v>52</v>
      </c>
    </row>
    <row r="161" spans="11:12" x14ac:dyDescent="0.25">
      <c r="K161" s="72" t="s">
        <v>52</v>
      </c>
      <c r="L161" s="46" t="s">
        <v>52</v>
      </c>
    </row>
    <row r="162" spans="11:12" x14ac:dyDescent="0.25">
      <c r="K162" s="72" t="s">
        <v>52</v>
      </c>
      <c r="L162" s="46" t="s">
        <v>52</v>
      </c>
    </row>
    <row r="163" spans="11:12" x14ac:dyDescent="0.25">
      <c r="K163" s="72" t="s">
        <v>52</v>
      </c>
      <c r="L163" s="46" t="s">
        <v>52</v>
      </c>
    </row>
    <row r="164" spans="11:12" x14ac:dyDescent="0.25">
      <c r="K164" s="72" t="s">
        <v>52</v>
      </c>
      <c r="L164" s="46" t="s">
        <v>52</v>
      </c>
    </row>
    <row r="165" spans="11:12" x14ac:dyDescent="0.25">
      <c r="K165" s="72" t="s">
        <v>52</v>
      </c>
      <c r="L165" s="46" t="s">
        <v>52</v>
      </c>
    </row>
    <row r="166" spans="11:12" x14ac:dyDescent="0.25">
      <c r="K166" s="72" t="s">
        <v>52</v>
      </c>
      <c r="L166" s="46" t="s">
        <v>52</v>
      </c>
    </row>
    <row r="167" spans="11:12" x14ac:dyDescent="0.25">
      <c r="K167" s="72" t="s">
        <v>52</v>
      </c>
      <c r="L167" s="46" t="s">
        <v>52</v>
      </c>
    </row>
    <row r="168" spans="11:12" x14ac:dyDescent="0.25">
      <c r="K168" s="72" t="s">
        <v>52</v>
      </c>
      <c r="L168" s="46" t="s">
        <v>52</v>
      </c>
    </row>
    <row r="169" spans="11:12" x14ac:dyDescent="0.25">
      <c r="K169" s="72" t="s">
        <v>52</v>
      </c>
      <c r="L169" s="46" t="s">
        <v>52</v>
      </c>
    </row>
    <row r="170" spans="11:12" x14ac:dyDescent="0.25">
      <c r="K170" s="72" t="s">
        <v>52</v>
      </c>
      <c r="L170" s="46" t="s">
        <v>52</v>
      </c>
    </row>
    <row r="171" spans="11:12" x14ac:dyDescent="0.25">
      <c r="K171" s="72" t="s">
        <v>52</v>
      </c>
      <c r="L171" s="46" t="s">
        <v>52</v>
      </c>
    </row>
    <row r="172" spans="11:12" x14ac:dyDescent="0.25">
      <c r="K172" s="72" t="s">
        <v>52</v>
      </c>
      <c r="L172" s="46" t="s">
        <v>52</v>
      </c>
    </row>
    <row r="173" spans="11:12" x14ac:dyDescent="0.25">
      <c r="K173" s="72" t="s">
        <v>52</v>
      </c>
      <c r="L173" s="46" t="s">
        <v>52</v>
      </c>
    </row>
    <row r="174" spans="11:12" x14ac:dyDescent="0.25">
      <c r="K174" s="72" t="s">
        <v>52</v>
      </c>
      <c r="L174" s="46" t="s">
        <v>52</v>
      </c>
    </row>
    <row r="175" spans="11:12" x14ac:dyDescent="0.25">
      <c r="K175" s="72" t="s">
        <v>52</v>
      </c>
      <c r="L175" s="46" t="s">
        <v>52</v>
      </c>
    </row>
    <row r="176" spans="11:12" x14ac:dyDescent="0.25">
      <c r="K176" s="72" t="s">
        <v>52</v>
      </c>
      <c r="L176" s="46" t="s">
        <v>52</v>
      </c>
    </row>
    <row r="177" spans="11:12" x14ac:dyDescent="0.25">
      <c r="K177" s="72" t="s">
        <v>52</v>
      </c>
      <c r="L177" s="46" t="s">
        <v>52</v>
      </c>
    </row>
    <row r="178" spans="11:12" x14ac:dyDescent="0.25">
      <c r="K178" s="72" t="s">
        <v>52</v>
      </c>
      <c r="L178" s="46" t="s">
        <v>52</v>
      </c>
    </row>
    <row r="179" spans="11:12" x14ac:dyDescent="0.25">
      <c r="K179" s="72" t="s">
        <v>52</v>
      </c>
      <c r="L179" s="46" t="s">
        <v>52</v>
      </c>
    </row>
    <row r="180" spans="11:12" x14ac:dyDescent="0.25">
      <c r="K180" s="72" t="s">
        <v>52</v>
      </c>
      <c r="L180" s="46" t="s">
        <v>52</v>
      </c>
    </row>
    <row r="181" spans="11:12" x14ac:dyDescent="0.25">
      <c r="K181" s="72" t="s">
        <v>52</v>
      </c>
      <c r="L181" s="46" t="s">
        <v>52</v>
      </c>
    </row>
    <row r="182" spans="11:12" x14ac:dyDescent="0.25">
      <c r="K182" s="72" t="s">
        <v>52</v>
      </c>
      <c r="L182" s="46" t="s">
        <v>52</v>
      </c>
    </row>
    <row r="183" spans="11:12" x14ac:dyDescent="0.25">
      <c r="K183" s="72" t="s">
        <v>52</v>
      </c>
      <c r="L183" s="46" t="s">
        <v>52</v>
      </c>
    </row>
    <row r="184" spans="11:12" x14ac:dyDescent="0.25">
      <c r="K184" s="72" t="s">
        <v>52</v>
      </c>
      <c r="L184" s="46" t="s">
        <v>52</v>
      </c>
    </row>
    <row r="185" spans="11:12" x14ac:dyDescent="0.25">
      <c r="K185" s="72" t="s">
        <v>52</v>
      </c>
      <c r="L185" s="46" t="s">
        <v>52</v>
      </c>
    </row>
    <row r="186" spans="11:12" x14ac:dyDescent="0.25">
      <c r="K186" s="72" t="s">
        <v>52</v>
      </c>
      <c r="L186" s="46" t="s">
        <v>52</v>
      </c>
    </row>
    <row r="187" spans="11:12" x14ac:dyDescent="0.25">
      <c r="K187" s="72" t="s">
        <v>52</v>
      </c>
      <c r="L187" s="46" t="s">
        <v>52</v>
      </c>
    </row>
    <row r="188" spans="11:12" x14ac:dyDescent="0.25">
      <c r="K188" s="72" t="s">
        <v>52</v>
      </c>
      <c r="L188" s="46" t="s">
        <v>52</v>
      </c>
    </row>
    <row r="189" spans="11:12" x14ac:dyDescent="0.25">
      <c r="K189" s="72" t="s">
        <v>52</v>
      </c>
      <c r="L189" s="46" t="s">
        <v>52</v>
      </c>
    </row>
    <row r="190" spans="11:12" x14ac:dyDescent="0.25">
      <c r="K190" s="72" t="s">
        <v>52</v>
      </c>
      <c r="L190" s="46" t="s">
        <v>52</v>
      </c>
    </row>
    <row r="191" spans="11:12" x14ac:dyDescent="0.25">
      <c r="K191" s="72" t="s">
        <v>52</v>
      </c>
      <c r="L191" s="46" t="s">
        <v>52</v>
      </c>
    </row>
    <row r="192" spans="11:12" x14ac:dyDescent="0.25">
      <c r="K192" s="72" t="s">
        <v>52</v>
      </c>
      <c r="L192" s="46" t="s">
        <v>52</v>
      </c>
    </row>
    <row r="193" spans="11:12" x14ac:dyDescent="0.25">
      <c r="K193" s="72" t="s">
        <v>52</v>
      </c>
      <c r="L193" s="46" t="s">
        <v>52</v>
      </c>
    </row>
    <row r="194" spans="11:12" x14ac:dyDescent="0.25">
      <c r="K194" s="72" t="s">
        <v>52</v>
      </c>
      <c r="L194" s="46" t="s">
        <v>52</v>
      </c>
    </row>
    <row r="195" spans="11:12" x14ac:dyDescent="0.25">
      <c r="K195" s="72" t="s">
        <v>52</v>
      </c>
      <c r="L195" s="46" t="s">
        <v>52</v>
      </c>
    </row>
    <row r="196" spans="11:12" x14ac:dyDescent="0.25">
      <c r="K196" s="72" t="s">
        <v>52</v>
      </c>
      <c r="L196" s="46" t="s">
        <v>52</v>
      </c>
    </row>
    <row r="197" spans="11:12" x14ac:dyDescent="0.25">
      <c r="K197" s="72" t="s">
        <v>52</v>
      </c>
      <c r="L197" s="46" t="s">
        <v>52</v>
      </c>
    </row>
    <row r="198" spans="11:12" x14ac:dyDescent="0.25">
      <c r="K198" s="72" t="s">
        <v>52</v>
      </c>
      <c r="L198" s="46" t="s">
        <v>52</v>
      </c>
    </row>
    <row r="199" spans="11:12" x14ac:dyDescent="0.25">
      <c r="K199" s="72" t="s">
        <v>52</v>
      </c>
      <c r="L199" s="46" t="s">
        <v>52</v>
      </c>
    </row>
    <row r="200" spans="11:12" x14ac:dyDescent="0.25">
      <c r="K200" s="72" t="s">
        <v>52</v>
      </c>
      <c r="L200" s="46" t="s">
        <v>52</v>
      </c>
    </row>
    <row r="201" spans="11:12" x14ac:dyDescent="0.25">
      <c r="K201" s="72" t="s">
        <v>52</v>
      </c>
      <c r="L201" s="46" t="s">
        <v>52</v>
      </c>
    </row>
    <row r="202" spans="11:12" x14ac:dyDescent="0.25">
      <c r="K202" s="72" t="s">
        <v>52</v>
      </c>
      <c r="L202" s="46" t="s">
        <v>52</v>
      </c>
    </row>
    <row r="203" spans="11:12" x14ac:dyDescent="0.25">
      <c r="K203" s="72" t="s">
        <v>52</v>
      </c>
      <c r="L203" s="46" t="s">
        <v>52</v>
      </c>
    </row>
    <row r="204" spans="11:12" x14ac:dyDescent="0.25">
      <c r="K204" s="72" t="s">
        <v>52</v>
      </c>
      <c r="L204" s="46" t="s">
        <v>52</v>
      </c>
    </row>
    <row r="205" spans="11:12" x14ac:dyDescent="0.25">
      <c r="K205" s="72" t="s">
        <v>52</v>
      </c>
      <c r="L205" s="46" t="s">
        <v>52</v>
      </c>
    </row>
    <row r="206" spans="11:12" x14ac:dyDescent="0.25">
      <c r="K206" s="72" t="s">
        <v>52</v>
      </c>
      <c r="L206" s="46" t="s">
        <v>52</v>
      </c>
    </row>
    <row r="207" spans="11:12" x14ac:dyDescent="0.25">
      <c r="K207" s="72" t="s">
        <v>52</v>
      </c>
      <c r="L207" s="46" t="s">
        <v>52</v>
      </c>
    </row>
    <row r="208" spans="11:12" x14ac:dyDescent="0.25">
      <c r="K208" s="72" t="s">
        <v>52</v>
      </c>
      <c r="L208" s="46" t="s">
        <v>52</v>
      </c>
    </row>
    <row r="209" spans="11:12" x14ac:dyDescent="0.25">
      <c r="K209" s="72" t="s">
        <v>52</v>
      </c>
      <c r="L209" s="46" t="s">
        <v>52</v>
      </c>
    </row>
    <row r="210" spans="11:12" x14ac:dyDescent="0.25">
      <c r="K210" s="72" t="s">
        <v>52</v>
      </c>
      <c r="L210" s="46" t="s">
        <v>52</v>
      </c>
    </row>
    <row r="211" spans="11:12" x14ac:dyDescent="0.25">
      <c r="K211" s="72" t="s">
        <v>52</v>
      </c>
      <c r="L211" s="46" t="s">
        <v>52</v>
      </c>
    </row>
    <row r="212" spans="11:12" x14ac:dyDescent="0.25">
      <c r="K212" s="72" t="s">
        <v>52</v>
      </c>
      <c r="L212" s="46" t="s">
        <v>52</v>
      </c>
    </row>
    <row r="213" spans="11:12" x14ac:dyDescent="0.25">
      <c r="K213" s="72" t="s">
        <v>52</v>
      </c>
      <c r="L213" s="46" t="s">
        <v>52</v>
      </c>
    </row>
    <row r="214" spans="11:12" x14ac:dyDescent="0.25">
      <c r="K214" s="72" t="s">
        <v>52</v>
      </c>
      <c r="L214" s="46" t="s">
        <v>52</v>
      </c>
    </row>
    <row r="215" spans="11:12" x14ac:dyDescent="0.25">
      <c r="K215" s="72" t="s">
        <v>52</v>
      </c>
      <c r="L215" s="46" t="s">
        <v>52</v>
      </c>
    </row>
    <row r="216" spans="11:12" x14ac:dyDescent="0.25">
      <c r="K216" s="72" t="s">
        <v>52</v>
      </c>
      <c r="L216" s="46" t="s">
        <v>52</v>
      </c>
    </row>
    <row r="217" spans="11:12" x14ac:dyDescent="0.25">
      <c r="K217" s="72" t="s">
        <v>52</v>
      </c>
      <c r="L217" s="46" t="s">
        <v>52</v>
      </c>
    </row>
    <row r="218" spans="11:12" x14ac:dyDescent="0.25">
      <c r="K218" s="72" t="s">
        <v>52</v>
      </c>
      <c r="L218" s="46" t="s">
        <v>52</v>
      </c>
    </row>
    <row r="219" spans="11:12" x14ac:dyDescent="0.25">
      <c r="K219" s="72" t="s">
        <v>52</v>
      </c>
      <c r="L219" s="46" t="s">
        <v>52</v>
      </c>
    </row>
    <row r="220" spans="11:12" x14ac:dyDescent="0.25">
      <c r="K220" s="72" t="s">
        <v>52</v>
      </c>
      <c r="L220" s="46" t="s">
        <v>52</v>
      </c>
    </row>
    <row r="221" spans="11:12" x14ac:dyDescent="0.25">
      <c r="K221" s="72" t="s">
        <v>52</v>
      </c>
      <c r="L221" s="46" t="s">
        <v>52</v>
      </c>
    </row>
    <row r="222" spans="11:12" x14ac:dyDescent="0.25">
      <c r="K222" s="72" t="s">
        <v>52</v>
      </c>
      <c r="L222" s="46" t="s">
        <v>52</v>
      </c>
    </row>
    <row r="223" spans="11:12" x14ac:dyDescent="0.25">
      <c r="K223" s="72" t="s">
        <v>52</v>
      </c>
      <c r="L223" s="46" t="s">
        <v>52</v>
      </c>
    </row>
    <row r="224" spans="11:12" x14ac:dyDescent="0.25">
      <c r="K224" s="72" t="s">
        <v>52</v>
      </c>
      <c r="L224" s="46" t="s">
        <v>52</v>
      </c>
    </row>
    <row r="225" spans="11:12" x14ac:dyDescent="0.25">
      <c r="K225" s="72" t="s">
        <v>52</v>
      </c>
      <c r="L225" s="46" t="s">
        <v>52</v>
      </c>
    </row>
    <row r="226" spans="11:12" x14ac:dyDescent="0.25">
      <c r="K226" s="72" t="s">
        <v>52</v>
      </c>
      <c r="L226" s="46" t="s">
        <v>52</v>
      </c>
    </row>
    <row r="227" spans="11:12" x14ac:dyDescent="0.25">
      <c r="K227" s="72" t="s">
        <v>52</v>
      </c>
      <c r="L227" s="46" t="s">
        <v>52</v>
      </c>
    </row>
    <row r="228" spans="11:12" x14ac:dyDescent="0.25">
      <c r="K228" s="72" t="s">
        <v>52</v>
      </c>
      <c r="L228" s="46" t="s">
        <v>52</v>
      </c>
    </row>
    <row r="229" spans="11:12" x14ac:dyDescent="0.25">
      <c r="K229" s="72" t="s">
        <v>52</v>
      </c>
      <c r="L229" s="46" t="s">
        <v>52</v>
      </c>
    </row>
    <row r="230" spans="11:12" x14ac:dyDescent="0.25">
      <c r="K230" s="72" t="s">
        <v>52</v>
      </c>
      <c r="L230" s="46" t="s">
        <v>52</v>
      </c>
    </row>
    <row r="231" spans="11:12" x14ac:dyDescent="0.25">
      <c r="K231" s="72" t="s">
        <v>52</v>
      </c>
      <c r="L231" s="46" t="s">
        <v>52</v>
      </c>
    </row>
    <row r="232" spans="11:12" x14ac:dyDescent="0.25">
      <c r="K232" s="72" t="s">
        <v>52</v>
      </c>
      <c r="L232" s="46" t="s">
        <v>52</v>
      </c>
    </row>
    <row r="233" spans="11:12" x14ac:dyDescent="0.25">
      <c r="K233" s="72" t="s">
        <v>52</v>
      </c>
      <c r="L233" s="46" t="s">
        <v>52</v>
      </c>
    </row>
    <row r="234" spans="11:12" x14ac:dyDescent="0.25">
      <c r="K234" s="72" t="s">
        <v>52</v>
      </c>
      <c r="L234" s="46" t="s">
        <v>52</v>
      </c>
    </row>
    <row r="235" spans="11:12" x14ac:dyDescent="0.25">
      <c r="K235" s="72" t="s">
        <v>52</v>
      </c>
      <c r="L235" s="46" t="s">
        <v>52</v>
      </c>
    </row>
    <row r="236" spans="11:12" x14ac:dyDescent="0.25">
      <c r="K236" s="72" t="s">
        <v>52</v>
      </c>
      <c r="L236" s="46" t="s">
        <v>52</v>
      </c>
    </row>
    <row r="237" spans="11:12" x14ac:dyDescent="0.25">
      <c r="K237" s="72" t="s">
        <v>52</v>
      </c>
      <c r="L237" s="46" t="s">
        <v>52</v>
      </c>
    </row>
    <row r="238" spans="11:12" x14ac:dyDescent="0.25">
      <c r="K238" s="72" t="s">
        <v>52</v>
      </c>
      <c r="L238" s="46" t="s">
        <v>52</v>
      </c>
    </row>
    <row r="239" spans="11:12" x14ac:dyDescent="0.25">
      <c r="K239" s="72" t="s">
        <v>52</v>
      </c>
      <c r="L239" s="46" t="s">
        <v>52</v>
      </c>
    </row>
    <row r="240" spans="11:12" x14ac:dyDescent="0.25">
      <c r="K240" s="72" t="s">
        <v>52</v>
      </c>
      <c r="L240" s="46" t="s">
        <v>52</v>
      </c>
    </row>
    <row r="241" spans="11:12" x14ac:dyDescent="0.25">
      <c r="K241" s="72" t="s">
        <v>52</v>
      </c>
      <c r="L241" s="46" t="s">
        <v>52</v>
      </c>
    </row>
    <row r="242" spans="11:12" x14ac:dyDescent="0.25">
      <c r="K242" s="72" t="s">
        <v>52</v>
      </c>
      <c r="L242" s="46" t="s">
        <v>52</v>
      </c>
    </row>
    <row r="243" spans="11:12" x14ac:dyDescent="0.25">
      <c r="K243" s="72" t="s">
        <v>52</v>
      </c>
      <c r="L243" s="46" t="s">
        <v>52</v>
      </c>
    </row>
    <row r="244" spans="11:12" x14ac:dyDescent="0.25">
      <c r="K244" s="72" t="s">
        <v>52</v>
      </c>
      <c r="L244" s="46" t="s">
        <v>52</v>
      </c>
    </row>
    <row r="245" spans="11:12" x14ac:dyDescent="0.25">
      <c r="K245" s="72" t="s">
        <v>52</v>
      </c>
      <c r="L245" s="46" t="s">
        <v>52</v>
      </c>
    </row>
    <row r="246" spans="11:12" x14ac:dyDescent="0.25">
      <c r="K246" s="72" t="s">
        <v>52</v>
      </c>
      <c r="L246" s="46" t="s">
        <v>52</v>
      </c>
    </row>
    <row r="247" spans="11:12" x14ac:dyDescent="0.25">
      <c r="K247" s="72" t="s">
        <v>52</v>
      </c>
      <c r="L247" s="46" t="s">
        <v>52</v>
      </c>
    </row>
    <row r="248" spans="11:12" x14ac:dyDescent="0.25">
      <c r="K248" s="72" t="s">
        <v>52</v>
      </c>
      <c r="L248" s="46" t="s">
        <v>52</v>
      </c>
    </row>
    <row r="249" spans="11:12" x14ac:dyDescent="0.25">
      <c r="K249" s="72" t="s">
        <v>52</v>
      </c>
      <c r="L249" s="46" t="s">
        <v>52</v>
      </c>
    </row>
    <row r="250" spans="11:12" x14ac:dyDescent="0.25">
      <c r="K250" s="72" t="s">
        <v>52</v>
      </c>
      <c r="L250" s="46" t="s">
        <v>52</v>
      </c>
    </row>
    <row r="251" spans="11:12" x14ac:dyDescent="0.25">
      <c r="K251" s="72" t="s">
        <v>52</v>
      </c>
      <c r="L251" s="46" t="s">
        <v>52</v>
      </c>
    </row>
    <row r="252" spans="11:12" x14ac:dyDescent="0.25">
      <c r="K252" s="72" t="s">
        <v>52</v>
      </c>
      <c r="L252" s="46" t="s">
        <v>52</v>
      </c>
    </row>
    <row r="253" spans="11:12" x14ac:dyDescent="0.25">
      <c r="K253" s="72" t="s">
        <v>52</v>
      </c>
      <c r="L253" s="46" t="s">
        <v>52</v>
      </c>
    </row>
    <row r="254" spans="11:12" x14ac:dyDescent="0.25">
      <c r="K254" s="72" t="s">
        <v>52</v>
      </c>
      <c r="L254" s="46" t="s">
        <v>52</v>
      </c>
    </row>
    <row r="255" spans="11:12" x14ac:dyDescent="0.25">
      <c r="K255" s="72" t="s">
        <v>52</v>
      </c>
      <c r="L255" s="46" t="s">
        <v>52</v>
      </c>
    </row>
    <row r="256" spans="11:12" x14ac:dyDescent="0.25">
      <c r="K256" s="72" t="s">
        <v>53</v>
      </c>
      <c r="L256" s="72"/>
    </row>
    <row r="257" spans="11:12" x14ac:dyDescent="0.25">
      <c r="K257" s="72">
        <v>43904</v>
      </c>
      <c r="L257" s="46">
        <v>100</v>
      </c>
    </row>
    <row r="258" spans="11:12" x14ac:dyDescent="0.25">
      <c r="K258" s="72">
        <v>43911</v>
      </c>
      <c r="L258" s="46">
        <v>100.41200000000001</v>
      </c>
    </row>
    <row r="259" spans="11:12" x14ac:dyDescent="0.25">
      <c r="K259" s="72">
        <v>43918</v>
      </c>
      <c r="L259" s="46">
        <v>100.0774</v>
      </c>
    </row>
    <row r="260" spans="11:12" x14ac:dyDescent="0.25">
      <c r="K260" s="72">
        <v>43925</v>
      </c>
      <c r="L260" s="46">
        <v>100.3077</v>
      </c>
    </row>
    <row r="261" spans="11:12" x14ac:dyDescent="0.25">
      <c r="K261" s="72">
        <v>43932</v>
      </c>
      <c r="L261" s="46">
        <v>97.6494</v>
      </c>
    </row>
    <row r="262" spans="11:12" x14ac:dyDescent="0.25">
      <c r="K262" s="72">
        <v>43939</v>
      </c>
      <c r="L262" s="46">
        <v>96.779499999999999</v>
      </c>
    </row>
    <row r="263" spans="11:12" x14ac:dyDescent="0.25">
      <c r="K263" s="72">
        <v>43946</v>
      </c>
      <c r="L263" s="46">
        <v>96.105599999999995</v>
      </c>
    </row>
    <row r="264" spans="11:12" x14ac:dyDescent="0.25">
      <c r="K264" s="72">
        <v>43953</v>
      </c>
      <c r="L264" s="46">
        <v>96.937399999999997</v>
      </c>
    </row>
    <row r="265" spans="11:12" x14ac:dyDescent="0.25">
      <c r="K265" s="72">
        <v>43960</v>
      </c>
      <c r="L265" s="46">
        <v>94.600200000000001</v>
      </c>
    </row>
    <row r="266" spans="11:12" x14ac:dyDescent="0.25">
      <c r="K266" s="72">
        <v>43967</v>
      </c>
      <c r="L266" s="46">
        <v>92.957099999999997</v>
      </c>
    </row>
    <row r="267" spans="11:12" x14ac:dyDescent="0.25">
      <c r="K267" s="72">
        <v>43974</v>
      </c>
      <c r="L267" s="46">
        <v>92.2346</v>
      </c>
    </row>
    <row r="268" spans="11:12" x14ac:dyDescent="0.25">
      <c r="K268" s="72">
        <v>43981</v>
      </c>
      <c r="L268" s="46">
        <v>93.381699999999995</v>
      </c>
    </row>
    <row r="269" spans="11:12" x14ac:dyDescent="0.25">
      <c r="K269" s="72">
        <v>43988</v>
      </c>
      <c r="L269" s="46">
        <v>95.685000000000002</v>
      </c>
    </row>
    <row r="270" spans="11:12" x14ac:dyDescent="0.25">
      <c r="K270" s="72">
        <v>43995</v>
      </c>
      <c r="L270" s="46">
        <v>97.581500000000005</v>
      </c>
    </row>
    <row r="271" spans="11:12" x14ac:dyDescent="0.25">
      <c r="K271" s="72">
        <v>44002</v>
      </c>
      <c r="L271" s="46">
        <v>97.821799999999996</v>
      </c>
    </row>
    <row r="272" spans="11:12" x14ac:dyDescent="0.25">
      <c r="K272" s="72">
        <v>44009</v>
      </c>
      <c r="L272" s="46">
        <v>96.980800000000002</v>
      </c>
    </row>
    <row r="273" spans="11:12" x14ac:dyDescent="0.25">
      <c r="K273" s="72">
        <v>44016</v>
      </c>
      <c r="L273" s="46">
        <v>99.829300000000003</v>
      </c>
    </row>
    <row r="274" spans="11:12" x14ac:dyDescent="0.25">
      <c r="K274" s="72">
        <v>44023</v>
      </c>
      <c r="L274" s="46">
        <v>95.947500000000005</v>
      </c>
    </row>
    <row r="275" spans="11:12" x14ac:dyDescent="0.25">
      <c r="K275" s="72">
        <v>44030</v>
      </c>
      <c r="L275" s="46">
        <v>95.866600000000005</v>
      </c>
    </row>
    <row r="276" spans="11:12" x14ac:dyDescent="0.25">
      <c r="K276" s="72">
        <v>44037</v>
      </c>
      <c r="L276" s="46">
        <v>96.654600000000002</v>
      </c>
    </row>
    <row r="277" spans="11:12" x14ac:dyDescent="0.25">
      <c r="K277" s="72">
        <v>44044</v>
      </c>
      <c r="L277" s="46">
        <v>97.222700000000003</v>
      </c>
    </row>
    <row r="278" spans="11:12" x14ac:dyDescent="0.25">
      <c r="K278" s="72">
        <v>44051</v>
      </c>
      <c r="L278" s="46">
        <v>96.921700000000001</v>
      </c>
    </row>
    <row r="279" spans="11:12" x14ac:dyDescent="0.25">
      <c r="K279" s="72">
        <v>44058</v>
      </c>
      <c r="L279" s="46">
        <v>96.585499999999996</v>
      </c>
    </row>
    <row r="280" spans="11:12" x14ac:dyDescent="0.25">
      <c r="K280" s="72">
        <v>44065</v>
      </c>
      <c r="L280" s="46">
        <v>96.082899999999995</v>
      </c>
    </row>
    <row r="281" spans="11:12" x14ac:dyDescent="0.25">
      <c r="K281" s="72">
        <v>44072</v>
      </c>
      <c r="L281" s="46">
        <v>96.521500000000003</v>
      </c>
    </row>
    <row r="282" spans="11:12" x14ac:dyDescent="0.25">
      <c r="K282" s="72">
        <v>44079</v>
      </c>
      <c r="L282" s="46">
        <v>98.390199999999993</v>
      </c>
    </row>
    <row r="283" spans="11:12" x14ac:dyDescent="0.25">
      <c r="K283" s="72">
        <v>44086</v>
      </c>
      <c r="L283" s="46">
        <v>98.639300000000006</v>
      </c>
    </row>
    <row r="284" spans="11:12" x14ac:dyDescent="0.25">
      <c r="K284" s="72">
        <v>44093</v>
      </c>
      <c r="L284" s="46">
        <v>98.468000000000004</v>
      </c>
    </row>
    <row r="285" spans="11:12" x14ac:dyDescent="0.25">
      <c r="K285" s="72">
        <v>44100</v>
      </c>
      <c r="L285" s="46">
        <v>98.779799999999994</v>
      </c>
    </row>
    <row r="286" spans="11:12" x14ac:dyDescent="0.25">
      <c r="K286" s="72">
        <v>44107</v>
      </c>
      <c r="L286" s="46">
        <v>98.400599999999997</v>
      </c>
    </row>
    <row r="287" spans="11:12" x14ac:dyDescent="0.25">
      <c r="K287" s="72">
        <v>44114</v>
      </c>
      <c r="L287" s="46">
        <v>97.7971</v>
      </c>
    </row>
    <row r="288" spans="11:12" x14ac:dyDescent="0.25">
      <c r="K288" s="72">
        <v>44121</v>
      </c>
      <c r="L288" s="46">
        <v>98.005899999999997</v>
      </c>
    </row>
    <row r="289" spans="11:12" x14ac:dyDescent="0.25">
      <c r="K289" s="72">
        <v>44128</v>
      </c>
      <c r="L289" s="46">
        <v>95.834699999999998</v>
      </c>
    </row>
    <row r="290" spans="11:12" x14ac:dyDescent="0.25">
      <c r="K290" s="72">
        <v>44135</v>
      </c>
      <c r="L290" s="46">
        <v>95.612200000000001</v>
      </c>
    </row>
    <row r="291" spans="11:12" x14ac:dyDescent="0.25">
      <c r="K291" s="72">
        <v>44142</v>
      </c>
      <c r="L291" s="46">
        <v>98.199399999999997</v>
      </c>
    </row>
    <row r="292" spans="11:12" x14ac:dyDescent="0.25">
      <c r="K292" s="72">
        <v>44149</v>
      </c>
      <c r="L292" s="46">
        <v>99.575500000000005</v>
      </c>
    </row>
    <row r="293" spans="11:12" x14ac:dyDescent="0.25">
      <c r="K293" s="72">
        <v>44156</v>
      </c>
      <c r="L293" s="46">
        <v>98.562700000000007</v>
      </c>
    </row>
    <row r="294" spans="11:12" x14ac:dyDescent="0.25">
      <c r="K294" s="72">
        <v>44163</v>
      </c>
      <c r="L294" s="46">
        <v>98.718000000000004</v>
      </c>
    </row>
    <row r="295" spans="11:12" x14ac:dyDescent="0.25">
      <c r="K295" s="72">
        <v>44170</v>
      </c>
      <c r="L295" s="46">
        <v>99.988900000000001</v>
      </c>
    </row>
    <row r="296" spans="11:12" x14ac:dyDescent="0.25">
      <c r="K296" s="72">
        <v>44177</v>
      </c>
      <c r="L296" s="46">
        <v>100.29819999999999</v>
      </c>
    </row>
    <row r="297" spans="11:12" x14ac:dyDescent="0.25">
      <c r="K297" s="72">
        <v>44184</v>
      </c>
      <c r="L297" s="46">
        <v>99.638000000000005</v>
      </c>
    </row>
    <row r="298" spans="11:12" x14ac:dyDescent="0.25">
      <c r="K298" s="72">
        <v>44191</v>
      </c>
      <c r="L298" s="46">
        <v>96.714699999999993</v>
      </c>
    </row>
    <row r="299" spans="11:12" x14ac:dyDescent="0.25">
      <c r="K299" s="72">
        <v>44198</v>
      </c>
      <c r="L299" s="46">
        <v>92.287499999999994</v>
      </c>
    </row>
    <row r="300" spans="11:12" x14ac:dyDescent="0.25">
      <c r="K300" s="72" t="s">
        <v>52</v>
      </c>
      <c r="L300" s="46" t="s">
        <v>52</v>
      </c>
    </row>
    <row r="301" spans="11:12" x14ac:dyDescent="0.25">
      <c r="K301" s="72" t="s">
        <v>52</v>
      </c>
      <c r="L301" s="46" t="s">
        <v>52</v>
      </c>
    </row>
    <row r="302" spans="11:12" x14ac:dyDescent="0.25">
      <c r="K302" s="72" t="s">
        <v>52</v>
      </c>
      <c r="L302" s="46" t="s">
        <v>52</v>
      </c>
    </row>
    <row r="303" spans="11:12" x14ac:dyDescent="0.25">
      <c r="K303" s="72" t="s">
        <v>52</v>
      </c>
      <c r="L303" s="46" t="s">
        <v>52</v>
      </c>
    </row>
    <row r="304" spans="11:12" x14ac:dyDescent="0.25">
      <c r="K304" s="72" t="s">
        <v>52</v>
      </c>
      <c r="L304" s="46" t="s">
        <v>52</v>
      </c>
    </row>
    <row r="305" spans="11:12" x14ac:dyDescent="0.25">
      <c r="K305" s="72" t="s">
        <v>52</v>
      </c>
      <c r="L305" s="46" t="s">
        <v>52</v>
      </c>
    </row>
    <row r="306" spans="11:12" x14ac:dyDescent="0.25">
      <c r="K306" s="72" t="s">
        <v>52</v>
      </c>
      <c r="L306" s="46" t="s">
        <v>52</v>
      </c>
    </row>
    <row r="307" spans="11:12" x14ac:dyDescent="0.25">
      <c r="K307" s="72" t="s">
        <v>52</v>
      </c>
      <c r="L307" s="46" t="s">
        <v>52</v>
      </c>
    </row>
    <row r="308" spans="11:12" x14ac:dyDescent="0.25">
      <c r="K308" s="72" t="s">
        <v>52</v>
      </c>
      <c r="L308" s="46" t="s">
        <v>52</v>
      </c>
    </row>
    <row r="309" spans="11:12" x14ac:dyDescent="0.25">
      <c r="K309" s="72" t="s">
        <v>52</v>
      </c>
      <c r="L309" s="46" t="s">
        <v>52</v>
      </c>
    </row>
    <row r="310" spans="11:12" x14ac:dyDescent="0.25">
      <c r="K310" s="72" t="s">
        <v>52</v>
      </c>
      <c r="L310" s="46" t="s">
        <v>52</v>
      </c>
    </row>
    <row r="311" spans="11:12" x14ac:dyDescent="0.25">
      <c r="K311" s="72" t="s">
        <v>52</v>
      </c>
      <c r="L311" s="46" t="s">
        <v>52</v>
      </c>
    </row>
    <row r="312" spans="11:12" x14ac:dyDescent="0.25">
      <c r="K312" s="72" t="s">
        <v>52</v>
      </c>
      <c r="L312" s="46" t="s">
        <v>52</v>
      </c>
    </row>
    <row r="313" spans="11:12" x14ac:dyDescent="0.25">
      <c r="K313" s="72" t="s">
        <v>52</v>
      </c>
      <c r="L313" s="46" t="s">
        <v>52</v>
      </c>
    </row>
    <row r="314" spans="11:12" x14ac:dyDescent="0.25">
      <c r="K314" s="72" t="s">
        <v>52</v>
      </c>
      <c r="L314" s="46" t="s">
        <v>52</v>
      </c>
    </row>
    <row r="315" spans="11:12" x14ac:dyDescent="0.25">
      <c r="K315" s="72" t="s">
        <v>52</v>
      </c>
      <c r="L315" s="46" t="s">
        <v>52</v>
      </c>
    </row>
    <row r="316" spans="11:12" x14ac:dyDescent="0.25">
      <c r="K316" s="72" t="s">
        <v>52</v>
      </c>
      <c r="L316" s="46" t="s">
        <v>52</v>
      </c>
    </row>
    <row r="317" spans="11:12" x14ac:dyDescent="0.25">
      <c r="K317" s="72" t="s">
        <v>52</v>
      </c>
      <c r="L317" s="46" t="s">
        <v>52</v>
      </c>
    </row>
    <row r="318" spans="11:12" x14ac:dyDescent="0.25">
      <c r="K318" s="72" t="s">
        <v>52</v>
      </c>
      <c r="L318" s="46" t="s">
        <v>52</v>
      </c>
    </row>
    <row r="319" spans="11:12" x14ac:dyDescent="0.25">
      <c r="K319" s="72" t="s">
        <v>52</v>
      </c>
      <c r="L319" s="46" t="s">
        <v>52</v>
      </c>
    </row>
    <row r="320" spans="11:12" x14ac:dyDescent="0.25">
      <c r="K320" s="72" t="s">
        <v>52</v>
      </c>
      <c r="L320" s="46" t="s">
        <v>52</v>
      </c>
    </row>
    <row r="321" spans="11:12" x14ac:dyDescent="0.25">
      <c r="K321" s="72" t="s">
        <v>52</v>
      </c>
      <c r="L321" s="46" t="s">
        <v>52</v>
      </c>
    </row>
    <row r="322" spans="11:12" x14ac:dyDescent="0.25">
      <c r="K322" s="72" t="s">
        <v>52</v>
      </c>
      <c r="L322" s="46" t="s">
        <v>52</v>
      </c>
    </row>
    <row r="323" spans="11:12" x14ac:dyDescent="0.25">
      <c r="K323" s="72" t="s">
        <v>52</v>
      </c>
      <c r="L323" s="46" t="s">
        <v>52</v>
      </c>
    </row>
    <row r="324" spans="11:12" x14ac:dyDescent="0.25">
      <c r="K324" s="72" t="s">
        <v>52</v>
      </c>
      <c r="L324" s="46" t="s">
        <v>52</v>
      </c>
    </row>
    <row r="325" spans="11:12" x14ac:dyDescent="0.25">
      <c r="K325" s="72" t="s">
        <v>52</v>
      </c>
      <c r="L325" s="46" t="s">
        <v>52</v>
      </c>
    </row>
    <row r="326" spans="11:12" x14ac:dyDescent="0.25">
      <c r="K326" s="72" t="s">
        <v>52</v>
      </c>
      <c r="L326" s="46" t="s">
        <v>52</v>
      </c>
    </row>
    <row r="327" spans="11:12" x14ac:dyDescent="0.25">
      <c r="K327" s="72" t="s">
        <v>52</v>
      </c>
      <c r="L327" s="46" t="s">
        <v>52</v>
      </c>
    </row>
    <row r="328" spans="11:12" x14ac:dyDescent="0.25">
      <c r="K328" s="72" t="s">
        <v>52</v>
      </c>
      <c r="L328" s="46" t="s">
        <v>52</v>
      </c>
    </row>
    <row r="329" spans="11:12" x14ac:dyDescent="0.25">
      <c r="K329" s="72" t="s">
        <v>52</v>
      </c>
      <c r="L329" s="46" t="s">
        <v>52</v>
      </c>
    </row>
    <row r="330" spans="11:12" x14ac:dyDescent="0.25">
      <c r="K330" s="72" t="s">
        <v>52</v>
      </c>
      <c r="L330" s="46" t="s">
        <v>52</v>
      </c>
    </row>
    <row r="331" spans="11:12" x14ac:dyDescent="0.25">
      <c r="K331" s="72" t="s">
        <v>52</v>
      </c>
      <c r="L331" s="46" t="s">
        <v>52</v>
      </c>
    </row>
    <row r="332" spans="11:12" x14ac:dyDescent="0.25">
      <c r="K332" s="72" t="s">
        <v>52</v>
      </c>
      <c r="L332" s="46" t="s">
        <v>52</v>
      </c>
    </row>
    <row r="333" spans="11:12" x14ac:dyDescent="0.25">
      <c r="K333" s="72" t="s">
        <v>52</v>
      </c>
      <c r="L333" s="46" t="s">
        <v>52</v>
      </c>
    </row>
    <row r="334" spans="11:12" x14ac:dyDescent="0.25">
      <c r="K334" s="72" t="s">
        <v>52</v>
      </c>
      <c r="L334" s="46" t="s">
        <v>52</v>
      </c>
    </row>
    <row r="335" spans="11:12" x14ac:dyDescent="0.25">
      <c r="K335" s="72" t="s">
        <v>52</v>
      </c>
      <c r="L335" s="46" t="s">
        <v>52</v>
      </c>
    </row>
    <row r="336" spans="11:12" x14ac:dyDescent="0.25">
      <c r="K336" s="72" t="s">
        <v>52</v>
      </c>
      <c r="L336" s="46" t="s">
        <v>52</v>
      </c>
    </row>
    <row r="337" spans="11:12" x14ac:dyDescent="0.25">
      <c r="K337" s="72" t="s">
        <v>52</v>
      </c>
      <c r="L337" s="46" t="s">
        <v>52</v>
      </c>
    </row>
    <row r="338" spans="11:12" x14ac:dyDescent="0.25">
      <c r="K338" s="72" t="s">
        <v>52</v>
      </c>
      <c r="L338" s="46" t="s">
        <v>52</v>
      </c>
    </row>
    <row r="339" spans="11:12" x14ac:dyDescent="0.25">
      <c r="K339" s="72" t="s">
        <v>52</v>
      </c>
      <c r="L339" s="46" t="s">
        <v>52</v>
      </c>
    </row>
    <row r="340" spans="11:12" x14ac:dyDescent="0.25">
      <c r="K340" s="72" t="s">
        <v>52</v>
      </c>
      <c r="L340" s="46" t="s">
        <v>52</v>
      </c>
    </row>
    <row r="341" spans="11:12" x14ac:dyDescent="0.25">
      <c r="K341" s="72" t="s">
        <v>52</v>
      </c>
      <c r="L341" s="46" t="s">
        <v>52</v>
      </c>
    </row>
    <row r="342" spans="11:12" x14ac:dyDescent="0.25">
      <c r="K342" s="72" t="s">
        <v>52</v>
      </c>
      <c r="L342" s="46" t="s">
        <v>52</v>
      </c>
    </row>
    <row r="343" spans="11:12" x14ac:dyDescent="0.25">
      <c r="K343" s="72" t="s">
        <v>52</v>
      </c>
      <c r="L343" s="46" t="s">
        <v>52</v>
      </c>
    </row>
    <row r="344" spans="11:12" x14ac:dyDescent="0.25">
      <c r="K344" s="72" t="s">
        <v>52</v>
      </c>
      <c r="L344" s="46" t="s">
        <v>52</v>
      </c>
    </row>
    <row r="345" spans="11:12" x14ac:dyDescent="0.25">
      <c r="K345" s="72" t="s">
        <v>52</v>
      </c>
      <c r="L345" s="46" t="s">
        <v>52</v>
      </c>
    </row>
    <row r="346" spans="11:12" x14ac:dyDescent="0.25">
      <c r="K346" s="72" t="s">
        <v>52</v>
      </c>
      <c r="L346" s="46" t="s">
        <v>52</v>
      </c>
    </row>
    <row r="347" spans="11:12" x14ac:dyDescent="0.25">
      <c r="K347" s="72" t="s">
        <v>52</v>
      </c>
      <c r="L347" s="46" t="s">
        <v>52</v>
      </c>
    </row>
    <row r="348" spans="11:12" x14ac:dyDescent="0.25">
      <c r="K348" s="72" t="s">
        <v>52</v>
      </c>
      <c r="L348" s="46" t="s">
        <v>52</v>
      </c>
    </row>
    <row r="349" spans="11:12" x14ac:dyDescent="0.25">
      <c r="K349" s="72" t="s">
        <v>52</v>
      </c>
      <c r="L349" s="46" t="s">
        <v>52</v>
      </c>
    </row>
    <row r="350" spans="11:12" x14ac:dyDescent="0.25">
      <c r="K350" s="72" t="s">
        <v>52</v>
      </c>
      <c r="L350" s="46" t="s">
        <v>52</v>
      </c>
    </row>
    <row r="351" spans="11:12" x14ac:dyDescent="0.25">
      <c r="K351" s="72" t="s">
        <v>52</v>
      </c>
      <c r="L351" s="46" t="s">
        <v>52</v>
      </c>
    </row>
    <row r="352" spans="11:12" x14ac:dyDescent="0.25">
      <c r="K352" s="72" t="s">
        <v>52</v>
      </c>
      <c r="L352" s="46" t="s">
        <v>52</v>
      </c>
    </row>
    <row r="353" spans="11:12" x14ac:dyDescent="0.25">
      <c r="K353" s="72" t="s">
        <v>52</v>
      </c>
      <c r="L353" s="46" t="s">
        <v>52</v>
      </c>
    </row>
    <row r="354" spans="11:12" x14ac:dyDescent="0.25">
      <c r="K354" s="72" t="s">
        <v>52</v>
      </c>
      <c r="L354" s="46" t="s">
        <v>52</v>
      </c>
    </row>
    <row r="355" spans="11:12" x14ac:dyDescent="0.25">
      <c r="K355" s="72" t="s">
        <v>52</v>
      </c>
      <c r="L355" s="46" t="s">
        <v>52</v>
      </c>
    </row>
    <row r="356" spans="11:12" x14ac:dyDescent="0.25">
      <c r="K356" s="72" t="s">
        <v>52</v>
      </c>
      <c r="L356" s="46" t="s">
        <v>52</v>
      </c>
    </row>
    <row r="357" spans="11:12" x14ac:dyDescent="0.25">
      <c r="K357" s="72" t="s">
        <v>52</v>
      </c>
      <c r="L357" s="46" t="s">
        <v>52</v>
      </c>
    </row>
    <row r="358" spans="11:12" x14ac:dyDescent="0.25">
      <c r="K358" s="72" t="s">
        <v>52</v>
      </c>
      <c r="L358" s="46" t="s">
        <v>52</v>
      </c>
    </row>
    <row r="359" spans="11:12" x14ac:dyDescent="0.25">
      <c r="K359" s="72" t="s">
        <v>52</v>
      </c>
      <c r="L359" s="46" t="s">
        <v>52</v>
      </c>
    </row>
    <row r="360" spans="11:12" x14ac:dyDescent="0.25">
      <c r="K360" s="72" t="s">
        <v>52</v>
      </c>
      <c r="L360" s="46" t="s">
        <v>52</v>
      </c>
    </row>
    <row r="361" spans="11:12" x14ac:dyDescent="0.25">
      <c r="K361" s="72" t="s">
        <v>52</v>
      </c>
      <c r="L361" s="46" t="s">
        <v>52</v>
      </c>
    </row>
    <row r="362" spans="11:12" x14ac:dyDescent="0.25">
      <c r="K362" s="72" t="s">
        <v>52</v>
      </c>
      <c r="L362" s="46" t="s">
        <v>52</v>
      </c>
    </row>
    <row r="363" spans="11:12" x14ac:dyDescent="0.25">
      <c r="K363" s="72" t="s">
        <v>52</v>
      </c>
      <c r="L363" s="46" t="s">
        <v>52</v>
      </c>
    </row>
    <row r="364" spans="11:12" x14ac:dyDescent="0.25">
      <c r="K364" s="72" t="s">
        <v>52</v>
      </c>
      <c r="L364" s="46" t="s">
        <v>52</v>
      </c>
    </row>
    <row r="365" spans="11:12" x14ac:dyDescent="0.25">
      <c r="K365" s="72" t="s">
        <v>52</v>
      </c>
      <c r="L365" s="46" t="s">
        <v>52</v>
      </c>
    </row>
    <row r="366" spans="11:12" x14ac:dyDescent="0.25">
      <c r="K366" s="72" t="s">
        <v>52</v>
      </c>
      <c r="L366" s="46" t="s">
        <v>52</v>
      </c>
    </row>
    <row r="367" spans="11:12" x14ac:dyDescent="0.25">
      <c r="K367" s="72" t="s">
        <v>52</v>
      </c>
      <c r="L367" s="46" t="s">
        <v>52</v>
      </c>
    </row>
    <row r="368" spans="11:12" x14ac:dyDescent="0.25">
      <c r="K368" s="72" t="s">
        <v>52</v>
      </c>
      <c r="L368" s="46" t="s">
        <v>52</v>
      </c>
    </row>
    <row r="369" spans="11:12" x14ac:dyDescent="0.25">
      <c r="K369" s="72" t="s">
        <v>52</v>
      </c>
      <c r="L369" s="46" t="s">
        <v>52</v>
      </c>
    </row>
    <row r="370" spans="11:12" x14ac:dyDescent="0.25">
      <c r="K370" s="72" t="s">
        <v>52</v>
      </c>
      <c r="L370" s="46" t="s">
        <v>52</v>
      </c>
    </row>
    <row r="371" spans="11:12" x14ac:dyDescent="0.25">
      <c r="K371" s="72" t="s">
        <v>52</v>
      </c>
      <c r="L371" s="46" t="s">
        <v>52</v>
      </c>
    </row>
    <row r="372" spans="11:12" x14ac:dyDescent="0.25">
      <c r="K372" s="72" t="s">
        <v>52</v>
      </c>
      <c r="L372" s="46" t="s">
        <v>52</v>
      </c>
    </row>
    <row r="373" spans="11:12" x14ac:dyDescent="0.25">
      <c r="K373" s="72" t="s">
        <v>52</v>
      </c>
      <c r="L373" s="46" t="s">
        <v>52</v>
      </c>
    </row>
    <row r="374" spans="11:12" x14ac:dyDescent="0.25">
      <c r="K374" s="72" t="s">
        <v>52</v>
      </c>
      <c r="L374" s="46" t="s">
        <v>52</v>
      </c>
    </row>
    <row r="375" spans="11:12" x14ac:dyDescent="0.25">
      <c r="K375" s="72" t="s">
        <v>52</v>
      </c>
      <c r="L375" s="46" t="s">
        <v>52</v>
      </c>
    </row>
    <row r="376" spans="11:12" x14ac:dyDescent="0.25">
      <c r="K376" s="72" t="s">
        <v>52</v>
      </c>
      <c r="L376" s="46" t="s">
        <v>52</v>
      </c>
    </row>
    <row r="377" spans="11:12" x14ac:dyDescent="0.25">
      <c r="K377" s="72" t="s">
        <v>52</v>
      </c>
      <c r="L377" s="46" t="s">
        <v>52</v>
      </c>
    </row>
    <row r="378" spans="11:12" x14ac:dyDescent="0.25">
      <c r="K378" s="72" t="s">
        <v>52</v>
      </c>
      <c r="L378" s="46" t="s">
        <v>52</v>
      </c>
    </row>
    <row r="379" spans="11:12" x14ac:dyDescent="0.25">
      <c r="K379" s="72" t="s">
        <v>52</v>
      </c>
      <c r="L379" s="46" t="s">
        <v>52</v>
      </c>
    </row>
    <row r="380" spans="11:12" x14ac:dyDescent="0.25">
      <c r="K380" s="72" t="s">
        <v>52</v>
      </c>
      <c r="L380" s="46" t="s">
        <v>52</v>
      </c>
    </row>
    <row r="381" spans="11:12" x14ac:dyDescent="0.25">
      <c r="K381" s="72" t="s">
        <v>52</v>
      </c>
      <c r="L381" s="46" t="s">
        <v>52</v>
      </c>
    </row>
    <row r="382" spans="11:12" x14ac:dyDescent="0.25">
      <c r="K382" s="72" t="s">
        <v>52</v>
      </c>
      <c r="L382" s="46" t="s">
        <v>52</v>
      </c>
    </row>
    <row r="383" spans="11:12" x14ac:dyDescent="0.25">
      <c r="K383" s="72" t="s">
        <v>52</v>
      </c>
      <c r="L383" s="46" t="s">
        <v>52</v>
      </c>
    </row>
    <row r="384" spans="11:12" x14ac:dyDescent="0.25">
      <c r="K384" s="72" t="s">
        <v>52</v>
      </c>
      <c r="L384" s="46" t="s">
        <v>52</v>
      </c>
    </row>
    <row r="385" spans="11:12" x14ac:dyDescent="0.25">
      <c r="K385" s="72" t="s">
        <v>52</v>
      </c>
      <c r="L385" s="46" t="s">
        <v>52</v>
      </c>
    </row>
    <row r="386" spans="11:12" x14ac:dyDescent="0.25">
      <c r="K386" s="72" t="s">
        <v>52</v>
      </c>
      <c r="L386" s="46" t="s">
        <v>52</v>
      </c>
    </row>
    <row r="387" spans="11:12" x14ac:dyDescent="0.25">
      <c r="K387" s="72" t="s">
        <v>52</v>
      </c>
      <c r="L387" s="46" t="s">
        <v>52</v>
      </c>
    </row>
    <row r="388" spans="11:12" x14ac:dyDescent="0.25">
      <c r="K388" s="72" t="s">
        <v>52</v>
      </c>
      <c r="L388" s="46" t="s">
        <v>52</v>
      </c>
    </row>
    <row r="389" spans="11:12" x14ac:dyDescent="0.25">
      <c r="K389" s="72" t="s">
        <v>52</v>
      </c>
      <c r="L389" s="46" t="s">
        <v>52</v>
      </c>
    </row>
    <row r="390" spans="11:12" x14ac:dyDescent="0.25">
      <c r="K390" s="72" t="s">
        <v>52</v>
      </c>
      <c r="L390" s="46" t="s">
        <v>52</v>
      </c>
    </row>
    <row r="391" spans="11:12" x14ac:dyDescent="0.25">
      <c r="K391" s="72" t="s">
        <v>52</v>
      </c>
      <c r="L391" s="46" t="s">
        <v>52</v>
      </c>
    </row>
    <row r="392" spans="11:12" x14ac:dyDescent="0.25">
      <c r="K392" s="72" t="s">
        <v>52</v>
      </c>
      <c r="L392" s="46" t="s">
        <v>52</v>
      </c>
    </row>
    <row r="393" spans="11:12" x14ac:dyDescent="0.25">
      <c r="K393" s="72" t="s">
        <v>52</v>
      </c>
      <c r="L393" s="46" t="s">
        <v>52</v>
      </c>
    </row>
    <row r="394" spans="11:12" x14ac:dyDescent="0.25">
      <c r="K394" s="72" t="s">
        <v>52</v>
      </c>
      <c r="L394" s="46" t="s">
        <v>52</v>
      </c>
    </row>
    <row r="395" spans="11:12" x14ac:dyDescent="0.25">
      <c r="K395" s="72" t="s">
        <v>52</v>
      </c>
      <c r="L395" s="46" t="s">
        <v>52</v>
      </c>
    </row>
    <row r="396" spans="11:12" x14ac:dyDescent="0.25">
      <c r="K396" s="72" t="s">
        <v>52</v>
      </c>
      <c r="L396" s="46" t="s">
        <v>52</v>
      </c>
    </row>
    <row r="397" spans="11:12" x14ac:dyDescent="0.25">
      <c r="K397" s="72" t="s">
        <v>52</v>
      </c>
      <c r="L397" s="46" t="s">
        <v>52</v>
      </c>
    </row>
    <row r="398" spans="11:12" x14ac:dyDescent="0.25">
      <c r="K398" s="72" t="s">
        <v>52</v>
      </c>
      <c r="L398" s="46" t="s">
        <v>52</v>
      </c>
    </row>
    <row r="399" spans="11:12" x14ac:dyDescent="0.25">
      <c r="K399" s="72" t="s">
        <v>52</v>
      </c>
      <c r="L399" s="46" t="s">
        <v>52</v>
      </c>
    </row>
    <row r="400" spans="11:12" x14ac:dyDescent="0.25">
      <c r="K400" s="72" t="s">
        <v>52</v>
      </c>
      <c r="L400" s="46" t="s">
        <v>52</v>
      </c>
    </row>
    <row r="401" spans="11:12" x14ac:dyDescent="0.25">
      <c r="K401" s="72" t="s">
        <v>52</v>
      </c>
      <c r="L401" s="46" t="s">
        <v>52</v>
      </c>
    </row>
    <row r="402" spans="11:12" x14ac:dyDescent="0.25">
      <c r="K402" s="72" t="s">
        <v>52</v>
      </c>
      <c r="L402" s="46" t="s">
        <v>52</v>
      </c>
    </row>
    <row r="403" spans="11:12" x14ac:dyDescent="0.25">
      <c r="K403" s="72" t="s">
        <v>52</v>
      </c>
      <c r="L403" s="46" t="s">
        <v>52</v>
      </c>
    </row>
    <row r="404" spans="11:12" x14ac:dyDescent="0.25">
      <c r="K404" s="41"/>
      <c r="L404" s="41"/>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sheetData>
  <sheetProtection selectLockedCells="1"/>
  <mergeCells count="15">
    <mergeCell ref="A1:I1"/>
    <mergeCell ref="B6:E6"/>
    <mergeCell ref="F6:I6"/>
    <mergeCell ref="A7:A8"/>
    <mergeCell ref="B7:B8"/>
    <mergeCell ref="C7:C8"/>
    <mergeCell ref="D7:D8"/>
    <mergeCell ref="E7:E8"/>
    <mergeCell ref="F7:F8"/>
    <mergeCell ref="G7:G8"/>
    <mergeCell ref="A29:I29"/>
    <mergeCell ref="H7:H8"/>
    <mergeCell ref="I7:I8"/>
    <mergeCell ref="B9:I9"/>
    <mergeCell ref="B19:I1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89" max="8"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FE2A0-F003-4531-AE4F-F9C2F7B6AE65}">
  <sheetPr codeName="Sheet17">
    <tabColor rgb="FF0070C0"/>
  </sheetPr>
  <dimension ref="A1:L499"/>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3" customWidth="1"/>
    <col min="11" max="11" width="11.7109375" style="22" customWidth="1"/>
    <col min="12" max="12" width="16.7109375" style="22" customWidth="1"/>
    <col min="13" max="16384" width="8.7109375" style="22"/>
  </cols>
  <sheetData>
    <row r="1" spans="1:12" ht="60" customHeight="1" x14ac:dyDescent="0.25">
      <c r="A1" s="73" t="s">
        <v>19</v>
      </c>
      <c r="B1" s="73"/>
      <c r="C1" s="73"/>
      <c r="D1" s="73"/>
      <c r="E1" s="73"/>
      <c r="F1" s="73"/>
      <c r="G1" s="73"/>
      <c r="H1" s="73"/>
      <c r="I1" s="73"/>
      <c r="J1" s="59"/>
      <c r="K1" s="38"/>
      <c r="L1" s="39" t="s">
        <v>32</v>
      </c>
    </row>
    <row r="2" spans="1:12" ht="19.5" customHeight="1" x14ac:dyDescent="0.3">
      <c r="A2" s="7" t="str">
        <f>"Weekly Payroll Jobs and Wages in Australia - " &amp;$L$1</f>
        <v>Weekly Payroll Jobs and Wages in Australia - Administrative and support services</v>
      </c>
      <c r="B2" s="29"/>
      <c r="C2" s="29"/>
      <c r="D2" s="29"/>
      <c r="E2" s="29"/>
      <c r="F2" s="29"/>
      <c r="G2" s="29"/>
      <c r="H2" s="29"/>
      <c r="I2" s="29"/>
      <c r="J2" s="52"/>
      <c r="K2" s="42" t="s">
        <v>57</v>
      </c>
      <c r="L2" s="58">
        <v>44198</v>
      </c>
    </row>
    <row r="3" spans="1:12" ht="15" customHeight="1" x14ac:dyDescent="0.25">
      <c r="A3" s="37" t="str">
        <f>"Week ending "&amp;TEXT($L$2,"dddd dd mmmm yyyy")</f>
        <v>Week ending Saturday 02 January 2021</v>
      </c>
      <c r="B3" s="29"/>
      <c r="C3" s="34"/>
      <c r="D3" s="36"/>
      <c r="E3" s="29"/>
      <c r="F3" s="29"/>
      <c r="G3" s="29"/>
      <c r="H3" s="29"/>
      <c r="I3" s="29"/>
      <c r="J3" s="52"/>
      <c r="K3" s="44" t="s">
        <v>58</v>
      </c>
      <c r="L3" s="43">
        <v>43904</v>
      </c>
    </row>
    <row r="4" spans="1:12" ht="15" customHeight="1" x14ac:dyDescent="0.25">
      <c r="A4" s="6" t="s">
        <v>18</v>
      </c>
      <c r="B4" s="28"/>
      <c r="C4" s="28"/>
      <c r="D4" s="28"/>
      <c r="E4" s="28"/>
      <c r="F4" s="28"/>
      <c r="G4" s="28"/>
      <c r="H4" s="28"/>
      <c r="I4" s="28"/>
      <c r="J4" s="52"/>
      <c r="K4" s="42" t="s">
        <v>63</v>
      </c>
      <c r="L4" s="43">
        <v>44170</v>
      </c>
    </row>
    <row r="5" spans="1:12" ht="16.5" customHeight="1" thickBot="1" x14ac:dyDescent="0.3">
      <c r="A5" s="35" t="str">
        <f>"Change in payroll jobs and total wages, "&amp;$L$1</f>
        <v>Change in payroll jobs and total wages, Administrative and support services</v>
      </c>
      <c r="B5" s="34"/>
      <c r="C5" s="33"/>
      <c r="D5" s="32"/>
      <c r="E5" s="28"/>
      <c r="F5" s="29"/>
      <c r="G5" s="29"/>
      <c r="H5" s="29"/>
      <c r="I5" s="29"/>
      <c r="J5" s="52"/>
      <c r="K5" s="42"/>
      <c r="L5" s="43">
        <v>44184</v>
      </c>
    </row>
    <row r="6" spans="1:12" ht="16.5" customHeight="1" x14ac:dyDescent="0.25">
      <c r="A6" s="63"/>
      <c r="B6" s="86" t="s">
        <v>54</v>
      </c>
      <c r="C6" s="87"/>
      <c r="D6" s="87"/>
      <c r="E6" s="88"/>
      <c r="F6" s="89" t="s">
        <v>55</v>
      </c>
      <c r="G6" s="87"/>
      <c r="H6" s="87"/>
      <c r="I6" s="88"/>
      <c r="J6" s="54"/>
      <c r="K6" s="42" t="s">
        <v>64</v>
      </c>
      <c r="L6" s="43">
        <v>44191</v>
      </c>
    </row>
    <row r="7" spans="1:12" ht="34.15" customHeight="1" x14ac:dyDescent="0.25">
      <c r="A7" s="90"/>
      <c r="B7" s="92" t="str">
        <f>"% Change between " &amp; TEXT($L$3,"dd mmm yyy")&amp;" and "&amp; TEXT($L$2,"dd mmm yyy") &amp; " (Change since 100th case of COVID-19)"</f>
        <v>% Change between 14 Mar 2020 and 02 Jan 2021 (Change since 100th case of COVID-19)</v>
      </c>
      <c r="C7" s="94" t="str">
        <f>"% Change between " &amp; TEXT($L$4,"dd mmm yyy")&amp;" and "&amp; TEXT($L$2,"dd mmm yyy") &amp; " (monthly change)"</f>
        <v>% Change between 05 Dec 2020 and 02 Jan 2021 (monthly change)</v>
      </c>
      <c r="D7" s="77" t="str">
        <f>"% Change between " &amp; TEXT($L$6,"dd mmm yyy")&amp;" and "&amp; TEXT($L$2,"dd mmm yyy") &amp; " (weekly change)"</f>
        <v>% Change between 26 Dec 2020 and 02 Jan 2021 (weekly change)</v>
      </c>
      <c r="E7" s="79" t="str">
        <f>"% Change between " &amp; TEXT($L$5,"dd mmm yyy")&amp;" and "&amp; TEXT($L$6,"dd mmm yyy") &amp; " (weekly change)"</f>
        <v>% Change between 19 Dec 2020 and 26 Dec 2020 (weekly change)</v>
      </c>
      <c r="F7" s="96" t="str">
        <f>"% Change between " &amp; TEXT($L$3,"dd mmm yyy")&amp;" and "&amp; TEXT($L$2,"dd mmm yyy") &amp; " (Change since 100th case of COVID-19)"</f>
        <v>% Change between 14 Mar 2020 and 02 Jan 2021 (Change since 100th case of COVID-19)</v>
      </c>
      <c r="G7" s="94" t="str">
        <f>"% Change between " &amp; TEXT($L$4,"dd mmm yyy")&amp;" and "&amp; TEXT($L$2,"dd mmm yyy") &amp; " (monthly change)"</f>
        <v>% Change between 05 Dec 2020 and 02 Jan 2021 (monthly change)</v>
      </c>
      <c r="H7" s="77" t="str">
        <f>"% Change between " &amp; TEXT($L$6,"dd mmm yyy")&amp;" and "&amp; TEXT($L$2,"dd mmm yyy") &amp; " (weekly change)"</f>
        <v>% Change between 26 Dec 2020 and 02 Jan 2021 (weekly change)</v>
      </c>
      <c r="I7" s="79" t="str">
        <f>"% Change between " &amp; TEXT($L$5,"dd mmm yyy")&amp;" and "&amp; TEXT($L$6,"dd mmm yyy") &amp; " (weekly change)"</f>
        <v>% Change between 19 Dec 2020 and 26 Dec 2020 (weekly change)</v>
      </c>
      <c r="J7" s="55"/>
      <c r="K7" s="42" t="s">
        <v>65</v>
      </c>
      <c r="L7" s="43">
        <v>44198</v>
      </c>
    </row>
    <row r="8" spans="1:12" ht="48" customHeight="1" thickBot="1" x14ac:dyDescent="0.3">
      <c r="A8" s="91"/>
      <c r="B8" s="93"/>
      <c r="C8" s="95"/>
      <c r="D8" s="78"/>
      <c r="E8" s="80"/>
      <c r="F8" s="97"/>
      <c r="G8" s="95"/>
      <c r="H8" s="78"/>
      <c r="I8" s="80"/>
      <c r="J8" s="56"/>
      <c r="K8" s="44" t="s">
        <v>66</v>
      </c>
      <c r="L8" s="46"/>
    </row>
    <row r="9" spans="1:12" x14ac:dyDescent="0.25">
      <c r="A9" s="64"/>
      <c r="B9" s="81" t="s">
        <v>17</v>
      </c>
      <c r="C9" s="82"/>
      <c r="D9" s="82"/>
      <c r="E9" s="82"/>
      <c r="F9" s="82"/>
      <c r="G9" s="82"/>
      <c r="H9" s="82"/>
      <c r="I9" s="83"/>
      <c r="J9" s="45"/>
      <c r="K9" s="62"/>
      <c r="L9" s="46"/>
    </row>
    <row r="10" spans="1:12" x14ac:dyDescent="0.25">
      <c r="A10" s="65" t="s">
        <v>16</v>
      </c>
      <c r="B10" s="31">
        <v>-9.7033550746121189E-2</v>
      </c>
      <c r="C10" s="31">
        <v>-0.10489524019445773</v>
      </c>
      <c r="D10" s="31">
        <v>-6.5508799840906851E-2</v>
      </c>
      <c r="E10" s="31">
        <v>-3.9267758787276619E-2</v>
      </c>
      <c r="F10" s="31">
        <v>-0.15056267952718305</v>
      </c>
      <c r="G10" s="31">
        <v>-0.19788328304374692</v>
      </c>
      <c r="H10" s="31">
        <v>-0.10009996940888577</v>
      </c>
      <c r="I10" s="66">
        <v>-0.10040290744932445</v>
      </c>
      <c r="J10" s="45"/>
      <c r="K10" s="45"/>
      <c r="L10" s="46"/>
    </row>
    <row r="11" spans="1:12" x14ac:dyDescent="0.25">
      <c r="A11" s="67" t="s">
        <v>6</v>
      </c>
      <c r="B11" s="31">
        <v>-9.078617164102043E-2</v>
      </c>
      <c r="C11" s="31">
        <v>-0.10760931356193493</v>
      </c>
      <c r="D11" s="31">
        <v>-6.2619416261107674E-2</v>
      </c>
      <c r="E11" s="31">
        <v>-3.6841273164666233E-2</v>
      </c>
      <c r="F11" s="31">
        <v>-0.1558297970200595</v>
      </c>
      <c r="G11" s="31">
        <v>-0.19207398192184877</v>
      </c>
      <c r="H11" s="31">
        <v>-9.7632154380327796E-2</v>
      </c>
      <c r="I11" s="66">
        <v>-9.3534793479946088E-2</v>
      </c>
      <c r="J11" s="45"/>
      <c r="K11" s="45"/>
      <c r="L11" s="46"/>
    </row>
    <row r="12" spans="1:12" ht="15" customHeight="1" x14ac:dyDescent="0.25">
      <c r="A12" s="67" t="s">
        <v>5</v>
      </c>
      <c r="B12" s="31">
        <v>-0.11954123599965838</v>
      </c>
      <c r="C12" s="31">
        <v>-0.10276539745611701</v>
      </c>
      <c r="D12" s="31">
        <v>-6.4420891888428589E-2</v>
      </c>
      <c r="E12" s="31">
        <v>-3.8853735264986478E-2</v>
      </c>
      <c r="F12" s="31">
        <v>-0.15769056765168388</v>
      </c>
      <c r="G12" s="31">
        <v>-0.19532128030743012</v>
      </c>
      <c r="H12" s="31">
        <v>-8.6904084361684841E-2</v>
      </c>
      <c r="I12" s="66">
        <v>-0.11142605617945478</v>
      </c>
      <c r="J12" s="45"/>
      <c r="K12" s="45"/>
      <c r="L12" s="46"/>
    </row>
    <row r="13" spans="1:12" ht="15" customHeight="1" x14ac:dyDescent="0.25">
      <c r="A13" s="67" t="s">
        <v>44</v>
      </c>
      <c r="B13" s="31">
        <v>-0.1019387256612464</v>
      </c>
      <c r="C13" s="31">
        <v>-0.10773604398804615</v>
      </c>
      <c r="D13" s="31">
        <v>-6.4244680696345258E-2</v>
      </c>
      <c r="E13" s="31">
        <v>-3.9000971355495184E-2</v>
      </c>
      <c r="F13" s="31">
        <v>-0.13859509025250638</v>
      </c>
      <c r="G13" s="31">
        <v>-0.19326451049842663</v>
      </c>
      <c r="H13" s="31">
        <v>-9.352186732844292E-2</v>
      </c>
      <c r="I13" s="66">
        <v>-9.5540642145149013E-2</v>
      </c>
      <c r="J13" s="45"/>
      <c r="K13" s="45"/>
      <c r="L13" s="46"/>
    </row>
    <row r="14" spans="1:12" ht="15" customHeight="1" x14ac:dyDescent="0.25">
      <c r="A14" s="67" t="s">
        <v>4</v>
      </c>
      <c r="B14" s="31">
        <v>-4.1814040728831658E-2</v>
      </c>
      <c r="C14" s="31">
        <v>-8.8755813212715751E-2</v>
      </c>
      <c r="D14" s="31">
        <v>-6.981271135003897E-2</v>
      </c>
      <c r="E14" s="31">
        <v>-3.2121351992111302E-2</v>
      </c>
      <c r="F14" s="31">
        <v>-6.2335690955880874E-2</v>
      </c>
      <c r="G14" s="31">
        <v>-0.19783030578866723</v>
      </c>
      <c r="H14" s="31">
        <v>-0.11115719179090999</v>
      </c>
      <c r="I14" s="66">
        <v>-9.2677238308080945E-2</v>
      </c>
      <c r="J14" s="45"/>
      <c r="K14" s="62"/>
      <c r="L14" s="46"/>
    </row>
    <row r="15" spans="1:12" ht="15" customHeight="1" x14ac:dyDescent="0.25">
      <c r="A15" s="67" t="s">
        <v>3</v>
      </c>
      <c r="B15" s="31">
        <v>-8.3759007464714097E-2</v>
      </c>
      <c r="C15" s="31">
        <v>-0.10604513783701919</v>
      </c>
      <c r="D15" s="31">
        <v>-7.3825914107862212E-2</v>
      </c>
      <c r="E15" s="31">
        <v>-5.1583216540364907E-2</v>
      </c>
      <c r="F15" s="31">
        <v>-0.17722059370590637</v>
      </c>
      <c r="G15" s="31">
        <v>-0.21916649267095456</v>
      </c>
      <c r="H15" s="31">
        <v>-0.12712491751875521</v>
      </c>
      <c r="I15" s="66">
        <v>-0.1103042733182662</v>
      </c>
      <c r="J15" s="45"/>
      <c r="K15" s="45"/>
      <c r="L15" s="46"/>
    </row>
    <row r="16" spans="1:12" ht="15" customHeight="1" x14ac:dyDescent="0.25">
      <c r="A16" s="67" t="s">
        <v>43</v>
      </c>
      <c r="B16" s="31">
        <v>-5.3899035148173624E-2</v>
      </c>
      <c r="C16" s="31">
        <v>-4.766389177939645E-2</v>
      </c>
      <c r="D16" s="31">
        <v>-4.1094909630664422E-2</v>
      </c>
      <c r="E16" s="31">
        <v>-2.8665931642778419E-2</v>
      </c>
      <c r="F16" s="31">
        <v>-2.42873125278944E-2</v>
      </c>
      <c r="G16" s="31">
        <v>-0.10323708334438486</v>
      </c>
      <c r="H16" s="31">
        <v>-5.7807186269368871E-2</v>
      </c>
      <c r="I16" s="66">
        <v>-6.571719032696921E-2</v>
      </c>
      <c r="J16" s="45"/>
      <c r="K16" s="45"/>
      <c r="L16" s="46"/>
    </row>
    <row r="17" spans="1:12" ht="15" customHeight="1" x14ac:dyDescent="0.25">
      <c r="A17" s="67" t="s">
        <v>2</v>
      </c>
      <c r="B17" s="31">
        <v>-0.12679854809437385</v>
      </c>
      <c r="C17" s="31">
        <v>-0.13387218721872185</v>
      </c>
      <c r="D17" s="31">
        <v>-8.0577106822090516E-2</v>
      </c>
      <c r="E17" s="31">
        <v>-3.9992661896899651E-2</v>
      </c>
      <c r="F17" s="31">
        <v>-0.21092289157283695</v>
      </c>
      <c r="G17" s="31">
        <v>-0.20903900920637475</v>
      </c>
      <c r="H17" s="31">
        <v>-0.11160914935741562</v>
      </c>
      <c r="I17" s="66">
        <v>-7.2338639275516869E-2</v>
      </c>
      <c r="J17" s="45"/>
      <c r="K17" s="45"/>
      <c r="L17" s="46"/>
    </row>
    <row r="18" spans="1:12" x14ac:dyDescent="0.25">
      <c r="A18" s="68" t="s">
        <v>1</v>
      </c>
      <c r="B18" s="31">
        <v>-9.7559560803811896E-2</v>
      </c>
      <c r="C18" s="31">
        <v>-0.13843354430379751</v>
      </c>
      <c r="D18" s="31">
        <v>-9.216811392844737E-2</v>
      </c>
      <c r="E18" s="31">
        <v>-4.9207397622192839E-2</v>
      </c>
      <c r="F18" s="31">
        <v>-0.1770288028687097</v>
      </c>
      <c r="G18" s="31">
        <v>-0.27713228715789107</v>
      </c>
      <c r="H18" s="31">
        <v>-0.18230797714123803</v>
      </c>
      <c r="I18" s="66">
        <v>-0.11322173865066809</v>
      </c>
      <c r="J18" s="56"/>
      <c r="K18" s="47"/>
      <c r="L18" s="46"/>
    </row>
    <row r="19" spans="1:12" x14ac:dyDescent="0.25">
      <c r="A19" s="64"/>
      <c r="B19" s="84" t="s">
        <v>15</v>
      </c>
      <c r="C19" s="84"/>
      <c r="D19" s="84"/>
      <c r="E19" s="84"/>
      <c r="F19" s="84"/>
      <c r="G19" s="84"/>
      <c r="H19" s="84"/>
      <c r="I19" s="85"/>
      <c r="J19" s="45"/>
      <c r="K19" s="45"/>
      <c r="L19" s="46"/>
    </row>
    <row r="20" spans="1:12" x14ac:dyDescent="0.25">
      <c r="A20" s="67" t="s">
        <v>14</v>
      </c>
      <c r="B20" s="31">
        <v>-0.11940683874379954</v>
      </c>
      <c r="C20" s="31">
        <v>-0.12177618767265974</v>
      </c>
      <c r="D20" s="31">
        <v>-7.4720604456519513E-2</v>
      </c>
      <c r="E20" s="31">
        <v>-4.2370535222321704E-2</v>
      </c>
      <c r="F20" s="31">
        <v>-0.18688186727444211</v>
      </c>
      <c r="G20" s="31">
        <v>-0.22507543931904606</v>
      </c>
      <c r="H20" s="31">
        <v>-0.11264532667127314</v>
      </c>
      <c r="I20" s="66">
        <v>-0.11475823387540152</v>
      </c>
      <c r="J20" s="45"/>
      <c r="K20" s="45"/>
      <c r="L20" s="45"/>
    </row>
    <row r="21" spans="1:12" x14ac:dyDescent="0.25">
      <c r="A21" s="67" t="s">
        <v>13</v>
      </c>
      <c r="B21" s="31">
        <v>-9.997232617961993E-2</v>
      </c>
      <c r="C21" s="31">
        <v>-8.6939875266142885E-2</v>
      </c>
      <c r="D21" s="31">
        <v>-5.2918608855403559E-2</v>
      </c>
      <c r="E21" s="31">
        <v>-3.5122291576307307E-2</v>
      </c>
      <c r="F21" s="31">
        <v>-0.11728734632043558</v>
      </c>
      <c r="G21" s="31">
        <v>-0.15362237395058531</v>
      </c>
      <c r="H21" s="31">
        <v>-7.9525258746538818E-2</v>
      </c>
      <c r="I21" s="66">
        <v>-7.545462975408701E-2</v>
      </c>
      <c r="J21" s="45"/>
      <c r="K21" s="51" t="s">
        <v>12</v>
      </c>
      <c r="L21" s="45" t="s">
        <v>59</v>
      </c>
    </row>
    <row r="22" spans="1:12" x14ac:dyDescent="0.25">
      <c r="A22" s="68" t="s">
        <v>69</v>
      </c>
      <c r="B22" s="31" t="s">
        <v>67</v>
      </c>
      <c r="C22" s="31" t="s">
        <v>67</v>
      </c>
      <c r="D22" s="31" t="s">
        <v>67</v>
      </c>
      <c r="E22" s="31" t="s">
        <v>67</v>
      </c>
      <c r="F22" s="31" t="s">
        <v>67</v>
      </c>
      <c r="G22" s="31" t="s">
        <v>67</v>
      </c>
      <c r="H22" s="31" t="s">
        <v>67</v>
      </c>
      <c r="I22" s="66" t="s">
        <v>67</v>
      </c>
      <c r="J22" s="45"/>
      <c r="K22" s="48"/>
      <c r="L22" s="45" t="s">
        <v>9</v>
      </c>
    </row>
    <row r="23" spans="1:12" x14ac:dyDescent="0.25">
      <c r="A23" s="67" t="s">
        <v>45</v>
      </c>
      <c r="B23" s="31">
        <v>-7.7273362258398426E-2</v>
      </c>
      <c r="C23" s="31">
        <v>-0.10572843166320789</v>
      </c>
      <c r="D23" s="31">
        <v>-6.982299247563839E-2</v>
      </c>
      <c r="E23" s="31">
        <v>-4.1857899816810096E-2</v>
      </c>
      <c r="F23" s="31">
        <v>-5.9161982373350908E-2</v>
      </c>
      <c r="G23" s="31">
        <v>-0.19412207514890434</v>
      </c>
      <c r="H23" s="31">
        <v>-0.10323067300748079</v>
      </c>
      <c r="I23" s="66">
        <v>-0.11033652105435321</v>
      </c>
      <c r="J23" s="45"/>
      <c r="K23" s="45"/>
      <c r="L23" s="46"/>
    </row>
    <row r="24" spans="1:12" x14ac:dyDescent="0.25">
      <c r="A24" s="67" t="s">
        <v>46</v>
      </c>
      <c r="B24" s="31">
        <v>-0.11331091458781295</v>
      </c>
      <c r="C24" s="31">
        <v>-0.10059234154207775</v>
      </c>
      <c r="D24" s="31">
        <v>-6.1221478577908495E-2</v>
      </c>
      <c r="E24" s="31">
        <v>-3.8479895982488244E-2</v>
      </c>
      <c r="F24" s="31">
        <v>-0.15718864313383774</v>
      </c>
      <c r="G24" s="31">
        <v>-0.18747236839537562</v>
      </c>
      <c r="H24" s="31">
        <v>-9.157423900042494E-2</v>
      </c>
      <c r="I24" s="66">
        <v>-0.10056731844563238</v>
      </c>
      <c r="J24" s="45"/>
      <c r="K24" s="45" t="s">
        <v>45</v>
      </c>
      <c r="L24" s="46">
        <v>103.18</v>
      </c>
    </row>
    <row r="25" spans="1:12" x14ac:dyDescent="0.25">
      <c r="A25" s="67" t="s">
        <v>47</v>
      </c>
      <c r="B25" s="31">
        <v>-0.10986947877949693</v>
      </c>
      <c r="C25" s="31">
        <v>-0.10276022304832721</v>
      </c>
      <c r="D25" s="31">
        <v>-6.203479369705811E-2</v>
      </c>
      <c r="E25" s="31">
        <v>-3.6570651339315141E-2</v>
      </c>
      <c r="F25" s="31">
        <v>-0.18507832651711487</v>
      </c>
      <c r="G25" s="31">
        <v>-0.19063683190873715</v>
      </c>
      <c r="H25" s="31">
        <v>-0.10082333229700358</v>
      </c>
      <c r="I25" s="66">
        <v>-9.5355903116576601E-2</v>
      </c>
      <c r="J25" s="45"/>
      <c r="K25" s="45" t="s">
        <v>46</v>
      </c>
      <c r="L25" s="46">
        <v>98.59</v>
      </c>
    </row>
    <row r="26" spans="1:12" ht="17.25" customHeight="1" x14ac:dyDescent="0.25">
      <c r="A26" s="67" t="s">
        <v>48</v>
      </c>
      <c r="B26" s="31">
        <v>-0.11981702296926022</v>
      </c>
      <c r="C26" s="31">
        <v>-0.1021509049389473</v>
      </c>
      <c r="D26" s="31">
        <v>-6.2750224095981966E-2</v>
      </c>
      <c r="E26" s="31">
        <v>-3.4871229334423437E-2</v>
      </c>
      <c r="F26" s="31">
        <v>-0.19347884820087768</v>
      </c>
      <c r="G26" s="31">
        <v>-0.18501768739722635</v>
      </c>
      <c r="H26" s="31">
        <v>-9.9943545877923312E-2</v>
      </c>
      <c r="I26" s="66">
        <v>-9.3937091088338143E-2</v>
      </c>
      <c r="J26" s="57"/>
      <c r="K26" s="49" t="s">
        <v>47</v>
      </c>
      <c r="L26" s="46">
        <v>99.21</v>
      </c>
    </row>
    <row r="27" spans="1:12" x14ac:dyDescent="0.25">
      <c r="A27" s="67" t="s">
        <v>49</v>
      </c>
      <c r="B27" s="31">
        <v>-0.18030505243088657</v>
      </c>
      <c r="C27" s="31">
        <v>-0.10795193222097343</v>
      </c>
      <c r="D27" s="31">
        <v>-6.6257635401113069E-2</v>
      </c>
      <c r="E27" s="31">
        <v>-3.476437961304979E-2</v>
      </c>
      <c r="F27" s="31">
        <v>-0.24180348369620719</v>
      </c>
      <c r="G27" s="31">
        <v>-0.18451044818556162</v>
      </c>
      <c r="H27" s="31">
        <v>-0.10161900616161157</v>
      </c>
      <c r="I27" s="66">
        <v>-9.5636929454737452E-2</v>
      </c>
      <c r="J27" s="52"/>
      <c r="K27" s="40" t="s">
        <v>48</v>
      </c>
      <c r="L27" s="46">
        <v>98.03</v>
      </c>
    </row>
    <row r="28" spans="1:12" ht="15.75" thickBot="1" x14ac:dyDescent="0.3">
      <c r="A28" s="69" t="s">
        <v>50</v>
      </c>
      <c r="B28" s="70">
        <v>-0.2630966441019732</v>
      </c>
      <c r="C28" s="70">
        <v>-0.12316709511568125</v>
      </c>
      <c r="D28" s="70">
        <v>-7.7309287646528446E-2</v>
      </c>
      <c r="E28" s="70">
        <v>-3.3129904097646046E-2</v>
      </c>
      <c r="F28" s="70">
        <v>-0.27783289037180159</v>
      </c>
      <c r="G28" s="70">
        <v>-0.1638699817746424</v>
      </c>
      <c r="H28" s="70">
        <v>-9.4265687041725998E-2</v>
      </c>
      <c r="I28" s="71">
        <v>-8.7750381777703224E-2</v>
      </c>
      <c r="J28" s="52"/>
      <c r="K28" s="40" t="s">
        <v>49</v>
      </c>
      <c r="L28" s="46">
        <v>91.89</v>
      </c>
    </row>
    <row r="29" spans="1:12" ht="35.25" customHeight="1" x14ac:dyDescent="0.25">
      <c r="A29" s="76" t="str">
        <f>"*The week ending 14 March 2020 is indexed to 100."&amp;CHAR(10)&amp;"**Persons aged under 20 years have been suppressed in these data until the underlying derivation of age is updated. For more information, see the Update of data characteristics section in Data limitations and revisions."</f>
        <v>*The week ending 14 March 2020 is indexed to 100.
**Persons aged under 20 years have been suppressed in these data until the underlying derivation of age is updated. For more information, see the Update of data characteristics section in Data limitations and revisions.</v>
      </c>
      <c r="B29" s="76"/>
      <c r="C29" s="76"/>
      <c r="D29" s="76"/>
      <c r="E29" s="76"/>
      <c r="F29" s="76"/>
      <c r="G29" s="76"/>
      <c r="H29" s="76"/>
      <c r="I29" s="76"/>
      <c r="J29" s="52"/>
      <c r="K29" s="40" t="s">
        <v>50</v>
      </c>
      <c r="L29" s="46">
        <v>84.04</v>
      </c>
    </row>
    <row r="30" spans="1:12" ht="12.75" customHeight="1" x14ac:dyDescent="0.25">
      <c r="B30" s="23"/>
      <c r="C30" s="23"/>
      <c r="D30" s="23"/>
      <c r="E30" s="23"/>
      <c r="F30" s="23"/>
      <c r="G30" s="23"/>
      <c r="H30" s="23"/>
      <c r="I30" s="23"/>
      <c r="K30" s="40"/>
      <c r="L30" s="46"/>
    </row>
    <row r="31" spans="1:12" ht="15.75" customHeight="1" x14ac:dyDescent="0.25">
      <c r="A31" s="26" t="str">
        <f>"Indexed number of payroll jobs and total wages, "&amp;$L$1</f>
        <v>Indexed number of payroll jobs and total wages, Administrative and support services</v>
      </c>
      <c r="B31" s="30"/>
      <c r="C31" s="30"/>
      <c r="D31" s="30"/>
      <c r="E31" s="30"/>
      <c r="F31" s="30"/>
      <c r="G31" s="30"/>
      <c r="H31" s="30"/>
      <c r="I31" s="30"/>
      <c r="J31" s="60"/>
      <c r="K31" s="48"/>
      <c r="L31" s="46" t="s">
        <v>8</v>
      </c>
    </row>
    <row r="32" spans="1:12" x14ac:dyDescent="0.25">
      <c r="B32" s="23"/>
      <c r="C32" s="23"/>
      <c r="D32" s="23"/>
      <c r="E32" s="23"/>
      <c r="F32" s="23"/>
      <c r="G32" s="23"/>
      <c r="H32" s="23"/>
      <c r="I32" s="23"/>
      <c r="K32" s="45"/>
      <c r="L32" s="46"/>
    </row>
    <row r="33" spans="1:12" x14ac:dyDescent="0.25">
      <c r="F33" s="23"/>
      <c r="G33" s="23"/>
      <c r="H33" s="23"/>
      <c r="I33" s="23"/>
      <c r="K33" s="45" t="s">
        <v>45</v>
      </c>
      <c r="L33" s="46">
        <v>99.2</v>
      </c>
    </row>
    <row r="34" spans="1:12" x14ac:dyDescent="0.25">
      <c r="B34" s="23"/>
      <c r="C34" s="23"/>
      <c r="D34" s="23"/>
      <c r="E34" s="23"/>
      <c r="F34" s="23"/>
      <c r="G34" s="23"/>
      <c r="H34" s="23"/>
      <c r="I34" s="23"/>
      <c r="K34" s="45" t="s">
        <v>46</v>
      </c>
      <c r="L34" s="46">
        <v>94.45</v>
      </c>
    </row>
    <row r="35" spans="1:12" x14ac:dyDescent="0.25">
      <c r="A35" s="23"/>
      <c r="B35" s="23"/>
      <c r="C35" s="23"/>
      <c r="D35" s="23"/>
      <c r="E35" s="23"/>
      <c r="F35" s="23"/>
      <c r="G35" s="23"/>
      <c r="H35" s="23"/>
      <c r="I35" s="23"/>
      <c r="K35" s="49" t="s">
        <v>47</v>
      </c>
      <c r="L35" s="46">
        <v>94.9</v>
      </c>
    </row>
    <row r="36" spans="1:12" x14ac:dyDescent="0.25">
      <c r="A36" s="23"/>
      <c r="B36" s="23"/>
      <c r="C36" s="23"/>
      <c r="D36" s="23"/>
      <c r="E36" s="23"/>
      <c r="F36" s="23"/>
      <c r="G36" s="23"/>
      <c r="H36" s="23"/>
      <c r="I36" s="23"/>
      <c r="K36" s="40" t="s">
        <v>48</v>
      </c>
      <c r="L36" s="46">
        <v>93.91</v>
      </c>
    </row>
    <row r="37" spans="1:12" x14ac:dyDescent="0.25">
      <c r="A37" s="23"/>
      <c r="B37" s="23"/>
      <c r="C37" s="23"/>
      <c r="D37" s="23"/>
      <c r="E37" s="23"/>
      <c r="F37" s="23"/>
      <c r="G37" s="23"/>
      <c r="H37" s="23"/>
      <c r="I37" s="23"/>
      <c r="K37" s="40" t="s">
        <v>49</v>
      </c>
      <c r="L37" s="46">
        <v>87.79</v>
      </c>
    </row>
    <row r="38" spans="1:12" x14ac:dyDescent="0.25">
      <c r="A38" s="23"/>
      <c r="B38" s="23"/>
      <c r="C38" s="23"/>
      <c r="D38" s="23"/>
      <c r="E38" s="23"/>
      <c r="F38" s="23"/>
      <c r="G38" s="23"/>
      <c r="H38" s="23"/>
      <c r="I38" s="23"/>
      <c r="K38" s="40" t="s">
        <v>50</v>
      </c>
      <c r="L38" s="46">
        <v>79.86</v>
      </c>
    </row>
    <row r="39" spans="1:12" x14ac:dyDescent="0.25">
      <c r="A39" s="23"/>
      <c r="B39" s="23"/>
      <c r="C39" s="23"/>
      <c r="D39" s="23"/>
      <c r="E39" s="23"/>
      <c r="F39" s="23"/>
      <c r="G39" s="23"/>
      <c r="H39" s="23"/>
      <c r="I39" s="23"/>
      <c r="K39" s="40"/>
      <c r="L39" s="46"/>
    </row>
    <row r="40" spans="1:12" ht="25.5" customHeight="1" x14ac:dyDescent="0.25">
      <c r="F40" s="23"/>
      <c r="G40" s="23"/>
      <c r="H40" s="23"/>
      <c r="I40" s="23"/>
      <c r="K40" s="48"/>
      <c r="L40" s="46" t="s">
        <v>7</v>
      </c>
    </row>
    <row r="41" spans="1:12" x14ac:dyDescent="0.25">
      <c r="B41" s="29"/>
      <c r="C41" s="29"/>
      <c r="D41" s="29"/>
      <c r="E41" s="29"/>
      <c r="F41" s="29"/>
      <c r="G41" s="29"/>
      <c r="H41" s="29"/>
      <c r="I41" s="29"/>
      <c r="J41" s="52"/>
      <c r="K41" s="45"/>
      <c r="L41" s="46"/>
    </row>
    <row r="42" spans="1:12" x14ac:dyDescent="0.25">
      <c r="K42" s="45" t="s">
        <v>45</v>
      </c>
      <c r="L42" s="46">
        <v>92.27</v>
      </c>
    </row>
    <row r="43" spans="1:12" x14ac:dyDescent="0.25">
      <c r="B43" s="29"/>
      <c r="C43" s="29"/>
      <c r="D43" s="29"/>
      <c r="E43" s="29"/>
      <c r="F43" s="29"/>
      <c r="G43" s="29"/>
      <c r="H43" s="29"/>
      <c r="I43" s="29"/>
      <c r="J43" s="52"/>
      <c r="K43" s="45" t="s">
        <v>46</v>
      </c>
      <c r="L43" s="46">
        <v>88.67</v>
      </c>
    </row>
    <row r="44" spans="1:12" ht="15.4" customHeight="1" x14ac:dyDescent="0.25">
      <c r="A44" s="26" t="str">
        <f>"Indexed number of payroll jobs in "&amp;$L$1&amp;" each week by age group"</f>
        <v>Indexed number of payroll jobs in Administrative and support services each week by age group</v>
      </c>
      <c r="B44" s="29"/>
      <c r="C44" s="29"/>
      <c r="D44" s="29"/>
      <c r="E44" s="29"/>
      <c r="F44" s="29"/>
      <c r="G44" s="29"/>
      <c r="H44" s="29"/>
      <c r="I44" s="29"/>
      <c r="J44" s="52"/>
      <c r="K44" s="49" t="s">
        <v>47</v>
      </c>
      <c r="L44" s="46">
        <v>89.01</v>
      </c>
    </row>
    <row r="45" spans="1:12" ht="15.4" customHeight="1" x14ac:dyDescent="0.25">
      <c r="B45" s="29"/>
      <c r="C45" s="29"/>
      <c r="D45" s="29"/>
      <c r="E45" s="29"/>
      <c r="F45" s="29"/>
      <c r="G45" s="29"/>
      <c r="H45" s="29"/>
      <c r="I45" s="29"/>
      <c r="J45" s="52"/>
      <c r="K45" s="40" t="s">
        <v>48</v>
      </c>
      <c r="L45" s="46">
        <v>88.02</v>
      </c>
    </row>
    <row r="46" spans="1:12" ht="15.4" customHeight="1" x14ac:dyDescent="0.25">
      <c r="B46" s="29"/>
      <c r="C46" s="29"/>
      <c r="D46" s="29"/>
      <c r="E46" s="29"/>
      <c r="F46" s="29"/>
      <c r="G46" s="29"/>
      <c r="H46" s="29"/>
      <c r="I46" s="29"/>
      <c r="J46" s="52"/>
      <c r="K46" s="40" t="s">
        <v>49</v>
      </c>
      <c r="L46" s="46">
        <v>81.97</v>
      </c>
    </row>
    <row r="47" spans="1:12" ht="15.4" customHeight="1" x14ac:dyDescent="0.25">
      <c r="B47" s="29"/>
      <c r="C47" s="29"/>
      <c r="D47" s="29"/>
      <c r="E47" s="29"/>
      <c r="F47" s="29"/>
      <c r="G47" s="29"/>
      <c r="H47" s="29"/>
      <c r="I47" s="29"/>
      <c r="J47" s="52"/>
      <c r="K47" s="40" t="s">
        <v>50</v>
      </c>
      <c r="L47" s="46">
        <v>73.69</v>
      </c>
    </row>
    <row r="48" spans="1:12" ht="15.4" customHeight="1" x14ac:dyDescent="0.25">
      <c r="B48" s="29"/>
      <c r="C48" s="29"/>
      <c r="D48" s="29"/>
      <c r="E48" s="29"/>
      <c r="F48" s="29"/>
      <c r="G48" s="29"/>
      <c r="H48" s="29"/>
      <c r="I48" s="29"/>
      <c r="J48" s="52"/>
      <c r="K48" s="40"/>
      <c r="L48" s="46"/>
    </row>
    <row r="49" spans="1:12" ht="15.4" customHeight="1" x14ac:dyDescent="0.25">
      <c r="B49" s="29"/>
      <c r="C49" s="29"/>
      <c r="D49" s="29"/>
      <c r="E49" s="29"/>
      <c r="F49" s="29"/>
      <c r="G49" s="29"/>
      <c r="H49" s="29"/>
      <c r="I49" s="29"/>
      <c r="J49" s="52"/>
      <c r="K49" s="42"/>
      <c r="L49" s="42"/>
    </row>
    <row r="50" spans="1:12" ht="15.4" customHeight="1" x14ac:dyDescent="0.25">
      <c r="B50" s="27"/>
      <c r="C50" s="27"/>
      <c r="D50" s="27"/>
      <c r="E50" s="27"/>
      <c r="F50" s="27"/>
      <c r="G50" s="27"/>
      <c r="H50" s="27"/>
      <c r="I50" s="27"/>
      <c r="J50" s="61"/>
      <c r="K50" s="40" t="s">
        <v>11</v>
      </c>
      <c r="L50" s="45" t="s">
        <v>60</v>
      </c>
    </row>
    <row r="51" spans="1:12" ht="15.4" customHeight="1" x14ac:dyDescent="0.25">
      <c r="B51" s="27"/>
      <c r="C51" s="27"/>
      <c r="D51" s="27"/>
      <c r="E51" s="27"/>
      <c r="F51" s="27"/>
      <c r="G51" s="27"/>
      <c r="H51" s="27"/>
      <c r="I51" s="27"/>
      <c r="J51" s="61"/>
      <c r="K51" s="50"/>
      <c r="L51" s="45" t="s">
        <v>9</v>
      </c>
    </row>
    <row r="52" spans="1:12" ht="15.4" customHeight="1" x14ac:dyDescent="0.25">
      <c r="B52" s="28"/>
      <c r="C52" s="28"/>
      <c r="D52" s="28"/>
      <c r="E52" s="28"/>
      <c r="F52" s="28"/>
      <c r="G52" s="28"/>
      <c r="H52" s="28"/>
      <c r="I52" s="28"/>
      <c r="J52" s="52"/>
      <c r="K52" s="45" t="s">
        <v>6</v>
      </c>
      <c r="L52" s="46">
        <v>100.35</v>
      </c>
    </row>
    <row r="53" spans="1:12" ht="15.4" customHeight="1" x14ac:dyDescent="0.25">
      <c r="B53" s="28"/>
      <c r="C53" s="28"/>
      <c r="D53" s="28"/>
      <c r="E53" s="28"/>
      <c r="F53" s="28"/>
      <c r="G53" s="28"/>
      <c r="H53" s="28"/>
      <c r="I53" s="28"/>
      <c r="J53" s="52"/>
      <c r="K53" s="45" t="s">
        <v>5</v>
      </c>
      <c r="L53" s="46">
        <v>98.04</v>
      </c>
    </row>
    <row r="54" spans="1:12" ht="15.4" customHeight="1" x14ac:dyDescent="0.25">
      <c r="B54" s="4"/>
      <c r="C54" s="4"/>
      <c r="D54" s="5"/>
      <c r="E54" s="2"/>
      <c r="F54" s="28"/>
      <c r="G54" s="28"/>
      <c r="H54" s="28"/>
      <c r="I54" s="28"/>
      <c r="J54" s="52"/>
      <c r="K54" s="45" t="s">
        <v>44</v>
      </c>
      <c r="L54" s="46">
        <v>101.33</v>
      </c>
    </row>
    <row r="55" spans="1:12" ht="15.4" customHeight="1" x14ac:dyDescent="0.25">
      <c r="B55" s="4"/>
      <c r="C55" s="4"/>
      <c r="D55" s="5"/>
      <c r="E55" s="2"/>
      <c r="F55" s="28"/>
      <c r="G55" s="28"/>
      <c r="H55" s="28"/>
      <c r="I55" s="28"/>
      <c r="J55" s="52"/>
      <c r="K55" s="49" t="s">
        <v>4</v>
      </c>
      <c r="L55" s="46">
        <v>104.55</v>
      </c>
    </row>
    <row r="56" spans="1:12" ht="15.4" customHeight="1" x14ac:dyDescent="0.25">
      <c r="A56" s="4"/>
      <c r="B56" s="4"/>
      <c r="C56" s="4"/>
      <c r="D56" s="5"/>
      <c r="E56" s="2"/>
      <c r="F56" s="28"/>
      <c r="G56" s="28"/>
      <c r="H56" s="28"/>
      <c r="I56" s="28"/>
      <c r="J56" s="52"/>
      <c r="K56" s="40" t="s">
        <v>3</v>
      </c>
      <c r="L56" s="46">
        <v>100.64</v>
      </c>
    </row>
    <row r="57" spans="1:12" ht="15.4" customHeight="1" x14ac:dyDescent="0.25">
      <c r="B57" s="29"/>
      <c r="C57" s="29"/>
      <c r="D57" s="29"/>
      <c r="E57" s="29"/>
      <c r="F57" s="28"/>
      <c r="G57" s="28"/>
      <c r="H57" s="28"/>
      <c r="I57" s="28"/>
      <c r="J57" s="52"/>
      <c r="K57" s="40" t="s">
        <v>43</v>
      </c>
      <c r="L57" s="46">
        <v>103.44</v>
      </c>
    </row>
    <row r="58" spans="1:12" ht="15.4" customHeight="1" x14ac:dyDescent="0.25">
      <c r="K58" s="40" t="s">
        <v>2</v>
      </c>
      <c r="L58" s="46">
        <v>101.58</v>
      </c>
    </row>
    <row r="59" spans="1:12" ht="15.4" customHeight="1" x14ac:dyDescent="0.25">
      <c r="A59" s="26" t="str">
        <f>"Indexed number of payroll jobs held by men in "&amp;$L$1&amp;" each week by State and Territory"</f>
        <v>Indexed number of payroll jobs held by men in Administrative and support services each week by State and Territory</v>
      </c>
      <c r="K59" s="40" t="s">
        <v>1</v>
      </c>
      <c r="L59" s="46">
        <v>101.5</v>
      </c>
    </row>
    <row r="60" spans="1:12" ht="15.4" customHeight="1" x14ac:dyDescent="0.25">
      <c r="K60" s="48"/>
      <c r="L60" s="46" t="s">
        <v>8</v>
      </c>
    </row>
    <row r="61" spans="1:12" ht="15.4" customHeight="1" x14ac:dyDescent="0.25">
      <c r="B61" s="4"/>
      <c r="C61" s="4"/>
      <c r="D61" s="4"/>
      <c r="E61" s="4"/>
      <c r="F61" s="28"/>
      <c r="G61" s="28"/>
      <c r="H61" s="28"/>
      <c r="I61" s="28"/>
      <c r="J61" s="52"/>
      <c r="K61" s="45" t="s">
        <v>6</v>
      </c>
      <c r="L61" s="46">
        <v>95.02</v>
      </c>
    </row>
    <row r="62" spans="1:12" ht="15.4" customHeight="1" x14ac:dyDescent="0.25">
      <c r="B62" s="4"/>
      <c r="C62" s="4"/>
      <c r="D62" s="4"/>
      <c r="E62" s="4"/>
      <c r="F62" s="28"/>
      <c r="G62" s="28"/>
      <c r="H62" s="28"/>
      <c r="I62" s="28"/>
      <c r="J62" s="52"/>
      <c r="K62" s="45" t="s">
        <v>5</v>
      </c>
      <c r="L62" s="46">
        <v>93.22</v>
      </c>
    </row>
    <row r="63" spans="1:12" ht="15.4" customHeight="1" x14ac:dyDescent="0.25">
      <c r="B63" s="4"/>
      <c r="C63" s="4"/>
      <c r="D63" s="3"/>
      <c r="E63" s="2"/>
      <c r="F63" s="28"/>
      <c r="G63" s="28"/>
      <c r="H63" s="28"/>
      <c r="I63" s="28"/>
      <c r="J63" s="52"/>
      <c r="K63" s="45" t="s">
        <v>44</v>
      </c>
      <c r="L63" s="46">
        <v>95.88</v>
      </c>
    </row>
    <row r="64" spans="1:12" ht="15.4" customHeight="1" x14ac:dyDescent="0.25">
      <c r="B64" s="4"/>
      <c r="C64" s="4"/>
      <c r="D64" s="3"/>
      <c r="E64" s="2"/>
      <c r="F64" s="28"/>
      <c r="G64" s="28"/>
      <c r="H64" s="28"/>
      <c r="I64" s="28"/>
      <c r="J64" s="52"/>
      <c r="K64" s="49" t="s">
        <v>4</v>
      </c>
      <c r="L64" s="46">
        <v>101.97</v>
      </c>
    </row>
    <row r="65" spans="1:12" ht="15.4" customHeight="1" x14ac:dyDescent="0.25">
      <c r="B65" s="4"/>
      <c r="C65" s="4"/>
      <c r="D65" s="3"/>
      <c r="E65" s="2"/>
      <c r="F65" s="28"/>
      <c r="G65" s="28"/>
      <c r="H65" s="28"/>
      <c r="I65" s="28"/>
      <c r="J65" s="52"/>
      <c r="K65" s="40" t="s">
        <v>3</v>
      </c>
      <c r="L65" s="46">
        <v>94.67</v>
      </c>
    </row>
    <row r="66" spans="1:12" ht="15.4" customHeight="1" x14ac:dyDescent="0.25">
      <c r="B66" s="28"/>
      <c r="C66" s="28"/>
      <c r="D66" s="28"/>
      <c r="E66" s="28"/>
      <c r="F66" s="28"/>
      <c r="G66" s="28"/>
      <c r="H66" s="28"/>
      <c r="I66" s="28"/>
      <c r="J66" s="52"/>
      <c r="K66" s="40" t="s">
        <v>43</v>
      </c>
      <c r="L66" s="46">
        <v>100.89</v>
      </c>
    </row>
    <row r="67" spans="1:12" ht="15.4" customHeight="1" x14ac:dyDescent="0.25">
      <c r="A67" s="28"/>
      <c r="B67" s="28"/>
      <c r="C67" s="28"/>
      <c r="D67" s="28"/>
      <c r="E67" s="28"/>
      <c r="F67" s="28"/>
      <c r="G67" s="28"/>
      <c r="H67" s="28"/>
      <c r="I67" s="28"/>
      <c r="J67" s="52"/>
      <c r="K67" s="40" t="s">
        <v>2</v>
      </c>
      <c r="L67" s="46">
        <v>95.48</v>
      </c>
    </row>
    <row r="68" spans="1:12" ht="15.4" customHeight="1" x14ac:dyDescent="0.25">
      <c r="A68" s="28"/>
      <c r="B68" s="27"/>
      <c r="C68" s="27"/>
      <c r="D68" s="27"/>
      <c r="E68" s="27"/>
      <c r="F68" s="27"/>
      <c r="G68" s="27"/>
      <c r="H68" s="27"/>
      <c r="I68" s="27"/>
      <c r="J68" s="61"/>
      <c r="K68" s="40" t="s">
        <v>1</v>
      </c>
      <c r="L68" s="46">
        <v>96.01</v>
      </c>
    </row>
    <row r="69" spans="1:12" ht="15.4" customHeight="1" x14ac:dyDescent="0.25">
      <c r="K69" s="42"/>
      <c r="L69" s="46" t="s">
        <v>7</v>
      </c>
    </row>
    <row r="70" spans="1:12" ht="15.4" customHeight="1" x14ac:dyDescent="0.25">
      <c r="K70" s="45" t="s">
        <v>6</v>
      </c>
      <c r="L70" s="46">
        <v>88.45</v>
      </c>
    </row>
    <row r="71" spans="1:12" ht="15.4" customHeight="1" x14ac:dyDescent="0.25">
      <c r="K71" s="45" t="s">
        <v>5</v>
      </c>
      <c r="L71" s="46">
        <v>86.49</v>
      </c>
    </row>
    <row r="72" spans="1:12" ht="15.4" customHeight="1" x14ac:dyDescent="0.25">
      <c r="K72" s="45" t="s">
        <v>44</v>
      </c>
      <c r="L72" s="46">
        <v>88.5</v>
      </c>
    </row>
    <row r="73" spans="1:12" ht="15.4" customHeight="1" x14ac:dyDescent="0.25">
      <c r="K73" s="49" t="s">
        <v>4</v>
      </c>
      <c r="L73" s="46">
        <v>94.32</v>
      </c>
    </row>
    <row r="74" spans="1:12" ht="15.4" customHeight="1" x14ac:dyDescent="0.25">
      <c r="A74" s="26" t="str">
        <f>"Indexed number of payroll jobs held by women in "&amp;$L$1&amp;" each week by State and Territory"</f>
        <v>Indexed number of payroll jobs held by women in Administrative and support services each week by State and Territory</v>
      </c>
      <c r="K74" s="40" t="s">
        <v>3</v>
      </c>
      <c r="L74" s="46">
        <v>86.13</v>
      </c>
    </row>
    <row r="75" spans="1:12" ht="15.4" customHeight="1" x14ac:dyDescent="0.25">
      <c r="K75" s="40" t="s">
        <v>43</v>
      </c>
      <c r="L75" s="46">
        <v>96.25</v>
      </c>
    </row>
    <row r="76" spans="1:12" ht="15.4" customHeight="1" x14ac:dyDescent="0.25">
      <c r="B76" s="4"/>
      <c r="C76" s="4"/>
      <c r="D76" s="4"/>
      <c r="E76" s="4"/>
      <c r="F76" s="28"/>
      <c r="G76" s="28"/>
      <c r="H76" s="28"/>
      <c r="I76" s="28"/>
      <c r="J76" s="52"/>
      <c r="K76" s="40" t="s">
        <v>2</v>
      </c>
      <c r="L76" s="46">
        <v>87.45</v>
      </c>
    </row>
    <row r="77" spans="1:12" ht="15.4" customHeight="1" x14ac:dyDescent="0.25">
      <c r="B77" s="4"/>
      <c r="C77" s="4"/>
      <c r="D77" s="4"/>
      <c r="E77" s="4"/>
      <c r="F77" s="28"/>
      <c r="G77" s="28"/>
      <c r="H77" s="28"/>
      <c r="I77" s="28"/>
      <c r="J77" s="52"/>
      <c r="K77" s="40" t="s">
        <v>1</v>
      </c>
      <c r="L77" s="46">
        <v>86.43</v>
      </c>
    </row>
    <row r="78" spans="1:12" ht="15.4" customHeight="1" x14ac:dyDescent="0.25">
      <c r="B78" s="4"/>
      <c r="C78" s="4"/>
      <c r="D78" s="3"/>
      <c r="E78" s="2"/>
      <c r="F78" s="28"/>
      <c r="G78" s="28"/>
      <c r="H78" s="28"/>
      <c r="I78" s="28"/>
      <c r="J78" s="52"/>
      <c r="K78" s="48"/>
      <c r="L78" s="48"/>
    </row>
    <row r="79" spans="1:12" ht="15.4" customHeight="1" x14ac:dyDescent="0.25">
      <c r="B79" s="4"/>
      <c r="C79" s="4"/>
      <c r="D79" s="3"/>
      <c r="E79" s="2"/>
      <c r="F79" s="28"/>
      <c r="G79" s="28"/>
      <c r="H79" s="28"/>
      <c r="I79" s="28"/>
      <c r="J79" s="52"/>
      <c r="K79" s="45" t="s">
        <v>10</v>
      </c>
      <c r="L79" s="45" t="s">
        <v>61</v>
      </c>
    </row>
    <row r="80" spans="1:12" ht="15.4" customHeight="1" x14ac:dyDescent="0.25">
      <c r="B80" s="4"/>
      <c r="C80" s="4"/>
      <c r="D80" s="3"/>
      <c r="E80" s="2"/>
      <c r="F80" s="28"/>
      <c r="G80" s="28"/>
      <c r="H80" s="28"/>
      <c r="I80" s="28"/>
      <c r="J80" s="52"/>
      <c r="K80" s="48"/>
      <c r="L80" s="45" t="s">
        <v>9</v>
      </c>
    </row>
    <row r="81" spans="1:12" ht="15.4" customHeight="1" x14ac:dyDescent="0.25">
      <c r="A81" s="28"/>
      <c r="B81" s="28"/>
      <c r="C81" s="28"/>
      <c r="D81" s="28"/>
      <c r="E81" s="28"/>
      <c r="F81" s="28"/>
      <c r="G81" s="28"/>
      <c r="H81" s="28"/>
      <c r="I81" s="28"/>
      <c r="J81" s="52"/>
      <c r="K81" s="45" t="s">
        <v>6</v>
      </c>
      <c r="L81" s="46">
        <v>100.53</v>
      </c>
    </row>
    <row r="82" spans="1:12" ht="15.4" customHeight="1" x14ac:dyDescent="0.25">
      <c r="B82" s="28"/>
      <c r="C82" s="28"/>
      <c r="D82" s="28"/>
      <c r="E82" s="28"/>
      <c r="F82" s="28"/>
      <c r="G82" s="28"/>
      <c r="H82" s="28"/>
      <c r="I82" s="28"/>
      <c r="J82" s="52"/>
      <c r="K82" s="45" t="s">
        <v>5</v>
      </c>
      <c r="L82" s="46">
        <v>95.72</v>
      </c>
    </row>
    <row r="83" spans="1:12" ht="15.4" customHeight="1" x14ac:dyDescent="0.25">
      <c r="A83" s="28"/>
      <c r="B83" s="27"/>
      <c r="C83" s="27"/>
      <c r="D83" s="27"/>
      <c r="E83" s="27"/>
      <c r="F83" s="27"/>
      <c r="G83" s="27"/>
      <c r="H83" s="27"/>
      <c r="I83" s="27"/>
      <c r="J83" s="61"/>
      <c r="K83" s="45" t="s">
        <v>44</v>
      </c>
      <c r="L83" s="46">
        <v>97.02</v>
      </c>
    </row>
    <row r="84" spans="1:12" ht="15.4" customHeight="1" x14ac:dyDescent="0.25">
      <c r="K84" s="49" t="s">
        <v>4</v>
      </c>
      <c r="L84" s="46">
        <v>100.57</v>
      </c>
    </row>
    <row r="85" spans="1:12" ht="15.4" customHeight="1" x14ac:dyDescent="0.25">
      <c r="K85" s="40" t="s">
        <v>3</v>
      </c>
      <c r="L85" s="46">
        <v>101.28</v>
      </c>
    </row>
    <row r="86" spans="1:12" ht="15.4" customHeight="1" x14ac:dyDescent="0.25">
      <c r="K86" s="40" t="s">
        <v>43</v>
      </c>
      <c r="L86" s="46">
        <v>96.55</v>
      </c>
    </row>
    <row r="87" spans="1:12" ht="15.4" customHeight="1" x14ac:dyDescent="0.25">
      <c r="K87" s="40" t="s">
        <v>2</v>
      </c>
      <c r="L87" s="46">
        <v>96.19</v>
      </c>
    </row>
    <row r="88" spans="1:12" ht="15.4" customHeight="1" x14ac:dyDescent="0.25">
      <c r="K88" s="40" t="s">
        <v>1</v>
      </c>
      <c r="L88" s="46">
        <v>104.65</v>
      </c>
    </row>
    <row r="89" spans="1:12" ht="15.4" customHeight="1" x14ac:dyDescent="0.25">
      <c r="K89" s="48"/>
      <c r="L89" s="46" t="s">
        <v>8</v>
      </c>
    </row>
    <row r="90" spans="1:12" ht="15" customHeight="1" x14ac:dyDescent="0.25">
      <c r="K90" s="45" t="s">
        <v>6</v>
      </c>
      <c r="L90" s="46">
        <v>96.19</v>
      </c>
    </row>
    <row r="91" spans="1:12" ht="15" customHeight="1" x14ac:dyDescent="0.25">
      <c r="K91" s="45" t="s">
        <v>5</v>
      </c>
      <c r="L91" s="46">
        <v>92.31</v>
      </c>
    </row>
    <row r="92" spans="1:12" ht="15" customHeight="1" x14ac:dyDescent="0.25">
      <c r="A92" s="26"/>
      <c r="K92" s="45" t="s">
        <v>44</v>
      </c>
      <c r="L92" s="46">
        <v>92.85</v>
      </c>
    </row>
    <row r="93" spans="1:12" ht="15" customHeight="1" x14ac:dyDescent="0.25">
      <c r="K93" s="49" t="s">
        <v>4</v>
      </c>
      <c r="L93" s="46">
        <v>98.58</v>
      </c>
    </row>
    <row r="94" spans="1:12" ht="15" customHeight="1" x14ac:dyDescent="0.25">
      <c r="K94" s="40" t="s">
        <v>3</v>
      </c>
      <c r="L94" s="46">
        <v>100.24</v>
      </c>
    </row>
    <row r="95" spans="1:12" ht="15" customHeight="1" x14ac:dyDescent="0.25">
      <c r="K95" s="40" t="s">
        <v>43</v>
      </c>
      <c r="L95" s="46">
        <v>96.1</v>
      </c>
    </row>
    <row r="96" spans="1:12" ht="15" customHeight="1" x14ac:dyDescent="0.25">
      <c r="K96" s="40" t="s">
        <v>2</v>
      </c>
      <c r="L96" s="46">
        <v>90.88</v>
      </c>
    </row>
    <row r="97" spans="1:12" ht="15" customHeight="1" x14ac:dyDescent="0.25">
      <c r="K97" s="40" t="s">
        <v>1</v>
      </c>
      <c r="L97" s="46">
        <v>99.24</v>
      </c>
    </row>
    <row r="98" spans="1:12" ht="15" customHeight="1" x14ac:dyDescent="0.25">
      <c r="K98" s="42"/>
      <c r="L98" s="46" t="s">
        <v>7</v>
      </c>
    </row>
    <row r="99" spans="1:12" ht="15" customHeight="1" x14ac:dyDescent="0.25">
      <c r="A99" s="25"/>
      <c r="B99" s="24"/>
      <c r="K99" s="45" t="s">
        <v>6</v>
      </c>
      <c r="L99" s="46">
        <v>91.18</v>
      </c>
    </row>
    <row r="100" spans="1:12" x14ac:dyDescent="0.25">
      <c r="A100" s="25"/>
      <c r="B100" s="24"/>
      <c r="K100" s="45" t="s">
        <v>5</v>
      </c>
      <c r="L100" s="46">
        <v>87.37</v>
      </c>
    </row>
    <row r="101" spans="1:12" x14ac:dyDescent="0.25">
      <c r="A101" s="25"/>
      <c r="B101" s="24"/>
      <c r="K101" s="45" t="s">
        <v>44</v>
      </c>
      <c r="L101" s="46">
        <v>88.52</v>
      </c>
    </row>
    <row r="102" spans="1:12" x14ac:dyDescent="0.25">
      <c r="A102" s="25"/>
      <c r="B102" s="24"/>
      <c r="K102" s="49" t="s">
        <v>4</v>
      </c>
      <c r="L102" s="46">
        <v>92.41</v>
      </c>
    </row>
    <row r="103" spans="1:12" x14ac:dyDescent="0.25">
      <c r="A103" s="25"/>
      <c r="B103" s="24"/>
      <c r="K103" s="40" t="s">
        <v>3</v>
      </c>
      <c r="L103" s="46">
        <v>94.86</v>
      </c>
    </row>
    <row r="104" spans="1:12" x14ac:dyDescent="0.25">
      <c r="A104" s="25"/>
      <c r="B104" s="24"/>
      <c r="K104" s="40" t="s">
        <v>43</v>
      </c>
      <c r="L104" s="46">
        <v>92.55</v>
      </c>
    </row>
    <row r="105" spans="1:12" x14ac:dyDescent="0.25">
      <c r="A105" s="25"/>
      <c r="B105" s="24"/>
      <c r="K105" s="40" t="s">
        <v>2</v>
      </c>
      <c r="L105" s="46">
        <v>83.67</v>
      </c>
    </row>
    <row r="106" spans="1:12" x14ac:dyDescent="0.25">
      <c r="A106" s="25"/>
      <c r="B106" s="24"/>
      <c r="K106" s="40" t="s">
        <v>1</v>
      </c>
      <c r="L106" s="46">
        <v>90.69</v>
      </c>
    </row>
    <row r="107" spans="1:12" x14ac:dyDescent="0.25">
      <c r="A107" s="25"/>
      <c r="B107" s="24"/>
      <c r="K107" s="41"/>
      <c r="L107" s="41"/>
    </row>
    <row r="108" spans="1:12" x14ac:dyDescent="0.25">
      <c r="A108" s="25"/>
      <c r="B108" s="24"/>
      <c r="K108" s="51" t="s">
        <v>51</v>
      </c>
      <c r="L108" s="51"/>
    </row>
    <row r="109" spans="1:12" x14ac:dyDescent="0.25">
      <c r="K109" s="72">
        <v>43904</v>
      </c>
      <c r="L109" s="46">
        <v>100</v>
      </c>
    </row>
    <row r="110" spans="1:12" x14ac:dyDescent="0.25">
      <c r="K110" s="72">
        <v>43911</v>
      </c>
      <c r="L110" s="46">
        <v>99.369699999999995</v>
      </c>
    </row>
    <row r="111" spans="1:12" x14ac:dyDescent="0.25">
      <c r="K111" s="72">
        <v>43918</v>
      </c>
      <c r="L111" s="46">
        <v>96.876099999999994</v>
      </c>
    </row>
    <row r="112" spans="1:12" x14ac:dyDescent="0.25">
      <c r="K112" s="72">
        <v>43925</v>
      </c>
      <c r="L112" s="46">
        <v>92.807100000000005</v>
      </c>
    </row>
    <row r="113" spans="11:12" x14ac:dyDescent="0.25">
      <c r="K113" s="72">
        <v>43932</v>
      </c>
      <c r="L113" s="46">
        <v>90.440700000000007</v>
      </c>
    </row>
    <row r="114" spans="11:12" x14ac:dyDescent="0.25">
      <c r="K114" s="72">
        <v>43939</v>
      </c>
      <c r="L114" s="46">
        <v>89.153899999999993</v>
      </c>
    </row>
    <row r="115" spans="11:12" x14ac:dyDescent="0.25">
      <c r="K115" s="72">
        <v>43946</v>
      </c>
      <c r="L115" s="46">
        <v>89.581199999999995</v>
      </c>
    </row>
    <row r="116" spans="11:12" x14ac:dyDescent="0.25">
      <c r="K116" s="72">
        <v>43953</v>
      </c>
      <c r="L116" s="46">
        <v>89.731899999999996</v>
      </c>
    </row>
    <row r="117" spans="11:12" x14ac:dyDescent="0.25">
      <c r="K117" s="72">
        <v>43960</v>
      </c>
      <c r="L117" s="46">
        <v>89.923699999999997</v>
      </c>
    </row>
    <row r="118" spans="11:12" x14ac:dyDescent="0.25">
      <c r="K118" s="72">
        <v>43967</v>
      </c>
      <c r="L118" s="46">
        <v>91.147599999999997</v>
      </c>
    </row>
    <row r="119" spans="11:12" x14ac:dyDescent="0.25">
      <c r="K119" s="72">
        <v>43974</v>
      </c>
      <c r="L119" s="46">
        <v>91.029499999999999</v>
      </c>
    </row>
    <row r="120" spans="11:12" x14ac:dyDescent="0.25">
      <c r="K120" s="72">
        <v>43981</v>
      </c>
      <c r="L120" s="46">
        <v>92.781999999999996</v>
      </c>
    </row>
    <row r="121" spans="11:12" x14ac:dyDescent="0.25">
      <c r="K121" s="72">
        <v>43988</v>
      </c>
      <c r="L121" s="46">
        <v>93.191599999999994</v>
      </c>
    </row>
    <row r="122" spans="11:12" x14ac:dyDescent="0.25">
      <c r="K122" s="72">
        <v>43995</v>
      </c>
      <c r="L122" s="46">
        <v>94.471800000000002</v>
      </c>
    </row>
    <row r="123" spans="11:12" x14ac:dyDescent="0.25">
      <c r="K123" s="72">
        <v>44002</v>
      </c>
      <c r="L123" s="46">
        <v>94.225200000000001</v>
      </c>
    </row>
    <row r="124" spans="11:12" x14ac:dyDescent="0.25">
      <c r="K124" s="72">
        <v>44009</v>
      </c>
      <c r="L124" s="46">
        <v>94.676000000000002</v>
      </c>
    </row>
    <row r="125" spans="11:12" x14ac:dyDescent="0.25">
      <c r="K125" s="72">
        <v>44016</v>
      </c>
      <c r="L125" s="46">
        <v>95.218699999999998</v>
      </c>
    </row>
    <row r="126" spans="11:12" x14ac:dyDescent="0.25">
      <c r="K126" s="72">
        <v>44023</v>
      </c>
      <c r="L126" s="46">
        <v>95.661500000000004</v>
      </c>
    </row>
    <row r="127" spans="11:12" x14ac:dyDescent="0.25">
      <c r="K127" s="72">
        <v>44030</v>
      </c>
      <c r="L127" s="46">
        <v>95.596599999999995</v>
      </c>
    </row>
    <row r="128" spans="11:12" x14ac:dyDescent="0.25">
      <c r="K128" s="72">
        <v>44037</v>
      </c>
      <c r="L128" s="46">
        <v>95.763099999999994</v>
      </c>
    </row>
    <row r="129" spans="1:12" x14ac:dyDescent="0.25">
      <c r="K129" s="72">
        <v>44044</v>
      </c>
      <c r="L129" s="46">
        <v>95.684799999999996</v>
      </c>
    </row>
    <row r="130" spans="1:12" x14ac:dyDescent="0.25">
      <c r="K130" s="72">
        <v>44051</v>
      </c>
      <c r="L130" s="46">
        <v>95.954400000000007</v>
      </c>
    </row>
    <row r="131" spans="1:12" x14ac:dyDescent="0.25">
      <c r="K131" s="72">
        <v>44058</v>
      </c>
      <c r="L131" s="46">
        <v>95.789400000000001</v>
      </c>
    </row>
    <row r="132" spans="1:12" x14ac:dyDescent="0.25">
      <c r="K132" s="72">
        <v>44065</v>
      </c>
      <c r="L132" s="46">
        <v>96.013800000000003</v>
      </c>
    </row>
    <row r="133" spans="1:12" x14ac:dyDescent="0.25">
      <c r="K133" s="72">
        <v>44072</v>
      </c>
      <c r="L133" s="46">
        <v>96.062299999999993</v>
      </c>
    </row>
    <row r="134" spans="1:12" x14ac:dyDescent="0.25">
      <c r="K134" s="72">
        <v>44079</v>
      </c>
      <c r="L134" s="46">
        <v>96.636399999999995</v>
      </c>
    </row>
    <row r="135" spans="1:12" x14ac:dyDescent="0.25">
      <c r="K135" s="72">
        <v>44086</v>
      </c>
      <c r="L135" s="46">
        <v>96.584800000000001</v>
      </c>
    </row>
    <row r="136" spans="1:12" x14ac:dyDescent="0.25">
      <c r="K136" s="72">
        <v>44093</v>
      </c>
      <c r="L136" s="46">
        <v>96.584800000000001</v>
      </c>
    </row>
    <row r="137" spans="1:12" x14ac:dyDescent="0.25">
      <c r="K137" s="72">
        <v>44100</v>
      </c>
      <c r="L137" s="46">
        <v>96.584800000000001</v>
      </c>
    </row>
    <row r="138" spans="1:12" x14ac:dyDescent="0.25">
      <c r="K138" s="72">
        <v>44107</v>
      </c>
      <c r="L138" s="46">
        <v>96.584800000000001</v>
      </c>
    </row>
    <row r="139" spans="1:12" x14ac:dyDescent="0.25">
      <c r="A139" s="25"/>
      <c r="B139" s="24"/>
      <c r="K139" s="72">
        <v>44114</v>
      </c>
      <c r="L139" s="46">
        <v>97.479600000000005</v>
      </c>
    </row>
    <row r="140" spans="1:12" x14ac:dyDescent="0.25">
      <c r="A140" s="25"/>
      <c r="B140" s="24"/>
      <c r="K140" s="72">
        <v>44121</v>
      </c>
      <c r="L140" s="46">
        <v>98.911299999999997</v>
      </c>
    </row>
    <row r="141" spans="1:12" x14ac:dyDescent="0.25">
      <c r="K141" s="72">
        <v>44128</v>
      </c>
      <c r="L141" s="46">
        <v>98.654200000000003</v>
      </c>
    </row>
    <row r="142" spans="1:12" x14ac:dyDescent="0.25">
      <c r="K142" s="72">
        <v>44135</v>
      </c>
      <c r="L142" s="46">
        <v>97.980599999999995</v>
      </c>
    </row>
    <row r="143" spans="1:12" x14ac:dyDescent="0.25">
      <c r="K143" s="72">
        <v>44142</v>
      </c>
      <c r="L143" s="46">
        <v>98.563100000000006</v>
      </c>
    </row>
    <row r="144" spans="1:12" x14ac:dyDescent="0.25">
      <c r="K144" s="72">
        <v>44149</v>
      </c>
      <c r="L144" s="46">
        <v>100.29940000000001</v>
      </c>
    </row>
    <row r="145" spans="11:12" x14ac:dyDescent="0.25">
      <c r="K145" s="72">
        <v>44156</v>
      </c>
      <c r="L145" s="46">
        <v>100.179</v>
      </c>
    </row>
    <row r="146" spans="11:12" x14ac:dyDescent="0.25">
      <c r="K146" s="72">
        <v>44163</v>
      </c>
      <c r="L146" s="46">
        <v>100.23180000000001</v>
      </c>
    </row>
    <row r="147" spans="11:12" x14ac:dyDescent="0.25">
      <c r="K147" s="72">
        <v>44170</v>
      </c>
      <c r="L147" s="46">
        <v>100.8783</v>
      </c>
    </row>
    <row r="148" spans="11:12" x14ac:dyDescent="0.25">
      <c r="K148" s="72">
        <v>44177</v>
      </c>
      <c r="L148" s="46">
        <v>101.4811</v>
      </c>
    </row>
    <row r="149" spans="11:12" x14ac:dyDescent="0.25">
      <c r="K149" s="72">
        <v>44184</v>
      </c>
      <c r="L149" s="46">
        <v>100.5759</v>
      </c>
    </row>
    <row r="150" spans="11:12" x14ac:dyDescent="0.25">
      <c r="K150" s="72">
        <v>44191</v>
      </c>
      <c r="L150" s="46">
        <v>96.626499999999993</v>
      </c>
    </row>
    <row r="151" spans="11:12" x14ac:dyDescent="0.25">
      <c r="K151" s="72">
        <v>44198</v>
      </c>
      <c r="L151" s="46">
        <v>90.296599999999998</v>
      </c>
    </row>
    <row r="152" spans="11:12" x14ac:dyDescent="0.25">
      <c r="K152" s="72" t="s">
        <v>52</v>
      </c>
      <c r="L152" s="46" t="s">
        <v>52</v>
      </c>
    </row>
    <row r="153" spans="11:12" x14ac:dyDescent="0.25">
      <c r="K153" s="72" t="s">
        <v>52</v>
      </c>
      <c r="L153" s="46" t="s">
        <v>52</v>
      </c>
    </row>
    <row r="154" spans="11:12" x14ac:dyDescent="0.25">
      <c r="K154" s="72" t="s">
        <v>52</v>
      </c>
      <c r="L154" s="46" t="s">
        <v>52</v>
      </c>
    </row>
    <row r="155" spans="11:12" x14ac:dyDescent="0.25">
      <c r="K155" s="72" t="s">
        <v>52</v>
      </c>
      <c r="L155" s="46" t="s">
        <v>52</v>
      </c>
    </row>
    <row r="156" spans="11:12" x14ac:dyDescent="0.25">
      <c r="K156" s="72" t="s">
        <v>52</v>
      </c>
      <c r="L156" s="46" t="s">
        <v>52</v>
      </c>
    </row>
    <row r="157" spans="11:12" x14ac:dyDescent="0.25">
      <c r="K157" s="72" t="s">
        <v>52</v>
      </c>
      <c r="L157" s="46" t="s">
        <v>52</v>
      </c>
    </row>
    <row r="158" spans="11:12" x14ac:dyDescent="0.25">
      <c r="K158" s="72" t="s">
        <v>52</v>
      </c>
      <c r="L158" s="46" t="s">
        <v>52</v>
      </c>
    </row>
    <row r="159" spans="11:12" x14ac:dyDescent="0.25">
      <c r="K159" s="72" t="s">
        <v>52</v>
      </c>
      <c r="L159" s="46" t="s">
        <v>52</v>
      </c>
    </row>
    <row r="160" spans="11:12" x14ac:dyDescent="0.25">
      <c r="K160" s="72" t="s">
        <v>52</v>
      </c>
      <c r="L160" s="46" t="s">
        <v>52</v>
      </c>
    </row>
    <row r="161" spans="11:12" x14ac:dyDescent="0.25">
      <c r="K161" s="72" t="s">
        <v>52</v>
      </c>
      <c r="L161" s="46" t="s">
        <v>52</v>
      </c>
    </row>
    <row r="162" spans="11:12" x14ac:dyDescent="0.25">
      <c r="K162" s="72" t="s">
        <v>52</v>
      </c>
      <c r="L162" s="46" t="s">
        <v>52</v>
      </c>
    </row>
    <row r="163" spans="11:12" x14ac:dyDescent="0.25">
      <c r="K163" s="72" t="s">
        <v>52</v>
      </c>
      <c r="L163" s="46" t="s">
        <v>52</v>
      </c>
    </row>
    <row r="164" spans="11:12" x14ac:dyDescent="0.25">
      <c r="K164" s="72" t="s">
        <v>52</v>
      </c>
      <c r="L164" s="46" t="s">
        <v>52</v>
      </c>
    </row>
    <row r="165" spans="11:12" x14ac:dyDescent="0.25">
      <c r="K165" s="72" t="s">
        <v>52</v>
      </c>
      <c r="L165" s="46" t="s">
        <v>52</v>
      </c>
    </row>
    <row r="166" spans="11:12" x14ac:dyDescent="0.25">
      <c r="K166" s="72" t="s">
        <v>52</v>
      </c>
      <c r="L166" s="46" t="s">
        <v>52</v>
      </c>
    </row>
    <row r="167" spans="11:12" x14ac:dyDescent="0.25">
      <c r="K167" s="72" t="s">
        <v>52</v>
      </c>
      <c r="L167" s="46" t="s">
        <v>52</v>
      </c>
    </row>
    <row r="168" spans="11:12" x14ac:dyDescent="0.25">
      <c r="K168" s="72" t="s">
        <v>52</v>
      </c>
      <c r="L168" s="46" t="s">
        <v>52</v>
      </c>
    </row>
    <row r="169" spans="11:12" x14ac:dyDescent="0.25">
      <c r="K169" s="72" t="s">
        <v>52</v>
      </c>
      <c r="L169" s="46" t="s">
        <v>52</v>
      </c>
    </row>
    <row r="170" spans="11:12" x14ac:dyDescent="0.25">
      <c r="K170" s="72" t="s">
        <v>52</v>
      </c>
      <c r="L170" s="46" t="s">
        <v>52</v>
      </c>
    </row>
    <row r="171" spans="11:12" x14ac:dyDescent="0.25">
      <c r="K171" s="72" t="s">
        <v>52</v>
      </c>
      <c r="L171" s="46" t="s">
        <v>52</v>
      </c>
    </row>
    <row r="172" spans="11:12" x14ac:dyDescent="0.25">
      <c r="K172" s="72" t="s">
        <v>52</v>
      </c>
      <c r="L172" s="46" t="s">
        <v>52</v>
      </c>
    </row>
    <row r="173" spans="11:12" x14ac:dyDescent="0.25">
      <c r="K173" s="72" t="s">
        <v>52</v>
      </c>
      <c r="L173" s="46" t="s">
        <v>52</v>
      </c>
    </row>
    <row r="174" spans="11:12" x14ac:dyDescent="0.25">
      <c r="K174" s="72" t="s">
        <v>52</v>
      </c>
      <c r="L174" s="46" t="s">
        <v>52</v>
      </c>
    </row>
    <row r="175" spans="11:12" x14ac:dyDescent="0.25">
      <c r="K175" s="72" t="s">
        <v>52</v>
      </c>
      <c r="L175" s="46" t="s">
        <v>52</v>
      </c>
    </row>
    <row r="176" spans="11:12" x14ac:dyDescent="0.25">
      <c r="K176" s="72" t="s">
        <v>52</v>
      </c>
      <c r="L176" s="46" t="s">
        <v>52</v>
      </c>
    </row>
    <row r="177" spans="11:12" x14ac:dyDescent="0.25">
      <c r="K177" s="72" t="s">
        <v>52</v>
      </c>
      <c r="L177" s="46" t="s">
        <v>52</v>
      </c>
    </row>
    <row r="178" spans="11:12" x14ac:dyDescent="0.25">
      <c r="K178" s="72" t="s">
        <v>52</v>
      </c>
      <c r="L178" s="46" t="s">
        <v>52</v>
      </c>
    </row>
    <row r="179" spans="11:12" x14ac:dyDescent="0.25">
      <c r="K179" s="72" t="s">
        <v>52</v>
      </c>
      <c r="L179" s="46" t="s">
        <v>52</v>
      </c>
    </row>
    <row r="180" spans="11:12" x14ac:dyDescent="0.25">
      <c r="K180" s="72" t="s">
        <v>52</v>
      </c>
      <c r="L180" s="46" t="s">
        <v>52</v>
      </c>
    </row>
    <row r="181" spans="11:12" x14ac:dyDescent="0.25">
      <c r="K181" s="72" t="s">
        <v>52</v>
      </c>
      <c r="L181" s="46" t="s">
        <v>52</v>
      </c>
    </row>
    <row r="182" spans="11:12" x14ac:dyDescent="0.25">
      <c r="K182" s="72" t="s">
        <v>52</v>
      </c>
      <c r="L182" s="46" t="s">
        <v>52</v>
      </c>
    </row>
    <row r="183" spans="11:12" x14ac:dyDescent="0.25">
      <c r="K183" s="72" t="s">
        <v>52</v>
      </c>
      <c r="L183" s="46" t="s">
        <v>52</v>
      </c>
    </row>
    <row r="184" spans="11:12" x14ac:dyDescent="0.25">
      <c r="K184" s="72" t="s">
        <v>52</v>
      </c>
      <c r="L184" s="46" t="s">
        <v>52</v>
      </c>
    </row>
    <row r="185" spans="11:12" x14ac:dyDescent="0.25">
      <c r="K185" s="72" t="s">
        <v>52</v>
      </c>
      <c r="L185" s="46" t="s">
        <v>52</v>
      </c>
    </row>
    <row r="186" spans="11:12" x14ac:dyDescent="0.25">
      <c r="K186" s="72" t="s">
        <v>52</v>
      </c>
      <c r="L186" s="46" t="s">
        <v>52</v>
      </c>
    </row>
    <row r="187" spans="11:12" x14ac:dyDescent="0.25">
      <c r="K187" s="72" t="s">
        <v>52</v>
      </c>
      <c r="L187" s="46" t="s">
        <v>52</v>
      </c>
    </row>
    <row r="188" spans="11:12" x14ac:dyDescent="0.25">
      <c r="K188" s="72" t="s">
        <v>52</v>
      </c>
      <c r="L188" s="46" t="s">
        <v>52</v>
      </c>
    </row>
    <row r="189" spans="11:12" x14ac:dyDescent="0.25">
      <c r="K189" s="72" t="s">
        <v>52</v>
      </c>
      <c r="L189" s="46" t="s">
        <v>52</v>
      </c>
    </row>
    <row r="190" spans="11:12" x14ac:dyDescent="0.25">
      <c r="K190" s="72" t="s">
        <v>52</v>
      </c>
      <c r="L190" s="46" t="s">
        <v>52</v>
      </c>
    </row>
    <row r="191" spans="11:12" x14ac:dyDescent="0.25">
      <c r="K191" s="72" t="s">
        <v>52</v>
      </c>
      <c r="L191" s="46" t="s">
        <v>52</v>
      </c>
    </row>
    <row r="192" spans="11:12" x14ac:dyDescent="0.25">
      <c r="K192" s="72" t="s">
        <v>52</v>
      </c>
      <c r="L192" s="46" t="s">
        <v>52</v>
      </c>
    </row>
    <row r="193" spans="11:12" x14ac:dyDescent="0.25">
      <c r="K193" s="72" t="s">
        <v>52</v>
      </c>
      <c r="L193" s="46" t="s">
        <v>52</v>
      </c>
    </row>
    <row r="194" spans="11:12" x14ac:dyDescent="0.25">
      <c r="K194" s="72" t="s">
        <v>52</v>
      </c>
      <c r="L194" s="46" t="s">
        <v>52</v>
      </c>
    </row>
    <row r="195" spans="11:12" x14ac:dyDescent="0.25">
      <c r="K195" s="72" t="s">
        <v>52</v>
      </c>
      <c r="L195" s="46" t="s">
        <v>52</v>
      </c>
    </row>
    <row r="196" spans="11:12" x14ac:dyDescent="0.25">
      <c r="K196" s="72" t="s">
        <v>52</v>
      </c>
      <c r="L196" s="46" t="s">
        <v>52</v>
      </c>
    </row>
    <row r="197" spans="11:12" x14ac:dyDescent="0.25">
      <c r="K197" s="72" t="s">
        <v>52</v>
      </c>
      <c r="L197" s="46" t="s">
        <v>52</v>
      </c>
    </row>
    <row r="198" spans="11:12" x14ac:dyDescent="0.25">
      <c r="K198" s="72" t="s">
        <v>52</v>
      </c>
      <c r="L198" s="46" t="s">
        <v>52</v>
      </c>
    </row>
    <row r="199" spans="11:12" x14ac:dyDescent="0.25">
      <c r="K199" s="72" t="s">
        <v>52</v>
      </c>
      <c r="L199" s="46" t="s">
        <v>52</v>
      </c>
    </row>
    <row r="200" spans="11:12" x14ac:dyDescent="0.25">
      <c r="K200" s="72" t="s">
        <v>52</v>
      </c>
      <c r="L200" s="46" t="s">
        <v>52</v>
      </c>
    </row>
    <row r="201" spans="11:12" x14ac:dyDescent="0.25">
      <c r="K201" s="72" t="s">
        <v>52</v>
      </c>
      <c r="L201" s="46" t="s">
        <v>52</v>
      </c>
    </row>
    <row r="202" spans="11:12" x14ac:dyDescent="0.25">
      <c r="K202" s="72" t="s">
        <v>52</v>
      </c>
      <c r="L202" s="46" t="s">
        <v>52</v>
      </c>
    </row>
    <row r="203" spans="11:12" x14ac:dyDescent="0.25">
      <c r="K203" s="72" t="s">
        <v>52</v>
      </c>
      <c r="L203" s="46" t="s">
        <v>52</v>
      </c>
    </row>
    <row r="204" spans="11:12" x14ac:dyDescent="0.25">
      <c r="K204" s="72" t="s">
        <v>52</v>
      </c>
      <c r="L204" s="46" t="s">
        <v>52</v>
      </c>
    </row>
    <row r="205" spans="11:12" x14ac:dyDescent="0.25">
      <c r="K205" s="72" t="s">
        <v>52</v>
      </c>
      <c r="L205" s="46" t="s">
        <v>52</v>
      </c>
    </row>
    <row r="206" spans="11:12" x14ac:dyDescent="0.25">
      <c r="K206" s="72" t="s">
        <v>52</v>
      </c>
      <c r="L206" s="46" t="s">
        <v>52</v>
      </c>
    </row>
    <row r="207" spans="11:12" x14ac:dyDescent="0.25">
      <c r="K207" s="72" t="s">
        <v>52</v>
      </c>
      <c r="L207" s="46" t="s">
        <v>52</v>
      </c>
    </row>
    <row r="208" spans="11:12" x14ac:dyDescent="0.25">
      <c r="K208" s="72" t="s">
        <v>52</v>
      </c>
      <c r="L208" s="46" t="s">
        <v>52</v>
      </c>
    </row>
    <row r="209" spans="11:12" x14ac:dyDescent="0.25">
      <c r="K209" s="72" t="s">
        <v>52</v>
      </c>
      <c r="L209" s="46" t="s">
        <v>52</v>
      </c>
    </row>
    <row r="210" spans="11:12" x14ac:dyDescent="0.25">
      <c r="K210" s="72" t="s">
        <v>52</v>
      </c>
      <c r="L210" s="46" t="s">
        <v>52</v>
      </c>
    </row>
    <row r="211" spans="11:12" x14ac:dyDescent="0.25">
      <c r="K211" s="72" t="s">
        <v>52</v>
      </c>
      <c r="L211" s="46" t="s">
        <v>52</v>
      </c>
    </row>
    <row r="212" spans="11:12" x14ac:dyDescent="0.25">
      <c r="K212" s="72" t="s">
        <v>52</v>
      </c>
      <c r="L212" s="46" t="s">
        <v>52</v>
      </c>
    </row>
    <row r="213" spans="11:12" x14ac:dyDescent="0.25">
      <c r="K213" s="72" t="s">
        <v>52</v>
      </c>
      <c r="L213" s="46" t="s">
        <v>52</v>
      </c>
    </row>
    <row r="214" spans="11:12" x14ac:dyDescent="0.25">
      <c r="K214" s="72" t="s">
        <v>52</v>
      </c>
      <c r="L214" s="46" t="s">
        <v>52</v>
      </c>
    </row>
    <row r="215" spans="11:12" x14ac:dyDescent="0.25">
      <c r="K215" s="72" t="s">
        <v>52</v>
      </c>
      <c r="L215" s="46" t="s">
        <v>52</v>
      </c>
    </row>
    <row r="216" spans="11:12" x14ac:dyDescent="0.25">
      <c r="K216" s="72" t="s">
        <v>52</v>
      </c>
      <c r="L216" s="46" t="s">
        <v>52</v>
      </c>
    </row>
    <row r="217" spans="11:12" x14ac:dyDescent="0.25">
      <c r="K217" s="72" t="s">
        <v>52</v>
      </c>
      <c r="L217" s="46" t="s">
        <v>52</v>
      </c>
    </row>
    <row r="218" spans="11:12" x14ac:dyDescent="0.25">
      <c r="K218" s="72" t="s">
        <v>52</v>
      </c>
      <c r="L218" s="46" t="s">
        <v>52</v>
      </c>
    </row>
    <row r="219" spans="11:12" x14ac:dyDescent="0.25">
      <c r="K219" s="72" t="s">
        <v>52</v>
      </c>
      <c r="L219" s="46" t="s">
        <v>52</v>
      </c>
    </row>
    <row r="220" spans="11:12" x14ac:dyDescent="0.25">
      <c r="K220" s="72" t="s">
        <v>52</v>
      </c>
      <c r="L220" s="46" t="s">
        <v>52</v>
      </c>
    </row>
    <row r="221" spans="11:12" x14ac:dyDescent="0.25">
      <c r="K221" s="72" t="s">
        <v>52</v>
      </c>
      <c r="L221" s="46" t="s">
        <v>52</v>
      </c>
    </row>
    <row r="222" spans="11:12" x14ac:dyDescent="0.25">
      <c r="K222" s="72" t="s">
        <v>52</v>
      </c>
      <c r="L222" s="46" t="s">
        <v>52</v>
      </c>
    </row>
    <row r="223" spans="11:12" x14ac:dyDescent="0.25">
      <c r="K223" s="72" t="s">
        <v>52</v>
      </c>
      <c r="L223" s="46" t="s">
        <v>52</v>
      </c>
    </row>
    <row r="224" spans="11:12" x14ac:dyDescent="0.25">
      <c r="K224" s="72" t="s">
        <v>52</v>
      </c>
      <c r="L224" s="46" t="s">
        <v>52</v>
      </c>
    </row>
    <row r="225" spans="11:12" x14ac:dyDescent="0.25">
      <c r="K225" s="72" t="s">
        <v>52</v>
      </c>
      <c r="L225" s="46" t="s">
        <v>52</v>
      </c>
    </row>
    <row r="226" spans="11:12" x14ac:dyDescent="0.25">
      <c r="K226" s="72" t="s">
        <v>52</v>
      </c>
      <c r="L226" s="46" t="s">
        <v>52</v>
      </c>
    </row>
    <row r="227" spans="11:12" x14ac:dyDescent="0.25">
      <c r="K227" s="72" t="s">
        <v>52</v>
      </c>
      <c r="L227" s="46" t="s">
        <v>52</v>
      </c>
    </row>
    <row r="228" spans="11:12" x14ac:dyDescent="0.25">
      <c r="K228" s="72" t="s">
        <v>52</v>
      </c>
      <c r="L228" s="46" t="s">
        <v>52</v>
      </c>
    </row>
    <row r="229" spans="11:12" x14ac:dyDescent="0.25">
      <c r="K229" s="72" t="s">
        <v>52</v>
      </c>
      <c r="L229" s="46" t="s">
        <v>52</v>
      </c>
    </row>
    <row r="230" spans="11:12" x14ac:dyDescent="0.25">
      <c r="K230" s="72" t="s">
        <v>52</v>
      </c>
      <c r="L230" s="46" t="s">
        <v>52</v>
      </c>
    </row>
    <row r="231" spans="11:12" x14ac:dyDescent="0.25">
      <c r="K231" s="72" t="s">
        <v>52</v>
      </c>
      <c r="L231" s="46" t="s">
        <v>52</v>
      </c>
    </row>
    <row r="232" spans="11:12" x14ac:dyDescent="0.25">
      <c r="K232" s="72" t="s">
        <v>52</v>
      </c>
      <c r="L232" s="46" t="s">
        <v>52</v>
      </c>
    </row>
    <row r="233" spans="11:12" x14ac:dyDescent="0.25">
      <c r="K233" s="72" t="s">
        <v>52</v>
      </c>
      <c r="L233" s="46" t="s">
        <v>52</v>
      </c>
    </row>
    <row r="234" spans="11:12" x14ac:dyDescent="0.25">
      <c r="K234" s="72" t="s">
        <v>52</v>
      </c>
      <c r="L234" s="46" t="s">
        <v>52</v>
      </c>
    </row>
    <row r="235" spans="11:12" x14ac:dyDescent="0.25">
      <c r="K235" s="72" t="s">
        <v>52</v>
      </c>
      <c r="L235" s="46" t="s">
        <v>52</v>
      </c>
    </row>
    <row r="236" spans="11:12" x14ac:dyDescent="0.25">
      <c r="K236" s="72" t="s">
        <v>52</v>
      </c>
      <c r="L236" s="46" t="s">
        <v>52</v>
      </c>
    </row>
    <row r="237" spans="11:12" x14ac:dyDescent="0.25">
      <c r="K237" s="72" t="s">
        <v>52</v>
      </c>
      <c r="L237" s="46" t="s">
        <v>52</v>
      </c>
    </row>
    <row r="238" spans="11:12" x14ac:dyDescent="0.25">
      <c r="K238" s="72" t="s">
        <v>52</v>
      </c>
      <c r="L238" s="46" t="s">
        <v>52</v>
      </c>
    </row>
    <row r="239" spans="11:12" x14ac:dyDescent="0.25">
      <c r="K239" s="72" t="s">
        <v>52</v>
      </c>
      <c r="L239" s="46" t="s">
        <v>52</v>
      </c>
    </row>
    <row r="240" spans="11:12" x14ac:dyDescent="0.25">
      <c r="K240" s="72" t="s">
        <v>52</v>
      </c>
      <c r="L240" s="46" t="s">
        <v>52</v>
      </c>
    </row>
    <row r="241" spans="11:12" x14ac:dyDescent="0.25">
      <c r="K241" s="72" t="s">
        <v>52</v>
      </c>
      <c r="L241" s="46" t="s">
        <v>52</v>
      </c>
    </row>
    <row r="242" spans="11:12" x14ac:dyDescent="0.25">
      <c r="K242" s="72" t="s">
        <v>52</v>
      </c>
      <c r="L242" s="46" t="s">
        <v>52</v>
      </c>
    </row>
    <row r="243" spans="11:12" x14ac:dyDescent="0.25">
      <c r="K243" s="72" t="s">
        <v>52</v>
      </c>
      <c r="L243" s="46" t="s">
        <v>52</v>
      </c>
    </row>
    <row r="244" spans="11:12" x14ac:dyDescent="0.25">
      <c r="K244" s="72" t="s">
        <v>52</v>
      </c>
      <c r="L244" s="46" t="s">
        <v>52</v>
      </c>
    </row>
    <row r="245" spans="11:12" x14ac:dyDescent="0.25">
      <c r="K245" s="72" t="s">
        <v>52</v>
      </c>
      <c r="L245" s="46" t="s">
        <v>52</v>
      </c>
    </row>
    <row r="246" spans="11:12" x14ac:dyDescent="0.25">
      <c r="K246" s="72" t="s">
        <v>52</v>
      </c>
      <c r="L246" s="46" t="s">
        <v>52</v>
      </c>
    </row>
    <row r="247" spans="11:12" x14ac:dyDescent="0.25">
      <c r="K247" s="72" t="s">
        <v>52</v>
      </c>
      <c r="L247" s="46" t="s">
        <v>52</v>
      </c>
    </row>
    <row r="248" spans="11:12" x14ac:dyDescent="0.25">
      <c r="K248" s="72" t="s">
        <v>52</v>
      </c>
      <c r="L248" s="46" t="s">
        <v>52</v>
      </c>
    </row>
    <row r="249" spans="11:12" x14ac:dyDescent="0.25">
      <c r="K249" s="72" t="s">
        <v>52</v>
      </c>
      <c r="L249" s="46" t="s">
        <v>52</v>
      </c>
    </row>
    <row r="250" spans="11:12" x14ac:dyDescent="0.25">
      <c r="K250" s="72" t="s">
        <v>52</v>
      </c>
      <c r="L250" s="46" t="s">
        <v>52</v>
      </c>
    </row>
    <row r="251" spans="11:12" x14ac:dyDescent="0.25">
      <c r="K251" s="72" t="s">
        <v>52</v>
      </c>
      <c r="L251" s="46" t="s">
        <v>52</v>
      </c>
    </row>
    <row r="252" spans="11:12" x14ac:dyDescent="0.25">
      <c r="K252" s="72" t="s">
        <v>52</v>
      </c>
      <c r="L252" s="46" t="s">
        <v>52</v>
      </c>
    </row>
    <row r="253" spans="11:12" x14ac:dyDescent="0.25">
      <c r="K253" s="72" t="s">
        <v>52</v>
      </c>
      <c r="L253" s="46" t="s">
        <v>52</v>
      </c>
    </row>
    <row r="254" spans="11:12" x14ac:dyDescent="0.25">
      <c r="K254" s="72" t="s">
        <v>52</v>
      </c>
      <c r="L254" s="46" t="s">
        <v>52</v>
      </c>
    </row>
    <row r="255" spans="11:12" x14ac:dyDescent="0.25">
      <c r="K255" s="72" t="s">
        <v>52</v>
      </c>
      <c r="L255" s="46" t="s">
        <v>52</v>
      </c>
    </row>
    <row r="256" spans="11:12" x14ac:dyDescent="0.25">
      <c r="K256" s="72" t="s">
        <v>53</v>
      </c>
      <c r="L256" s="72"/>
    </row>
    <row r="257" spans="11:12" x14ac:dyDescent="0.25">
      <c r="K257" s="72">
        <v>43904</v>
      </c>
      <c r="L257" s="46">
        <v>100</v>
      </c>
    </row>
    <row r="258" spans="11:12" x14ac:dyDescent="0.25">
      <c r="K258" s="72">
        <v>43911</v>
      </c>
      <c r="L258" s="46">
        <v>101.7116</v>
      </c>
    </row>
    <row r="259" spans="11:12" x14ac:dyDescent="0.25">
      <c r="K259" s="72">
        <v>43918</v>
      </c>
      <c r="L259" s="46">
        <v>102.30970000000001</v>
      </c>
    </row>
    <row r="260" spans="11:12" x14ac:dyDescent="0.25">
      <c r="K260" s="72">
        <v>43925</v>
      </c>
      <c r="L260" s="46">
        <v>99.014799999999994</v>
      </c>
    </row>
    <row r="261" spans="11:12" x14ac:dyDescent="0.25">
      <c r="K261" s="72">
        <v>43932</v>
      </c>
      <c r="L261" s="46">
        <v>93.035899999999998</v>
      </c>
    </row>
    <row r="262" spans="11:12" x14ac:dyDescent="0.25">
      <c r="K262" s="72">
        <v>43939</v>
      </c>
      <c r="L262" s="46">
        <v>90.632199999999997</v>
      </c>
    </row>
    <row r="263" spans="11:12" x14ac:dyDescent="0.25">
      <c r="K263" s="72">
        <v>43946</v>
      </c>
      <c r="L263" s="46">
        <v>93.706999999999994</v>
      </c>
    </row>
    <row r="264" spans="11:12" x14ac:dyDescent="0.25">
      <c r="K264" s="72">
        <v>43953</v>
      </c>
      <c r="L264" s="46">
        <v>98.864500000000007</v>
      </c>
    </row>
    <row r="265" spans="11:12" x14ac:dyDescent="0.25">
      <c r="K265" s="72">
        <v>43960</v>
      </c>
      <c r="L265" s="46">
        <v>96.712400000000002</v>
      </c>
    </row>
    <row r="266" spans="11:12" x14ac:dyDescent="0.25">
      <c r="K266" s="72">
        <v>43967</v>
      </c>
      <c r="L266" s="46">
        <v>95.519900000000007</v>
      </c>
    </row>
    <row r="267" spans="11:12" x14ac:dyDescent="0.25">
      <c r="K267" s="72">
        <v>43974</v>
      </c>
      <c r="L267" s="46">
        <v>93.844200000000001</v>
      </c>
    </row>
    <row r="268" spans="11:12" x14ac:dyDescent="0.25">
      <c r="K268" s="72">
        <v>43981</v>
      </c>
      <c r="L268" s="46">
        <v>95.921099999999996</v>
      </c>
    </row>
    <row r="269" spans="11:12" x14ac:dyDescent="0.25">
      <c r="K269" s="72">
        <v>43988</v>
      </c>
      <c r="L269" s="46">
        <v>97.776700000000005</v>
      </c>
    </row>
    <row r="270" spans="11:12" x14ac:dyDescent="0.25">
      <c r="K270" s="72">
        <v>43995</v>
      </c>
      <c r="L270" s="46">
        <v>96.933000000000007</v>
      </c>
    </row>
    <row r="271" spans="11:12" x14ac:dyDescent="0.25">
      <c r="K271" s="72">
        <v>44002</v>
      </c>
      <c r="L271" s="46">
        <v>98.420699999999997</v>
      </c>
    </row>
    <row r="272" spans="11:12" x14ac:dyDescent="0.25">
      <c r="K272" s="72">
        <v>44009</v>
      </c>
      <c r="L272" s="46">
        <v>100.6717</v>
      </c>
    </row>
    <row r="273" spans="11:12" x14ac:dyDescent="0.25">
      <c r="K273" s="72">
        <v>44016</v>
      </c>
      <c r="L273" s="46">
        <v>104.4346</v>
      </c>
    </row>
    <row r="274" spans="11:12" x14ac:dyDescent="0.25">
      <c r="K274" s="72">
        <v>44023</v>
      </c>
      <c r="L274" s="46">
        <v>98.240600000000001</v>
      </c>
    </row>
    <row r="275" spans="11:12" x14ac:dyDescent="0.25">
      <c r="K275" s="72">
        <v>44030</v>
      </c>
      <c r="L275" s="46">
        <v>97.859399999999994</v>
      </c>
    </row>
    <row r="276" spans="11:12" x14ac:dyDescent="0.25">
      <c r="K276" s="72">
        <v>44037</v>
      </c>
      <c r="L276" s="46">
        <v>97.552800000000005</v>
      </c>
    </row>
    <row r="277" spans="11:12" x14ac:dyDescent="0.25">
      <c r="K277" s="72">
        <v>44044</v>
      </c>
      <c r="L277" s="46">
        <v>98.185199999999995</v>
      </c>
    </row>
    <row r="278" spans="11:12" x14ac:dyDescent="0.25">
      <c r="K278" s="72">
        <v>44051</v>
      </c>
      <c r="L278" s="46">
        <v>98.737399999999994</v>
      </c>
    </row>
    <row r="279" spans="11:12" x14ac:dyDescent="0.25">
      <c r="K279" s="72">
        <v>44058</v>
      </c>
      <c r="L279" s="46">
        <v>97.305199999999999</v>
      </c>
    </row>
    <row r="280" spans="11:12" x14ac:dyDescent="0.25">
      <c r="K280" s="72">
        <v>44065</v>
      </c>
      <c r="L280" s="46">
        <v>97.432100000000005</v>
      </c>
    </row>
    <row r="281" spans="11:12" x14ac:dyDescent="0.25">
      <c r="K281" s="72">
        <v>44072</v>
      </c>
      <c r="L281" s="46">
        <v>97.864699999999999</v>
      </c>
    </row>
    <row r="282" spans="11:12" x14ac:dyDescent="0.25">
      <c r="K282" s="72">
        <v>44079</v>
      </c>
      <c r="L282" s="46">
        <v>99.968500000000006</v>
      </c>
    </row>
    <row r="283" spans="11:12" x14ac:dyDescent="0.25">
      <c r="K283" s="72">
        <v>44086</v>
      </c>
      <c r="L283" s="46">
        <v>99.11</v>
      </c>
    </row>
    <row r="284" spans="11:12" x14ac:dyDescent="0.25">
      <c r="K284" s="72">
        <v>44093</v>
      </c>
      <c r="L284" s="46">
        <v>99.11</v>
      </c>
    </row>
    <row r="285" spans="11:12" x14ac:dyDescent="0.25">
      <c r="K285" s="72">
        <v>44100</v>
      </c>
      <c r="L285" s="46">
        <v>99.11</v>
      </c>
    </row>
    <row r="286" spans="11:12" x14ac:dyDescent="0.25">
      <c r="K286" s="72">
        <v>44107</v>
      </c>
      <c r="L286" s="46">
        <v>99.11</v>
      </c>
    </row>
    <row r="287" spans="11:12" x14ac:dyDescent="0.25">
      <c r="K287" s="72">
        <v>44114</v>
      </c>
      <c r="L287" s="46">
        <v>99.442899999999995</v>
      </c>
    </row>
    <row r="288" spans="11:12" x14ac:dyDescent="0.25">
      <c r="K288" s="72">
        <v>44121</v>
      </c>
      <c r="L288" s="46">
        <v>100.8331</v>
      </c>
    </row>
    <row r="289" spans="11:12" x14ac:dyDescent="0.25">
      <c r="K289" s="72">
        <v>44128</v>
      </c>
      <c r="L289" s="46">
        <v>99.615499999999997</v>
      </c>
    </row>
    <row r="290" spans="11:12" x14ac:dyDescent="0.25">
      <c r="K290" s="72">
        <v>44135</v>
      </c>
      <c r="L290" s="46">
        <v>98.456900000000005</v>
      </c>
    </row>
    <row r="291" spans="11:12" x14ac:dyDescent="0.25">
      <c r="K291" s="72">
        <v>44142</v>
      </c>
      <c r="L291" s="46">
        <v>101.2932</v>
      </c>
    </row>
    <row r="292" spans="11:12" x14ac:dyDescent="0.25">
      <c r="K292" s="72">
        <v>44149</v>
      </c>
      <c r="L292" s="46">
        <v>105.4653</v>
      </c>
    </row>
    <row r="293" spans="11:12" x14ac:dyDescent="0.25">
      <c r="K293" s="72">
        <v>44156</v>
      </c>
      <c r="L293" s="46">
        <v>104.8724</v>
      </c>
    </row>
    <row r="294" spans="11:12" x14ac:dyDescent="0.25">
      <c r="K294" s="72">
        <v>44163</v>
      </c>
      <c r="L294" s="46">
        <v>103.5478</v>
      </c>
    </row>
    <row r="295" spans="11:12" x14ac:dyDescent="0.25">
      <c r="K295" s="72">
        <v>44170</v>
      </c>
      <c r="L295" s="46">
        <v>105.8995</v>
      </c>
    </row>
    <row r="296" spans="11:12" x14ac:dyDescent="0.25">
      <c r="K296" s="72">
        <v>44177</v>
      </c>
      <c r="L296" s="46">
        <v>105.8486</v>
      </c>
    </row>
    <row r="297" spans="11:12" x14ac:dyDescent="0.25">
      <c r="K297" s="72">
        <v>44184</v>
      </c>
      <c r="L297" s="46">
        <v>104.92740000000001</v>
      </c>
    </row>
    <row r="298" spans="11:12" x14ac:dyDescent="0.25">
      <c r="K298" s="72">
        <v>44191</v>
      </c>
      <c r="L298" s="46">
        <v>94.392399999999995</v>
      </c>
    </row>
    <row r="299" spans="11:12" x14ac:dyDescent="0.25">
      <c r="K299" s="72">
        <v>44198</v>
      </c>
      <c r="L299" s="46">
        <v>84.943700000000007</v>
      </c>
    </row>
    <row r="300" spans="11:12" x14ac:dyDescent="0.25">
      <c r="K300" s="72" t="s">
        <v>52</v>
      </c>
      <c r="L300" s="46" t="s">
        <v>52</v>
      </c>
    </row>
    <row r="301" spans="11:12" x14ac:dyDescent="0.25">
      <c r="K301" s="72" t="s">
        <v>52</v>
      </c>
      <c r="L301" s="46" t="s">
        <v>52</v>
      </c>
    </row>
    <row r="302" spans="11:12" x14ac:dyDescent="0.25">
      <c r="K302" s="72" t="s">
        <v>52</v>
      </c>
      <c r="L302" s="46" t="s">
        <v>52</v>
      </c>
    </row>
    <row r="303" spans="11:12" x14ac:dyDescent="0.25">
      <c r="K303" s="72" t="s">
        <v>52</v>
      </c>
      <c r="L303" s="46" t="s">
        <v>52</v>
      </c>
    </row>
    <row r="304" spans="11:12" x14ac:dyDescent="0.25">
      <c r="K304" s="72" t="s">
        <v>52</v>
      </c>
      <c r="L304" s="46" t="s">
        <v>52</v>
      </c>
    </row>
    <row r="305" spans="11:12" x14ac:dyDescent="0.25">
      <c r="K305" s="72" t="s">
        <v>52</v>
      </c>
      <c r="L305" s="46" t="s">
        <v>52</v>
      </c>
    </row>
    <row r="306" spans="11:12" x14ac:dyDescent="0.25">
      <c r="K306" s="72" t="s">
        <v>52</v>
      </c>
      <c r="L306" s="46" t="s">
        <v>52</v>
      </c>
    </row>
    <row r="307" spans="11:12" x14ac:dyDescent="0.25">
      <c r="K307" s="72" t="s">
        <v>52</v>
      </c>
      <c r="L307" s="46" t="s">
        <v>52</v>
      </c>
    </row>
    <row r="308" spans="11:12" x14ac:dyDescent="0.25">
      <c r="K308" s="72" t="s">
        <v>52</v>
      </c>
      <c r="L308" s="46" t="s">
        <v>52</v>
      </c>
    </row>
    <row r="309" spans="11:12" x14ac:dyDescent="0.25">
      <c r="K309" s="72" t="s">
        <v>52</v>
      </c>
      <c r="L309" s="46" t="s">
        <v>52</v>
      </c>
    </row>
    <row r="310" spans="11:12" x14ac:dyDescent="0.25">
      <c r="K310" s="72" t="s">
        <v>52</v>
      </c>
      <c r="L310" s="46" t="s">
        <v>52</v>
      </c>
    </row>
    <row r="311" spans="11:12" x14ac:dyDescent="0.25">
      <c r="K311" s="72" t="s">
        <v>52</v>
      </c>
      <c r="L311" s="46" t="s">
        <v>52</v>
      </c>
    </row>
    <row r="312" spans="11:12" x14ac:dyDescent="0.25">
      <c r="K312" s="72" t="s">
        <v>52</v>
      </c>
      <c r="L312" s="46" t="s">
        <v>52</v>
      </c>
    </row>
    <row r="313" spans="11:12" x14ac:dyDescent="0.25">
      <c r="K313" s="72" t="s">
        <v>52</v>
      </c>
      <c r="L313" s="46" t="s">
        <v>52</v>
      </c>
    </row>
    <row r="314" spans="11:12" x14ac:dyDescent="0.25">
      <c r="K314" s="72" t="s">
        <v>52</v>
      </c>
      <c r="L314" s="46" t="s">
        <v>52</v>
      </c>
    </row>
    <row r="315" spans="11:12" x14ac:dyDescent="0.25">
      <c r="K315" s="72" t="s">
        <v>52</v>
      </c>
      <c r="L315" s="46" t="s">
        <v>52</v>
      </c>
    </row>
    <row r="316" spans="11:12" x14ac:dyDescent="0.25">
      <c r="K316" s="72" t="s">
        <v>52</v>
      </c>
      <c r="L316" s="46" t="s">
        <v>52</v>
      </c>
    </row>
    <row r="317" spans="11:12" x14ac:dyDescent="0.25">
      <c r="K317" s="72" t="s">
        <v>52</v>
      </c>
      <c r="L317" s="46" t="s">
        <v>52</v>
      </c>
    </row>
    <row r="318" spans="11:12" x14ac:dyDescent="0.25">
      <c r="K318" s="72" t="s">
        <v>52</v>
      </c>
      <c r="L318" s="46" t="s">
        <v>52</v>
      </c>
    </row>
    <row r="319" spans="11:12" x14ac:dyDescent="0.25">
      <c r="K319" s="72" t="s">
        <v>52</v>
      </c>
      <c r="L319" s="46" t="s">
        <v>52</v>
      </c>
    </row>
    <row r="320" spans="11:12" x14ac:dyDescent="0.25">
      <c r="K320" s="72" t="s">
        <v>52</v>
      </c>
      <c r="L320" s="46" t="s">
        <v>52</v>
      </c>
    </row>
    <row r="321" spans="11:12" x14ac:dyDescent="0.25">
      <c r="K321" s="72" t="s">
        <v>52</v>
      </c>
      <c r="L321" s="46" t="s">
        <v>52</v>
      </c>
    </row>
    <row r="322" spans="11:12" x14ac:dyDescent="0.25">
      <c r="K322" s="72" t="s">
        <v>52</v>
      </c>
      <c r="L322" s="46" t="s">
        <v>52</v>
      </c>
    </row>
    <row r="323" spans="11:12" x14ac:dyDescent="0.25">
      <c r="K323" s="72" t="s">
        <v>52</v>
      </c>
      <c r="L323" s="46" t="s">
        <v>52</v>
      </c>
    </row>
    <row r="324" spans="11:12" x14ac:dyDescent="0.25">
      <c r="K324" s="72" t="s">
        <v>52</v>
      </c>
      <c r="L324" s="46" t="s">
        <v>52</v>
      </c>
    </row>
    <row r="325" spans="11:12" x14ac:dyDescent="0.25">
      <c r="K325" s="72" t="s">
        <v>52</v>
      </c>
      <c r="L325" s="46" t="s">
        <v>52</v>
      </c>
    </row>
    <row r="326" spans="11:12" x14ac:dyDescent="0.25">
      <c r="K326" s="72" t="s">
        <v>52</v>
      </c>
      <c r="L326" s="46" t="s">
        <v>52</v>
      </c>
    </row>
    <row r="327" spans="11:12" x14ac:dyDescent="0.25">
      <c r="K327" s="72" t="s">
        <v>52</v>
      </c>
      <c r="L327" s="46" t="s">
        <v>52</v>
      </c>
    </row>
    <row r="328" spans="11:12" x14ac:dyDescent="0.25">
      <c r="K328" s="72" t="s">
        <v>52</v>
      </c>
      <c r="L328" s="46" t="s">
        <v>52</v>
      </c>
    </row>
    <row r="329" spans="11:12" x14ac:dyDescent="0.25">
      <c r="K329" s="72" t="s">
        <v>52</v>
      </c>
      <c r="L329" s="46" t="s">
        <v>52</v>
      </c>
    </row>
    <row r="330" spans="11:12" x14ac:dyDescent="0.25">
      <c r="K330" s="72" t="s">
        <v>52</v>
      </c>
      <c r="L330" s="46" t="s">
        <v>52</v>
      </c>
    </row>
    <row r="331" spans="11:12" x14ac:dyDescent="0.25">
      <c r="K331" s="72" t="s">
        <v>52</v>
      </c>
      <c r="L331" s="46" t="s">
        <v>52</v>
      </c>
    </row>
    <row r="332" spans="11:12" x14ac:dyDescent="0.25">
      <c r="K332" s="72" t="s">
        <v>52</v>
      </c>
      <c r="L332" s="46" t="s">
        <v>52</v>
      </c>
    </row>
    <row r="333" spans="11:12" x14ac:dyDescent="0.25">
      <c r="K333" s="72" t="s">
        <v>52</v>
      </c>
      <c r="L333" s="46" t="s">
        <v>52</v>
      </c>
    </row>
    <row r="334" spans="11:12" x14ac:dyDescent="0.25">
      <c r="K334" s="72" t="s">
        <v>52</v>
      </c>
      <c r="L334" s="46" t="s">
        <v>52</v>
      </c>
    </row>
    <row r="335" spans="11:12" x14ac:dyDescent="0.25">
      <c r="K335" s="72" t="s">
        <v>52</v>
      </c>
      <c r="L335" s="46" t="s">
        <v>52</v>
      </c>
    </row>
    <row r="336" spans="11:12" x14ac:dyDescent="0.25">
      <c r="K336" s="72" t="s">
        <v>52</v>
      </c>
      <c r="L336" s="46" t="s">
        <v>52</v>
      </c>
    </row>
    <row r="337" spans="11:12" x14ac:dyDescent="0.25">
      <c r="K337" s="72" t="s">
        <v>52</v>
      </c>
      <c r="L337" s="46" t="s">
        <v>52</v>
      </c>
    </row>
    <row r="338" spans="11:12" x14ac:dyDescent="0.25">
      <c r="K338" s="72" t="s">
        <v>52</v>
      </c>
      <c r="L338" s="46" t="s">
        <v>52</v>
      </c>
    </row>
    <row r="339" spans="11:12" x14ac:dyDescent="0.25">
      <c r="K339" s="72" t="s">
        <v>52</v>
      </c>
      <c r="L339" s="46" t="s">
        <v>52</v>
      </c>
    </row>
    <row r="340" spans="11:12" x14ac:dyDescent="0.25">
      <c r="K340" s="72" t="s">
        <v>52</v>
      </c>
      <c r="L340" s="46" t="s">
        <v>52</v>
      </c>
    </row>
    <row r="341" spans="11:12" x14ac:dyDescent="0.25">
      <c r="K341" s="72" t="s">
        <v>52</v>
      </c>
      <c r="L341" s="46" t="s">
        <v>52</v>
      </c>
    </row>
    <row r="342" spans="11:12" x14ac:dyDescent="0.25">
      <c r="K342" s="72" t="s">
        <v>52</v>
      </c>
      <c r="L342" s="46" t="s">
        <v>52</v>
      </c>
    </row>
    <row r="343" spans="11:12" x14ac:dyDescent="0.25">
      <c r="K343" s="72" t="s">
        <v>52</v>
      </c>
      <c r="L343" s="46" t="s">
        <v>52</v>
      </c>
    </row>
    <row r="344" spans="11:12" x14ac:dyDescent="0.25">
      <c r="K344" s="72" t="s">
        <v>52</v>
      </c>
      <c r="L344" s="46" t="s">
        <v>52</v>
      </c>
    </row>
    <row r="345" spans="11:12" x14ac:dyDescent="0.25">
      <c r="K345" s="72" t="s">
        <v>52</v>
      </c>
      <c r="L345" s="46" t="s">
        <v>52</v>
      </c>
    </row>
    <row r="346" spans="11:12" x14ac:dyDescent="0.25">
      <c r="K346" s="72" t="s">
        <v>52</v>
      </c>
      <c r="L346" s="46" t="s">
        <v>52</v>
      </c>
    </row>
    <row r="347" spans="11:12" x14ac:dyDescent="0.25">
      <c r="K347" s="72" t="s">
        <v>52</v>
      </c>
      <c r="L347" s="46" t="s">
        <v>52</v>
      </c>
    </row>
    <row r="348" spans="11:12" x14ac:dyDescent="0.25">
      <c r="K348" s="72" t="s">
        <v>52</v>
      </c>
      <c r="L348" s="46" t="s">
        <v>52</v>
      </c>
    </row>
    <row r="349" spans="11:12" x14ac:dyDescent="0.25">
      <c r="K349" s="72" t="s">
        <v>52</v>
      </c>
      <c r="L349" s="46" t="s">
        <v>52</v>
      </c>
    </row>
    <row r="350" spans="11:12" x14ac:dyDescent="0.25">
      <c r="K350" s="72" t="s">
        <v>52</v>
      </c>
      <c r="L350" s="46" t="s">
        <v>52</v>
      </c>
    </row>
    <row r="351" spans="11:12" x14ac:dyDescent="0.25">
      <c r="K351" s="72" t="s">
        <v>52</v>
      </c>
      <c r="L351" s="46" t="s">
        <v>52</v>
      </c>
    </row>
    <row r="352" spans="11:12" x14ac:dyDescent="0.25">
      <c r="K352" s="72" t="s">
        <v>52</v>
      </c>
      <c r="L352" s="46" t="s">
        <v>52</v>
      </c>
    </row>
    <row r="353" spans="11:12" x14ac:dyDescent="0.25">
      <c r="K353" s="72" t="s">
        <v>52</v>
      </c>
      <c r="L353" s="46" t="s">
        <v>52</v>
      </c>
    </row>
    <row r="354" spans="11:12" x14ac:dyDescent="0.25">
      <c r="K354" s="72" t="s">
        <v>52</v>
      </c>
      <c r="L354" s="46" t="s">
        <v>52</v>
      </c>
    </row>
    <row r="355" spans="11:12" x14ac:dyDescent="0.25">
      <c r="K355" s="72" t="s">
        <v>52</v>
      </c>
      <c r="L355" s="46" t="s">
        <v>52</v>
      </c>
    </row>
    <row r="356" spans="11:12" x14ac:dyDescent="0.25">
      <c r="K356" s="72" t="s">
        <v>52</v>
      </c>
      <c r="L356" s="46" t="s">
        <v>52</v>
      </c>
    </row>
    <row r="357" spans="11:12" x14ac:dyDescent="0.25">
      <c r="K357" s="72" t="s">
        <v>52</v>
      </c>
      <c r="L357" s="46" t="s">
        <v>52</v>
      </c>
    </row>
    <row r="358" spans="11:12" x14ac:dyDescent="0.25">
      <c r="K358" s="72" t="s">
        <v>52</v>
      </c>
      <c r="L358" s="46" t="s">
        <v>52</v>
      </c>
    </row>
    <row r="359" spans="11:12" x14ac:dyDescent="0.25">
      <c r="K359" s="72" t="s">
        <v>52</v>
      </c>
      <c r="L359" s="46" t="s">
        <v>52</v>
      </c>
    </row>
    <row r="360" spans="11:12" x14ac:dyDescent="0.25">
      <c r="K360" s="72" t="s">
        <v>52</v>
      </c>
      <c r="L360" s="46" t="s">
        <v>52</v>
      </c>
    </row>
    <row r="361" spans="11:12" x14ac:dyDescent="0.25">
      <c r="K361" s="72" t="s">
        <v>52</v>
      </c>
      <c r="L361" s="46" t="s">
        <v>52</v>
      </c>
    </row>
    <row r="362" spans="11:12" x14ac:dyDescent="0.25">
      <c r="K362" s="72" t="s">
        <v>52</v>
      </c>
      <c r="L362" s="46" t="s">
        <v>52</v>
      </c>
    </row>
    <row r="363" spans="11:12" x14ac:dyDescent="0.25">
      <c r="K363" s="72" t="s">
        <v>52</v>
      </c>
      <c r="L363" s="46" t="s">
        <v>52</v>
      </c>
    </row>
    <row r="364" spans="11:12" x14ac:dyDescent="0.25">
      <c r="K364" s="72" t="s">
        <v>52</v>
      </c>
      <c r="L364" s="46" t="s">
        <v>52</v>
      </c>
    </row>
    <row r="365" spans="11:12" x14ac:dyDescent="0.25">
      <c r="K365" s="72" t="s">
        <v>52</v>
      </c>
      <c r="L365" s="46" t="s">
        <v>52</v>
      </c>
    </row>
    <row r="366" spans="11:12" x14ac:dyDescent="0.25">
      <c r="K366" s="72" t="s">
        <v>52</v>
      </c>
      <c r="L366" s="46" t="s">
        <v>52</v>
      </c>
    </row>
    <row r="367" spans="11:12" x14ac:dyDescent="0.25">
      <c r="K367" s="72" t="s">
        <v>52</v>
      </c>
      <c r="L367" s="46" t="s">
        <v>52</v>
      </c>
    </row>
    <row r="368" spans="11:12" x14ac:dyDescent="0.25">
      <c r="K368" s="72" t="s">
        <v>52</v>
      </c>
      <c r="L368" s="46" t="s">
        <v>52</v>
      </c>
    </row>
    <row r="369" spans="11:12" x14ac:dyDescent="0.25">
      <c r="K369" s="72" t="s">
        <v>52</v>
      </c>
      <c r="L369" s="46" t="s">
        <v>52</v>
      </c>
    </row>
    <row r="370" spans="11:12" x14ac:dyDescent="0.25">
      <c r="K370" s="72" t="s">
        <v>52</v>
      </c>
      <c r="L370" s="46" t="s">
        <v>52</v>
      </c>
    </row>
    <row r="371" spans="11:12" x14ac:dyDescent="0.25">
      <c r="K371" s="72" t="s">
        <v>52</v>
      </c>
      <c r="L371" s="46" t="s">
        <v>52</v>
      </c>
    </row>
    <row r="372" spans="11:12" x14ac:dyDescent="0.25">
      <c r="K372" s="72" t="s">
        <v>52</v>
      </c>
      <c r="L372" s="46" t="s">
        <v>52</v>
      </c>
    </row>
    <row r="373" spans="11:12" x14ac:dyDescent="0.25">
      <c r="K373" s="72" t="s">
        <v>52</v>
      </c>
      <c r="L373" s="46" t="s">
        <v>52</v>
      </c>
    </row>
    <row r="374" spans="11:12" x14ac:dyDescent="0.25">
      <c r="K374" s="72" t="s">
        <v>52</v>
      </c>
      <c r="L374" s="46" t="s">
        <v>52</v>
      </c>
    </row>
    <row r="375" spans="11:12" x14ac:dyDescent="0.25">
      <c r="K375" s="72" t="s">
        <v>52</v>
      </c>
      <c r="L375" s="46" t="s">
        <v>52</v>
      </c>
    </row>
    <row r="376" spans="11:12" x14ac:dyDescent="0.25">
      <c r="K376" s="72" t="s">
        <v>52</v>
      </c>
      <c r="L376" s="46" t="s">
        <v>52</v>
      </c>
    </row>
    <row r="377" spans="11:12" x14ac:dyDescent="0.25">
      <c r="K377" s="72" t="s">
        <v>52</v>
      </c>
      <c r="L377" s="46" t="s">
        <v>52</v>
      </c>
    </row>
    <row r="378" spans="11:12" x14ac:dyDescent="0.25">
      <c r="K378" s="72" t="s">
        <v>52</v>
      </c>
      <c r="L378" s="46" t="s">
        <v>52</v>
      </c>
    </row>
    <row r="379" spans="11:12" x14ac:dyDescent="0.25">
      <c r="K379" s="72" t="s">
        <v>52</v>
      </c>
      <c r="L379" s="46" t="s">
        <v>52</v>
      </c>
    </row>
    <row r="380" spans="11:12" x14ac:dyDescent="0.25">
      <c r="K380" s="72" t="s">
        <v>52</v>
      </c>
      <c r="L380" s="46" t="s">
        <v>52</v>
      </c>
    </row>
    <row r="381" spans="11:12" x14ac:dyDescent="0.25">
      <c r="K381" s="72" t="s">
        <v>52</v>
      </c>
      <c r="L381" s="46" t="s">
        <v>52</v>
      </c>
    </row>
    <row r="382" spans="11:12" x14ac:dyDescent="0.25">
      <c r="K382" s="72" t="s">
        <v>52</v>
      </c>
      <c r="L382" s="46" t="s">
        <v>52</v>
      </c>
    </row>
    <row r="383" spans="11:12" x14ac:dyDescent="0.25">
      <c r="K383" s="72" t="s">
        <v>52</v>
      </c>
      <c r="L383" s="46" t="s">
        <v>52</v>
      </c>
    </row>
    <row r="384" spans="11:12" x14ac:dyDescent="0.25">
      <c r="K384" s="72" t="s">
        <v>52</v>
      </c>
      <c r="L384" s="46" t="s">
        <v>52</v>
      </c>
    </row>
    <row r="385" spans="11:12" x14ac:dyDescent="0.25">
      <c r="K385" s="72" t="s">
        <v>52</v>
      </c>
      <c r="L385" s="46" t="s">
        <v>52</v>
      </c>
    </row>
    <row r="386" spans="11:12" x14ac:dyDescent="0.25">
      <c r="K386" s="72" t="s">
        <v>52</v>
      </c>
      <c r="L386" s="46" t="s">
        <v>52</v>
      </c>
    </row>
    <row r="387" spans="11:12" x14ac:dyDescent="0.25">
      <c r="K387" s="72" t="s">
        <v>52</v>
      </c>
      <c r="L387" s="46" t="s">
        <v>52</v>
      </c>
    </row>
    <row r="388" spans="11:12" x14ac:dyDescent="0.25">
      <c r="K388" s="72" t="s">
        <v>52</v>
      </c>
      <c r="L388" s="46" t="s">
        <v>52</v>
      </c>
    </row>
    <row r="389" spans="11:12" x14ac:dyDescent="0.25">
      <c r="K389" s="72" t="s">
        <v>52</v>
      </c>
      <c r="L389" s="46" t="s">
        <v>52</v>
      </c>
    </row>
    <row r="390" spans="11:12" x14ac:dyDescent="0.25">
      <c r="K390" s="72" t="s">
        <v>52</v>
      </c>
      <c r="L390" s="46" t="s">
        <v>52</v>
      </c>
    </row>
    <row r="391" spans="11:12" x14ac:dyDescent="0.25">
      <c r="K391" s="72" t="s">
        <v>52</v>
      </c>
      <c r="L391" s="46" t="s">
        <v>52</v>
      </c>
    </row>
    <row r="392" spans="11:12" x14ac:dyDescent="0.25">
      <c r="K392" s="72" t="s">
        <v>52</v>
      </c>
      <c r="L392" s="46" t="s">
        <v>52</v>
      </c>
    </row>
    <row r="393" spans="11:12" x14ac:dyDescent="0.25">
      <c r="K393" s="72" t="s">
        <v>52</v>
      </c>
      <c r="L393" s="46" t="s">
        <v>52</v>
      </c>
    </row>
    <row r="394" spans="11:12" x14ac:dyDescent="0.25">
      <c r="K394" s="72" t="s">
        <v>52</v>
      </c>
      <c r="L394" s="46" t="s">
        <v>52</v>
      </c>
    </row>
    <row r="395" spans="11:12" x14ac:dyDescent="0.25">
      <c r="K395" s="72" t="s">
        <v>52</v>
      </c>
      <c r="L395" s="46" t="s">
        <v>52</v>
      </c>
    </row>
    <row r="396" spans="11:12" x14ac:dyDescent="0.25">
      <c r="K396" s="72" t="s">
        <v>52</v>
      </c>
      <c r="L396" s="46" t="s">
        <v>52</v>
      </c>
    </row>
    <row r="397" spans="11:12" x14ac:dyDescent="0.25">
      <c r="K397" s="72" t="s">
        <v>52</v>
      </c>
      <c r="L397" s="46" t="s">
        <v>52</v>
      </c>
    </row>
    <row r="398" spans="11:12" x14ac:dyDescent="0.25">
      <c r="K398" s="72" t="s">
        <v>52</v>
      </c>
      <c r="L398" s="46" t="s">
        <v>52</v>
      </c>
    </row>
    <row r="399" spans="11:12" x14ac:dyDescent="0.25">
      <c r="K399" s="72" t="s">
        <v>52</v>
      </c>
      <c r="L399" s="46" t="s">
        <v>52</v>
      </c>
    </row>
    <row r="400" spans="11:12" x14ac:dyDescent="0.25">
      <c r="K400" s="72" t="s">
        <v>52</v>
      </c>
      <c r="L400" s="46" t="s">
        <v>52</v>
      </c>
    </row>
    <row r="401" spans="11:12" x14ac:dyDescent="0.25">
      <c r="K401" s="72" t="s">
        <v>52</v>
      </c>
      <c r="L401" s="46" t="s">
        <v>52</v>
      </c>
    </row>
    <row r="402" spans="11:12" x14ac:dyDescent="0.25">
      <c r="K402" s="72" t="s">
        <v>52</v>
      </c>
      <c r="L402" s="46" t="s">
        <v>52</v>
      </c>
    </row>
    <row r="403" spans="11:12" x14ac:dyDescent="0.25">
      <c r="K403" s="72" t="s">
        <v>52</v>
      </c>
      <c r="L403" s="46" t="s">
        <v>52</v>
      </c>
    </row>
    <row r="404" spans="11:12" x14ac:dyDescent="0.25">
      <c r="K404" s="41"/>
      <c r="L404" s="41"/>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sheetData>
  <sheetProtection selectLockedCells="1"/>
  <mergeCells count="15">
    <mergeCell ref="A1:I1"/>
    <mergeCell ref="B6:E6"/>
    <mergeCell ref="F6:I6"/>
    <mergeCell ref="A7:A8"/>
    <mergeCell ref="B7:B8"/>
    <mergeCell ref="C7:C8"/>
    <mergeCell ref="D7:D8"/>
    <mergeCell ref="E7:E8"/>
    <mergeCell ref="F7:F8"/>
    <mergeCell ref="G7:G8"/>
    <mergeCell ref="A29:I29"/>
    <mergeCell ref="H7:H8"/>
    <mergeCell ref="I7:I8"/>
    <mergeCell ref="B9:I9"/>
    <mergeCell ref="B19:I1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89" max="8"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8A047-0DA8-4510-9AB4-32848999579A}">
  <sheetPr codeName="Sheet18">
    <tabColor rgb="FF0070C0"/>
  </sheetPr>
  <dimension ref="A1:L499"/>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3" customWidth="1"/>
    <col min="11" max="11" width="11.7109375" style="22" customWidth="1"/>
    <col min="12" max="12" width="16.7109375" style="22" customWidth="1"/>
    <col min="13" max="16384" width="8.7109375" style="22"/>
  </cols>
  <sheetData>
    <row r="1" spans="1:12" ht="60" customHeight="1" x14ac:dyDescent="0.25">
      <c r="A1" s="73" t="s">
        <v>19</v>
      </c>
      <c r="B1" s="73"/>
      <c r="C1" s="73"/>
      <c r="D1" s="73"/>
      <c r="E1" s="73"/>
      <c r="F1" s="73"/>
      <c r="G1" s="73"/>
      <c r="H1" s="73"/>
      <c r="I1" s="73"/>
      <c r="J1" s="59"/>
      <c r="K1" s="38"/>
      <c r="L1" s="39" t="s">
        <v>33</v>
      </c>
    </row>
    <row r="2" spans="1:12" ht="19.5" customHeight="1" x14ac:dyDescent="0.3">
      <c r="A2" s="7" t="str">
        <f>"Weekly Payroll Jobs and Wages in Australia - " &amp;$L$1</f>
        <v>Weekly Payroll Jobs and Wages in Australia - Public administration and safety</v>
      </c>
      <c r="B2" s="29"/>
      <c r="C2" s="29"/>
      <c r="D2" s="29"/>
      <c r="E2" s="29"/>
      <c r="F2" s="29"/>
      <c r="G2" s="29"/>
      <c r="H2" s="29"/>
      <c r="I2" s="29"/>
      <c r="J2" s="52"/>
      <c r="K2" s="42" t="s">
        <v>57</v>
      </c>
      <c r="L2" s="58">
        <v>44198</v>
      </c>
    </row>
    <row r="3" spans="1:12" ht="15" customHeight="1" x14ac:dyDescent="0.25">
      <c r="A3" s="37" t="str">
        <f>"Week ending "&amp;TEXT($L$2,"dddd dd mmmm yyyy")</f>
        <v>Week ending Saturday 02 January 2021</v>
      </c>
      <c r="B3" s="29"/>
      <c r="C3" s="34"/>
      <c r="D3" s="36"/>
      <c r="E3" s="29"/>
      <c r="F3" s="29"/>
      <c r="G3" s="29"/>
      <c r="H3" s="29"/>
      <c r="I3" s="29"/>
      <c r="J3" s="52"/>
      <c r="K3" s="44" t="s">
        <v>58</v>
      </c>
      <c r="L3" s="43">
        <v>43904</v>
      </c>
    </row>
    <row r="4" spans="1:12" ht="15" customHeight="1" x14ac:dyDescent="0.25">
      <c r="A4" s="6" t="s">
        <v>18</v>
      </c>
      <c r="B4" s="28"/>
      <c r="C4" s="28"/>
      <c r="D4" s="28"/>
      <c r="E4" s="28"/>
      <c r="F4" s="28"/>
      <c r="G4" s="28"/>
      <c r="H4" s="28"/>
      <c r="I4" s="28"/>
      <c r="J4" s="52"/>
      <c r="K4" s="42" t="s">
        <v>63</v>
      </c>
      <c r="L4" s="43">
        <v>44170</v>
      </c>
    </row>
    <row r="5" spans="1:12" ht="16.5" customHeight="1" thickBot="1" x14ac:dyDescent="0.3">
      <c r="A5" s="35" t="str">
        <f>"Change in payroll jobs and total wages, "&amp;$L$1</f>
        <v>Change in payroll jobs and total wages, Public administration and safety</v>
      </c>
      <c r="B5" s="34"/>
      <c r="C5" s="33"/>
      <c r="D5" s="32"/>
      <c r="E5" s="28"/>
      <c r="F5" s="29"/>
      <c r="G5" s="29"/>
      <c r="H5" s="29"/>
      <c r="I5" s="29"/>
      <c r="J5" s="52"/>
      <c r="K5" s="42"/>
      <c r="L5" s="43">
        <v>44184</v>
      </c>
    </row>
    <row r="6" spans="1:12" ht="16.5" customHeight="1" x14ac:dyDescent="0.25">
      <c r="A6" s="63"/>
      <c r="B6" s="86" t="s">
        <v>54</v>
      </c>
      <c r="C6" s="87"/>
      <c r="D6" s="87"/>
      <c r="E6" s="88"/>
      <c r="F6" s="89" t="s">
        <v>55</v>
      </c>
      <c r="G6" s="87"/>
      <c r="H6" s="87"/>
      <c r="I6" s="88"/>
      <c r="J6" s="54"/>
      <c r="K6" s="42" t="s">
        <v>64</v>
      </c>
      <c r="L6" s="43">
        <v>44191</v>
      </c>
    </row>
    <row r="7" spans="1:12" ht="34.15" customHeight="1" x14ac:dyDescent="0.25">
      <c r="A7" s="90"/>
      <c r="B7" s="92" t="str">
        <f>"% Change between " &amp; TEXT($L$3,"dd mmm yyy")&amp;" and "&amp; TEXT($L$2,"dd mmm yyy") &amp; " (Change since 100th case of COVID-19)"</f>
        <v>% Change between 14 Mar 2020 and 02 Jan 2021 (Change since 100th case of COVID-19)</v>
      </c>
      <c r="C7" s="94" t="str">
        <f>"% Change between " &amp; TEXT($L$4,"dd mmm yyy")&amp;" and "&amp; TEXT($L$2,"dd mmm yyy") &amp; " (monthly change)"</f>
        <v>% Change between 05 Dec 2020 and 02 Jan 2021 (monthly change)</v>
      </c>
      <c r="D7" s="77" t="str">
        <f>"% Change between " &amp; TEXT($L$6,"dd mmm yyy")&amp;" and "&amp; TEXT($L$2,"dd mmm yyy") &amp; " (weekly change)"</f>
        <v>% Change between 26 Dec 2020 and 02 Jan 2021 (weekly change)</v>
      </c>
      <c r="E7" s="79" t="str">
        <f>"% Change between " &amp; TEXT($L$5,"dd mmm yyy")&amp;" and "&amp; TEXT($L$6,"dd mmm yyy") &amp; " (weekly change)"</f>
        <v>% Change between 19 Dec 2020 and 26 Dec 2020 (weekly change)</v>
      </c>
      <c r="F7" s="96" t="str">
        <f>"% Change between " &amp; TEXT($L$3,"dd mmm yyy")&amp;" and "&amp; TEXT($L$2,"dd mmm yyy") &amp; " (Change since 100th case of COVID-19)"</f>
        <v>% Change between 14 Mar 2020 and 02 Jan 2021 (Change since 100th case of COVID-19)</v>
      </c>
      <c r="G7" s="94" t="str">
        <f>"% Change between " &amp; TEXT($L$4,"dd mmm yyy")&amp;" and "&amp; TEXT($L$2,"dd mmm yyy") &amp; " (monthly change)"</f>
        <v>% Change between 05 Dec 2020 and 02 Jan 2021 (monthly change)</v>
      </c>
      <c r="H7" s="77" t="str">
        <f>"% Change between " &amp; TEXT($L$6,"dd mmm yyy")&amp;" and "&amp; TEXT($L$2,"dd mmm yyy") &amp; " (weekly change)"</f>
        <v>% Change between 26 Dec 2020 and 02 Jan 2021 (weekly change)</v>
      </c>
      <c r="I7" s="79" t="str">
        <f>"% Change between " &amp; TEXT($L$5,"dd mmm yyy")&amp;" and "&amp; TEXT($L$6,"dd mmm yyy") &amp; " (weekly change)"</f>
        <v>% Change between 19 Dec 2020 and 26 Dec 2020 (weekly change)</v>
      </c>
      <c r="J7" s="55"/>
      <c r="K7" s="42" t="s">
        <v>65</v>
      </c>
      <c r="L7" s="43">
        <v>44198</v>
      </c>
    </row>
    <row r="8" spans="1:12" ht="45.75" customHeight="1" thickBot="1" x14ac:dyDescent="0.3">
      <c r="A8" s="91"/>
      <c r="B8" s="93"/>
      <c r="C8" s="95"/>
      <c r="D8" s="78"/>
      <c r="E8" s="80"/>
      <c r="F8" s="97"/>
      <c r="G8" s="95"/>
      <c r="H8" s="78"/>
      <c r="I8" s="80"/>
      <c r="J8" s="56"/>
      <c r="K8" s="44" t="s">
        <v>66</v>
      </c>
      <c r="L8" s="46"/>
    </row>
    <row r="9" spans="1:12" x14ac:dyDescent="0.25">
      <c r="A9" s="64"/>
      <c r="B9" s="81" t="s">
        <v>17</v>
      </c>
      <c r="C9" s="82"/>
      <c r="D9" s="82"/>
      <c r="E9" s="82"/>
      <c r="F9" s="82"/>
      <c r="G9" s="82"/>
      <c r="H9" s="82"/>
      <c r="I9" s="83"/>
      <c r="J9" s="45"/>
      <c r="K9" s="62"/>
      <c r="L9" s="46"/>
    </row>
    <row r="10" spans="1:12" x14ac:dyDescent="0.25">
      <c r="A10" s="65" t="s">
        <v>16</v>
      </c>
      <c r="B10" s="31">
        <v>3.2636264548732141E-2</v>
      </c>
      <c r="C10" s="31">
        <v>-1.1903144339509897E-2</v>
      </c>
      <c r="D10" s="31">
        <v>-1.3353979074440803E-3</v>
      </c>
      <c r="E10" s="31">
        <v>-1.3102937555766858E-2</v>
      </c>
      <c r="F10" s="31">
        <v>1.0028120215017644E-2</v>
      </c>
      <c r="G10" s="31">
        <v>-1.7619291555379557E-2</v>
      </c>
      <c r="H10" s="31">
        <v>-2.0699627977995627E-2</v>
      </c>
      <c r="I10" s="66">
        <v>-1.9243539703775792E-2</v>
      </c>
      <c r="J10" s="45"/>
      <c r="K10" s="45"/>
      <c r="L10" s="46"/>
    </row>
    <row r="11" spans="1:12" x14ac:dyDescent="0.25">
      <c r="A11" s="67" t="s">
        <v>6</v>
      </c>
      <c r="B11" s="31">
        <v>5.5593760352319777E-2</v>
      </c>
      <c r="C11" s="31">
        <v>-3.9849422879978391E-4</v>
      </c>
      <c r="D11" s="31">
        <v>-1.1495927238865944E-3</v>
      </c>
      <c r="E11" s="31">
        <v>-1.7740788871933977E-2</v>
      </c>
      <c r="F11" s="31">
        <v>3.2715266946534927E-2</v>
      </c>
      <c r="G11" s="31">
        <v>2.5708509553508341E-2</v>
      </c>
      <c r="H11" s="31">
        <v>-5.9580113305983007E-2</v>
      </c>
      <c r="I11" s="66">
        <v>-3.9451286482425241E-2</v>
      </c>
      <c r="J11" s="45"/>
      <c r="K11" s="45"/>
      <c r="L11" s="46"/>
    </row>
    <row r="12" spans="1:12" ht="15" customHeight="1" x14ac:dyDescent="0.25">
      <c r="A12" s="67" t="s">
        <v>5</v>
      </c>
      <c r="B12" s="31">
        <v>-5.0237525967154029E-2</v>
      </c>
      <c r="C12" s="31">
        <v>-4.8646529949876394E-2</v>
      </c>
      <c r="D12" s="31">
        <v>-1.8750995505041668E-2</v>
      </c>
      <c r="E12" s="31">
        <v>-2.0577872672347119E-2</v>
      </c>
      <c r="F12" s="31">
        <v>-9.1353073143207175E-2</v>
      </c>
      <c r="G12" s="31">
        <v>-7.9713370327115896E-2</v>
      </c>
      <c r="H12" s="31">
        <v>-1.5303333268274044E-2</v>
      </c>
      <c r="I12" s="66">
        <v>-1.8093044189697816E-2</v>
      </c>
      <c r="J12" s="45"/>
      <c r="K12" s="45"/>
      <c r="L12" s="46"/>
    </row>
    <row r="13" spans="1:12" ht="15" customHeight="1" x14ac:dyDescent="0.25">
      <c r="A13" s="67" t="s">
        <v>44</v>
      </c>
      <c r="B13" s="31">
        <v>9.562308033311151E-2</v>
      </c>
      <c r="C13" s="31">
        <v>-3.4237005069954751E-3</v>
      </c>
      <c r="D13" s="31">
        <v>8.9543902150803767E-3</v>
      </c>
      <c r="E13" s="31">
        <v>1.925646283642557E-4</v>
      </c>
      <c r="F13" s="31">
        <v>0.1026140540603131</v>
      </c>
      <c r="G13" s="31">
        <v>1.2413253827935344E-2</v>
      </c>
      <c r="H13" s="31">
        <v>0</v>
      </c>
      <c r="I13" s="66">
        <v>0</v>
      </c>
      <c r="J13" s="45"/>
      <c r="K13" s="45"/>
      <c r="L13" s="46"/>
    </row>
    <row r="14" spans="1:12" ht="15" customHeight="1" x14ac:dyDescent="0.25">
      <c r="A14" s="67" t="s">
        <v>4</v>
      </c>
      <c r="B14" s="31">
        <v>-2.4943054285476829E-2</v>
      </c>
      <c r="C14" s="31">
        <v>-6.9986136539215149E-3</v>
      </c>
      <c r="D14" s="31">
        <v>-9.514375053768509E-4</v>
      </c>
      <c r="E14" s="31">
        <v>-6.7105519760023435E-3</v>
      </c>
      <c r="F14" s="31">
        <v>-7.8442077848733471E-2</v>
      </c>
      <c r="G14" s="31">
        <v>1.1750154464087892E-2</v>
      </c>
      <c r="H14" s="31">
        <v>-4.0733187885588773E-4</v>
      </c>
      <c r="I14" s="66">
        <v>1.0599979311576746E-2</v>
      </c>
      <c r="J14" s="45"/>
      <c r="K14" s="62"/>
      <c r="L14" s="46"/>
    </row>
    <row r="15" spans="1:12" ht="15" customHeight="1" x14ac:dyDescent="0.25">
      <c r="A15" s="67" t="s">
        <v>3</v>
      </c>
      <c r="B15" s="31">
        <v>7.2936763891059408E-2</v>
      </c>
      <c r="C15" s="31">
        <v>-2.2371810638325385E-2</v>
      </c>
      <c r="D15" s="31">
        <v>-2.6482700176133633E-6</v>
      </c>
      <c r="E15" s="31">
        <v>-1.8800020787859917E-2</v>
      </c>
      <c r="F15" s="31">
        <v>4.3761121003442538E-2</v>
      </c>
      <c r="G15" s="31">
        <v>-0.1214648816361944</v>
      </c>
      <c r="H15" s="31">
        <v>1.0122868113671801E-2</v>
      </c>
      <c r="I15" s="66">
        <v>-1.3138679790570817E-2</v>
      </c>
      <c r="J15" s="45"/>
      <c r="K15" s="45"/>
      <c r="L15" s="46"/>
    </row>
    <row r="16" spans="1:12" ht="15" customHeight="1" x14ac:dyDescent="0.25">
      <c r="A16" s="67" t="s">
        <v>43</v>
      </c>
      <c r="B16" s="31">
        <v>-1.5157273918741776E-2</v>
      </c>
      <c r="C16" s="31">
        <v>8.101057625035768E-3</v>
      </c>
      <c r="D16" s="31">
        <v>1.4337616687600807E-2</v>
      </c>
      <c r="E16" s="31">
        <v>-9.7247852359714226E-3</v>
      </c>
      <c r="F16" s="31">
        <v>4.0149573163259955E-2</v>
      </c>
      <c r="G16" s="31">
        <v>1.5380313032574033E-2</v>
      </c>
      <c r="H16" s="31">
        <v>3.6734321967735184E-4</v>
      </c>
      <c r="I16" s="66">
        <v>-2.6812047632114866E-2</v>
      </c>
      <c r="J16" s="45"/>
      <c r="K16" s="45"/>
      <c r="L16" s="46"/>
    </row>
    <row r="17" spans="1:12" ht="15" customHeight="1" x14ac:dyDescent="0.25">
      <c r="A17" s="67" t="s">
        <v>2</v>
      </c>
      <c r="B17" s="31">
        <v>4.1601720317998137E-2</v>
      </c>
      <c r="C17" s="31">
        <v>-1.2331932773109289E-2</v>
      </c>
      <c r="D17" s="31">
        <v>-7.9183217477656331E-3</v>
      </c>
      <c r="E17" s="31">
        <v>-8.248184168410666E-3</v>
      </c>
      <c r="F17" s="31">
        <v>8.6589168828447471E-2</v>
      </c>
      <c r="G17" s="31">
        <v>-3.0123585474234327E-2</v>
      </c>
      <c r="H17" s="31">
        <v>1.0046847648706114E-2</v>
      </c>
      <c r="I17" s="66">
        <v>-3.6723668258462627E-3</v>
      </c>
      <c r="J17" s="45"/>
      <c r="K17" s="45"/>
      <c r="L17" s="46"/>
    </row>
    <row r="18" spans="1:12" x14ac:dyDescent="0.25">
      <c r="A18" s="68" t="s">
        <v>1</v>
      </c>
      <c r="B18" s="31">
        <v>1.40201377386453E-2</v>
      </c>
      <c r="C18" s="31">
        <v>3.9878863732874414E-2</v>
      </c>
      <c r="D18" s="31">
        <v>1.7924652139669206E-2</v>
      </c>
      <c r="E18" s="31">
        <v>-2.7490509228956794E-3</v>
      </c>
      <c r="F18" s="31">
        <v>-3.2148415005503583E-2</v>
      </c>
      <c r="G18" s="31">
        <v>4.5725722700076687E-2</v>
      </c>
      <c r="H18" s="31">
        <v>2.1924459227914639E-2</v>
      </c>
      <c r="I18" s="66">
        <v>7.1970686274669404E-4</v>
      </c>
      <c r="J18" s="56"/>
      <c r="K18" s="47"/>
      <c r="L18" s="46"/>
    </row>
    <row r="19" spans="1:12" x14ac:dyDescent="0.25">
      <c r="A19" s="64"/>
      <c r="B19" s="84" t="s">
        <v>15</v>
      </c>
      <c r="C19" s="84"/>
      <c r="D19" s="84"/>
      <c r="E19" s="84"/>
      <c r="F19" s="84"/>
      <c r="G19" s="84"/>
      <c r="H19" s="84"/>
      <c r="I19" s="85"/>
      <c r="J19" s="45"/>
      <c r="K19" s="45"/>
      <c r="L19" s="46"/>
    </row>
    <row r="20" spans="1:12" x14ac:dyDescent="0.25">
      <c r="A20" s="67" t="s">
        <v>14</v>
      </c>
      <c r="B20" s="31">
        <v>1.1368639698740246E-2</v>
      </c>
      <c r="C20" s="31">
        <v>-1.3074213912782739E-2</v>
      </c>
      <c r="D20" s="31">
        <v>2.3090800792491262E-3</v>
      </c>
      <c r="E20" s="31">
        <v>-1.4533745532015363E-2</v>
      </c>
      <c r="F20" s="31">
        <v>3.301202649883539E-3</v>
      </c>
      <c r="G20" s="31">
        <v>-1.4075856071728343E-2</v>
      </c>
      <c r="H20" s="31">
        <v>-1.809303343541202E-2</v>
      </c>
      <c r="I20" s="66">
        <v>-2.0771151873864135E-2</v>
      </c>
      <c r="J20" s="45"/>
      <c r="K20" s="45"/>
      <c r="L20" s="45"/>
    </row>
    <row r="21" spans="1:12" x14ac:dyDescent="0.25">
      <c r="A21" s="67" t="s">
        <v>13</v>
      </c>
      <c r="B21" s="31">
        <v>5.0549138720937803E-2</v>
      </c>
      <c r="C21" s="31">
        <v>-1.1074800875695678E-2</v>
      </c>
      <c r="D21" s="31">
        <v>-4.5231529254649017E-3</v>
      </c>
      <c r="E21" s="31">
        <v>-1.1486823180809624E-2</v>
      </c>
      <c r="F21" s="31">
        <v>1.4808135684806434E-2</v>
      </c>
      <c r="G21" s="31">
        <v>-2.2233870839780567E-2</v>
      </c>
      <c r="H21" s="31">
        <v>-2.393428123474195E-2</v>
      </c>
      <c r="I21" s="66">
        <v>-1.7452097858944193E-2</v>
      </c>
      <c r="J21" s="45"/>
      <c r="K21" s="51" t="s">
        <v>12</v>
      </c>
      <c r="L21" s="45" t="s">
        <v>59</v>
      </c>
    </row>
    <row r="22" spans="1:12" x14ac:dyDescent="0.25">
      <c r="A22" s="68" t="s">
        <v>69</v>
      </c>
      <c r="B22" s="31" t="s">
        <v>67</v>
      </c>
      <c r="C22" s="31" t="s">
        <v>67</v>
      </c>
      <c r="D22" s="31" t="s">
        <v>67</v>
      </c>
      <c r="E22" s="31" t="s">
        <v>67</v>
      </c>
      <c r="F22" s="31" t="s">
        <v>67</v>
      </c>
      <c r="G22" s="31" t="s">
        <v>67</v>
      </c>
      <c r="H22" s="31" t="s">
        <v>67</v>
      </c>
      <c r="I22" s="66" t="s">
        <v>67</v>
      </c>
      <c r="J22" s="45"/>
      <c r="K22" s="48"/>
      <c r="L22" s="45" t="s">
        <v>9</v>
      </c>
    </row>
    <row r="23" spans="1:12" x14ac:dyDescent="0.25">
      <c r="A23" s="67" t="s">
        <v>45</v>
      </c>
      <c r="B23" s="31">
        <v>0.14576780205250883</v>
      </c>
      <c r="C23" s="31">
        <v>-9.1791601181739901E-3</v>
      </c>
      <c r="D23" s="31">
        <v>-9.2105558303178237E-3</v>
      </c>
      <c r="E23" s="31">
        <v>-1.5654643058189199E-2</v>
      </c>
      <c r="F23" s="31">
        <v>0.16063751513614388</v>
      </c>
      <c r="G23" s="31">
        <v>-6.012314875751934E-3</v>
      </c>
      <c r="H23" s="31">
        <v>-2.091376698380587E-2</v>
      </c>
      <c r="I23" s="66">
        <v>-1.6754745644221414E-2</v>
      </c>
      <c r="J23" s="45"/>
      <c r="K23" s="45"/>
      <c r="L23" s="46"/>
    </row>
    <row r="24" spans="1:12" x14ac:dyDescent="0.25">
      <c r="A24" s="67" t="s">
        <v>46</v>
      </c>
      <c r="B24" s="31">
        <v>5.3906823478983013E-2</v>
      </c>
      <c r="C24" s="31">
        <v>-8.0898214316443839E-3</v>
      </c>
      <c r="D24" s="31">
        <v>1.8533017057900114E-3</v>
      </c>
      <c r="E24" s="31">
        <v>-1.3282515372225911E-2</v>
      </c>
      <c r="F24" s="31">
        <v>2.9157409242002164E-2</v>
      </c>
      <c r="G24" s="31">
        <v>-1.4394385987650526E-2</v>
      </c>
      <c r="H24" s="31">
        <v>-2.4926052033636403E-2</v>
      </c>
      <c r="I24" s="66">
        <v>-1.862004087274105E-2</v>
      </c>
      <c r="J24" s="45"/>
      <c r="K24" s="45" t="s">
        <v>45</v>
      </c>
      <c r="L24" s="46">
        <v>115.64</v>
      </c>
    </row>
    <row r="25" spans="1:12" x14ac:dyDescent="0.25">
      <c r="A25" s="67" t="s">
        <v>47</v>
      </c>
      <c r="B25" s="31">
        <v>2.4464934288033868E-2</v>
      </c>
      <c r="C25" s="31">
        <v>-9.6082163592484671E-3</v>
      </c>
      <c r="D25" s="31">
        <v>3.7697090489645646E-3</v>
      </c>
      <c r="E25" s="31">
        <v>-1.2261296914294784E-2</v>
      </c>
      <c r="F25" s="31">
        <v>-6.6253068511989976E-4</v>
      </c>
      <c r="G25" s="31">
        <v>-1.8360780029655133E-2</v>
      </c>
      <c r="H25" s="31">
        <v>-2.0692229964776709E-2</v>
      </c>
      <c r="I25" s="66">
        <v>-2.1296215114891326E-2</v>
      </c>
      <c r="J25" s="45"/>
      <c r="K25" s="45" t="s">
        <v>46</v>
      </c>
      <c r="L25" s="46">
        <v>106.25</v>
      </c>
    </row>
    <row r="26" spans="1:12" ht="17.25" customHeight="1" x14ac:dyDescent="0.25">
      <c r="A26" s="67" t="s">
        <v>48</v>
      </c>
      <c r="B26" s="31">
        <v>2.7838184598636406E-3</v>
      </c>
      <c r="C26" s="31">
        <v>-1.0649320477380875E-2</v>
      </c>
      <c r="D26" s="31">
        <v>3.2797893725617921E-3</v>
      </c>
      <c r="E26" s="31">
        <v>-1.1794891573230659E-2</v>
      </c>
      <c r="F26" s="31">
        <v>-1.7463687326089938E-2</v>
      </c>
      <c r="G26" s="31">
        <v>-1.8488162262104035E-2</v>
      </c>
      <c r="H26" s="31">
        <v>-1.6671123379394803E-2</v>
      </c>
      <c r="I26" s="66">
        <v>-1.787809154282094E-2</v>
      </c>
      <c r="J26" s="57"/>
      <c r="K26" s="49" t="s">
        <v>47</v>
      </c>
      <c r="L26" s="46">
        <v>103.44</v>
      </c>
    </row>
    <row r="27" spans="1:12" x14ac:dyDescent="0.25">
      <c r="A27" s="67" t="s">
        <v>49</v>
      </c>
      <c r="B27" s="31">
        <v>-5.5175835339632884E-2</v>
      </c>
      <c r="C27" s="31">
        <v>-2.2285372118436064E-2</v>
      </c>
      <c r="D27" s="31">
        <v>-1.0380681896767774E-3</v>
      </c>
      <c r="E27" s="31">
        <v>-1.523911641756448E-2</v>
      </c>
      <c r="F27" s="31">
        <v>-9.3124651111725298E-2</v>
      </c>
      <c r="G27" s="31">
        <v>-3.5690867956601369E-2</v>
      </c>
      <c r="H27" s="31">
        <v>-2.3732011482927251E-2</v>
      </c>
      <c r="I27" s="66">
        <v>-2.7492244199755378E-2</v>
      </c>
      <c r="J27" s="52"/>
      <c r="K27" s="40" t="s">
        <v>48</v>
      </c>
      <c r="L27" s="46">
        <v>101.36</v>
      </c>
    </row>
    <row r="28" spans="1:12" ht="15.75" thickBot="1" x14ac:dyDescent="0.3">
      <c r="A28" s="69" t="s">
        <v>50</v>
      </c>
      <c r="B28" s="70">
        <v>-9.956710438459826E-2</v>
      </c>
      <c r="C28" s="70">
        <v>-3.0193450954070444E-2</v>
      </c>
      <c r="D28" s="70">
        <v>-1.2567318382235459E-2</v>
      </c>
      <c r="E28" s="70">
        <v>-1.8697307913393302E-2</v>
      </c>
      <c r="F28" s="70">
        <v>-0.1317202448387832</v>
      </c>
      <c r="G28" s="70">
        <v>-2.3887325639422863E-2</v>
      </c>
      <c r="H28" s="70">
        <v>-3.1943582842665408E-2</v>
      </c>
      <c r="I28" s="71">
        <v>-1.6096693745957458E-2</v>
      </c>
      <c r="J28" s="52"/>
      <c r="K28" s="40" t="s">
        <v>49</v>
      </c>
      <c r="L28" s="46">
        <v>96.64</v>
      </c>
    </row>
    <row r="29" spans="1:12" ht="36.75" customHeight="1" x14ac:dyDescent="0.25">
      <c r="A29" s="76" t="str">
        <f>"*The week ending 14 March 2020 is indexed to 100."&amp;CHAR(10)&amp;"**Persons aged under 20 years have been suppressed in these data until the underlying derivation of age is updated. For more information, see the Update of data characteristics section in Data limitations and revisions."</f>
        <v>*The week ending 14 March 2020 is indexed to 100.
**Persons aged under 20 years have been suppressed in these data until the underlying derivation of age is updated. For more information, see the Update of data characteristics section in Data limitations and revisions.</v>
      </c>
      <c r="B29" s="76"/>
      <c r="C29" s="76"/>
      <c r="D29" s="76"/>
      <c r="E29" s="76"/>
      <c r="F29" s="76"/>
      <c r="G29" s="76"/>
      <c r="H29" s="76"/>
      <c r="I29" s="76"/>
      <c r="J29" s="52"/>
      <c r="K29" s="40" t="s">
        <v>50</v>
      </c>
      <c r="L29" s="46">
        <v>92.85</v>
      </c>
    </row>
    <row r="30" spans="1:12" ht="12.75" customHeight="1" x14ac:dyDescent="0.25">
      <c r="B30" s="23"/>
      <c r="C30" s="23"/>
      <c r="D30" s="23"/>
      <c r="E30" s="23"/>
      <c r="F30" s="23"/>
      <c r="G30" s="23"/>
      <c r="H30" s="23"/>
      <c r="I30" s="23"/>
      <c r="K30" s="40"/>
      <c r="L30" s="46"/>
    </row>
    <row r="31" spans="1:12" ht="15.75" customHeight="1" x14ac:dyDescent="0.25">
      <c r="A31" s="26" t="str">
        <f>"Indexed number of payroll jobs and total wages, "&amp;$L$1</f>
        <v>Indexed number of payroll jobs and total wages, Public administration and safety</v>
      </c>
      <c r="B31" s="30"/>
      <c r="C31" s="30"/>
      <c r="D31" s="30"/>
      <c r="E31" s="30"/>
      <c r="F31" s="30"/>
      <c r="G31" s="30"/>
      <c r="H31" s="30"/>
      <c r="I31" s="30"/>
      <c r="J31" s="60"/>
      <c r="K31" s="48"/>
      <c r="L31" s="46" t="s">
        <v>8</v>
      </c>
    </row>
    <row r="32" spans="1:12" x14ac:dyDescent="0.25">
      <c r="B32" s="23"/>
      <c r="C32" s="23"/>
      <c r="D32" s="23"/>
      <c r="E32" s="23"/>
      <c r="F32" s="23"/>
      <c r="G32" s="23"/>
      <c r="H32" s="23"/>
      <c r="I32" s="23"/>
      <c r="K32" s="45"/>
      <c r="L32" s="46"/>
    </row>
    <row r="33" spans="1:12" x14ac:dyDescent="0.25">
      <c r="F33" s="23"/>
      <c r="G33" s="23"/>
      <c r="H33" s="23"/>
      <c r="I33" s="23"/>
      <c r="K33" s="45" t="s">
        <v>45</v>
      </c>
      <c r="L33" s="46">
        <v>115.64</v>
      </c>
    </row>
    <row r="34" spans="1:12" x14ac:dyDescent="0.25">
      <c r="B34" s="23"/>
      <c r="C34" s="23"/>
      <c r="D34" s="23"/>
      <c r="E34" s="23"/>
      <c r="F34" s="23"/>
      <c r="G34" s="23"/>
      <c r="H34" s="23"/>
      <c r="I34" s="23"/>
      <c r="K34" s="45" t="s">
        <v>46</v>
      </c>
      <c r="L34" s="46">
        <v>105.2</v>
      </c>
    </row>
    <row r="35" spans="1:12" x14ac:dyDescent="0.25">
      <c r="A35" s="23"/>
      <c r="B35" s="23"/>
      <c r="C35" s="23"/>
      <c r="D35" s="23"/>
      <c r="E35" s="23"/>
      <c r="F35" s="23"/>
      <c r="G35" s="23"/>
      <c r="H35" s="23"/>
      <c r="I35" s="23"/>
      <c r="K35" s="49" t="s">
        <v>47</v>
      </c>
      <c r="L35" s="46">
        <v>102.06</v>
      </c>
    </row>
    <row r="36" spans="1:12" x14ac:dyDescent="0.25">
      <c r="A36" s="23"/>
      <c r="B36" s="23"/>
      <c r="C36" s="23"/>
      <c r="D36" s="23"/>
      <c r="E36" s="23"/>
      <c r="F36" s="23"/>
      <c r="G36" s="23"/>
      <c r="H36" s="23"/>
      <c r="I36" s="23"/>
      <c r="K36" s="40" t="s">
        <v>48</v>
      </c>
      <c r="L36" s="46">
        <v>99.95</v>
      </c>
    </row>
    <row r="37" spans="1:12" x14ac:dyDescent="0.25">
      <c r="A37" s="23"/>
      <c r="B37" s="23"/>
      <c r="C37" s="23"/>
      <c r="D37" s="23"/>
      <c r="E37" s="23"/>
      <c r="F37" s="23"/>
      <c r="G37" s="23"/>
      <c r="H37" s="23"/>
      <c r="I37" s="23"/>
      <c r="K37" s="40" t="s">
        <v>49</v>
      </c>
      <c r="L37" s="46">
        <v>94.58</v>
      </c>
    </row>
    <row r="38" spans="1:12" x14ac:dyDescent="0.25">
      <c r="A38" s="23"/>
      <c r="B38" s="23"/>
      <c r="C38" s="23"/>
      <c r="D38" s="23"/>
      <c r="E38" s="23"/>
      <c r="F38" s="23"/>
      <c r="G38" s="23"/>
      <c r="H38" s="23"/>
      <c r="I38" s="23"/>
      <c r="K38" s="40" t="s">
        <v>50</v>
      </c>
      <c r="L38" s="46">
        <v>91.19</v>
      </c>
    </row>
    <row r="39" spans="1:12" x14ac:dyDescent="0.25">
      <c r="A39" s="23"/>
      <c r="B39" s="23"/>
      <c r="C39" s="23"/>
      <c r="D39" s="23"/>
      <c r="E39" s="23"/>
      <c r="F39" s="23"/>
      <c r="G39" s="23"/>
      <c r="H39" s="23"/>
      <c r="I39" s="23"/>
      <c r="K39" s="40"/>
      <c r="L39" s="46"/>
    </row>
    <row r="40" spans="1:12" ht="25.5" customHeight="1" x14ac:dyDescent="0.25">
      <c r="F40" s="23"/>
      <c r="G40" s="23"/>
      <c r="H40" s="23"/>
      <c r="I40" s="23"/>
      <c r="K40" s="48"/>
      <c r="L40" s="46" t="s">
        <v>7</v>
      </c>
    </row>
    <row r="41" spans="1:12" x14ac:dyDescent="0.25">
      <c r="B41" s="29"/>
      <c r="C41" s="29"/>
      <c r="D41" s="29"/>
      <c r="E41" s="29"/>
      <c r="F41" s="29"/>
      <c r="G41" s="29"/>
      <c r="H41" s="29"/>
      <c r="I41" s="29"/>
      <c r="J41" s="52"/>
      <c r="K41" s="45"/>
      <c r="L41" s="46"/>
    </row>
    <row r="42" spans="1:12" x14ac:dyDescent="0.25">
      <c r="K42" s="45" t="s">
        <v>45</v>
      </c>
      <c r="L42" s="46">
        <v>114.58</v>
      </c>
    </row>
    <row r="43" spans="1:12" x14ac:dyDescent="0.25">
      <c r="B43" s="29"/>
      <c r="C43" s="29"/>
      <c r="D43" s="29"/>
      <c r="E43" s="29"/>
      <c r="F43" s="29"/>
      <c r="G43" s="29"/>
      <c r="H43" s="29"/>
      <c r="I43" s="29"/>
      <c r="J43" s="52"/>
      <c r="K43" s="45" t="s">
        <v>46</v>
      </c>
      <c r="L43" s="46">
        <v>105.39</v>
      </c>
    </row>
    <row r="44" spans="1:12" ht="15.4" customHeight="1" x14ac:dyDescent="0.25">
      <c r="A44" s="26" t="str">
        <f>"Indexed number of payroll jobs in "&amp;$L$1&amp;" each week by age group"</f>
        <v>Indexed number of payroll jobs in Public administration and safety each week by age group</v>
      </c>
      <c r="B44" s="29"/>
      <c r="C44" s="29"/>
      <c r="D44" s="29"/>
      <c r="E44" s="29"/>
      <c r="F44" s="29"/>
      <c r="G44" s="29"/>
      <c r="H44" s="29"/>
      <c r="I44" s="29"/>
      <c r="J44" s="52"/>
      <c r="K44" s="49" t="s">
        <v>47</v>
      </c>
      <c r="L44" s="46">
        <v>102.45</v>
      </c>
    </row>
    <row r="45" spans="1:12" ht="15.4" customHeight="1" x14ac:dyDescent="0.25">
      <c r="B45" s="29"/>
      <c r="C45" s="29"/>
      <c r="D45" s="29"/>
      <c r="E45" s="29"/>
      <c r="F45" s="29"/>
      <c r="G45" s="29"/>
      <c r="H45" s="29"/>
      <c r="I45" s="29"/>
      <c r="J45" s="52"/>
      <c r="K45" s="40" t="s">
        <v>48</v>
      </c>
      <c r="L45" s="46">
        <v>100.28</v>
      </c>
    </row>
    <row r="46" spans="1:12" ht="15.4" customHeight="1" x14ac:dyDescent="0.25">
      <c r="B46" s="29"/>
      <c r="C46" s="29"/>
      <c r="D46" s="29"/>
      <c r="E46" s="29"/>
      <c r="F46" s="29"/>
      <c r="G46" s="29"/>
      <c r="H46" s="29"/>
      <c r="I46" s="29"/>
      <c r="J46" s="52"/>
      <c r="K46" s="40" t="s">
        <v>49</v>
      </c>
      <c r="L46" s="46">
        <v>94.48</v>
      </c>
    </row>
    <row r="47" spans="1:12" ht="15.4" customHeight="1" x14ac:dyDescent="0.25">
      <c r="B47" s="29"/>
      <c r="C47" s="29"/>
      <c r="D47" s="29"/>
      <c r="E47" s="29"/>
      <c r="F47" s="29"/>
      <c r="G47" s="29"/>
      <c r="H47" s="29"/>
      <c r="I47" s="29"/>
      <c r="J47" s="52"/>
      <c r="K47" s="40" t="s">
        <v>50</v>
      </c>
      <c r="L47" s="46">
        <v>90.04</v>
      </c>
    </row>
    <row r="48" spans="1:12" ht="15.4" customHeight="1" x14ac:dyDescent="0.25">
      <c r="B48" s="29"/>
      <c r="C48" s="29"/>
      <c r="D48" s="29"/>
      <c r="E48" s="29"/>
      <c r="F48" s="29"/>
      <c r="G48" s="29"/>
      <c r="H48" s="29"/>
      <c r="I48" s="29"/>
      <c r="J48" s="52"/>
      <c r="K48" s="40"/>
      <c r="L48" s="46"/>
    </row>
    <row r="49" spans="1:12" ht="15.4" customHeight="1" x14ac:dyDescent="0.25">
      <c r="B49" s="29"/>
      <c r="C49" s="29"/>
      <c r="D49" s="29"/>
      <c r="E49" s="29"/>
      <c r="F49" s="29"/>
      <c r="G49" s="29"/>
      <c r="H49" s="29"/>
      <c r="I49" s="29"/>
      <c r="J49" s="52"/>
      <c r="K49" s="42"/>
      <c r="L49" s="42"/>
    </row>
    <row r="50" spans="1:12" ht="15.4" customHeight="1" x14ac:dyDescent="0.25">
      <c r="B50" s="27"/>
      <c r="C50" s="27"/>
      <c r="D50" s="27"/>
      <c r="E50" s="27"/>
      <c r="F50" s="27"/>
      <c r="G50" s="27"/>
      <c r="H50" s="27"/>
      <c r="I50" s="27"/>
      <c r="J50" s="61"/>
      <c r="K50" s="40" t="s">
        <v>11</v>
      </c>
      <c r="L50" s="45" t="s">
        <v>60</v>
      </c>
    </row>
    <row r="51" spans="1:12" ht="15.4" customHeight="1" x14ac:dyDescent="0.25">
      <c r="B51" s="27"/>
      <c r="C51" s="27"/>
      <c r="D51" s="27"/>
      <c r="E51" s="27"/>
      <c r="F51" s="27"/>
      <c r="G51" s="27"/>
      <c r="H51" s="27"/>
      <c r="I51" s="27"/>
      <c r="J51" s="61"/>
      <c r="K51" s="50"/>
      <c r="L51" s="45" t="s">
        <v>9</v>
      </c>
    </row>
    <row r="52" spans="1:12" ht="15.4" customHeight="1" x14ac:dyDescent="0.25">
      <c r="B52" s="28"/>
      <c r="C52" s="28"/>
      <c r="D52" s="28"/>
      <c r="E52" s="28"/>
      <c r="F52" s="28"/>
      <c r="G52" s="28"/>
      <c r="H52" s="28"/>
      <c r="I52" s="28"/>
      <c r="J52" s="52"/>
      <c r="K52" s="45" t="s">
        <v>6</v>
      </c>
      <c r="L52" s="46">
        <v>103.52</v>
      </c>
    </row>
    <row r="53" spans="1:12" ht="15.4" customHeight="1" x14ac:dyDescent="0.25">
      <c r="B53" s="28"/>
      <c r="C53" s="28"/>
      <c r="D53" s="28"/>
      <c r="E53" s="28"/>
      <c r="F53" s="28"/>
      <c r="G53" s="28"/>
      <c r="H53" s="28"/>
      <c r="I53" s="28"/>
      <c r="J53" s="52"/>
      <c r="K53" s="45" t="s">
        <v>5</v>
      </c>
      <c r="L53" s="46">
        <v>97.01</v>
      </c>
    </row>
    <row r="54" spans="1:12" ht="15.4" customHeight="1" x14ac:dyDescent="0.25">
      <c r="B54" s="4"/>
      <c r="C54" s="4"/>
      <c r="D54" s="5"/>
      <c r="E54" s="2"/>
      <c r="F54" s="28"/>
      <c r="G54" s="28"/>
      <c r="H54" s="28"/>
      <c r="I54" s="28"/>
      <c r="J54" s="52"/>
      <c r="K54" s="45" t="s">
        <v>44</v>
      </c>
      <c r="L54" s="46">
        <v>108.93</v>
      </c>
    </row>
    <row r="55" spans="1:12" ht="15.4" customHeight="1" x14ac:dyDescent="0.25">
      <c r="B55" s="4"/>
      <c r="C55" s="4"/>
      <c r="D55" s="5"/>
      <c r="E55" s="2"/>
      <c r="F55" s="28"/>
      <c r="G55" s="28"/>
      <c r="H55" s="28"/>
      <c r="I55" s="28"/>
      <c r="J55" s="52"/>
      <c r="K55" s="49" t="s">
        <v>4</v>
      </c>
      <c r="L55" s="46">
        <v>95.96</v>
      </c>
    </row>
    <row r="56" spans="1:12" ht="15.4" customHeight="1" x14ac:dyDescent="0.25">
      <c r="A56" s="4"/>
      <c r="B56" s="4"/>
      <c r="C56" s="4"/>
      <c r="D56" s="5"/>
      <c r="E56" s="2"/>
      <c r="F56" s="28"/>
      <c r="G56" s="28"/>
      <c r="H56" s="28"/>
      <c r="I56" s="28"/>
      <c r="J56" s="52"/>
      <c r="K56" s="40" t="s">
        <v>3</v>
      </c>
      <c r="L56" s="46">
        <v>105.11</v>
      </c>
    </row>
    <row r="57" spans="1:12" ht="15.4" customHeight="1" x14ac:dyDescent="0.25">
      <c r="B57" s="29"/>
      <c r="C57" s="29"/>
      <c r="D57" s="29"/>
      <c r="E57" s="29"/>
      <c r="F57" s="28"/>
      <c r="G57" s="28"/>
      <c r="H57" s="28"/>
      <c r="I57" s="28"/>
      <c r="J57" s="52"/>
      <c r="K57" s="40" t="s">
        <v>43</v>
      </c>
      <c r="L57" s="46">
        <v>97.53</v>
      </c>
    </row>
    <row r="58" spans="1:12" ht="15.4" customHeight="1" x14ac:dyDescent="0.25">
      <c r="K58" s="40" t="s">
        <v>2</v>
      </c>
      <c r="L58" s="46">
        <v>103.23</v>
      </c>
    </row>
    <row r="59" spans="1:12" ht="15.4" customHeight="1" x14ac:dyDescent="0.25">
      <c r="A59" s="26" t="str">
        <f>"Indexed number of payroll jobs held by men in "&amp;$L$1&amp;" each week by State and Territory"</f>
        <v>Indexed number of payroll jobs held by men in Public administration and safety each week by State and Territory</v>
      </c>
      <c r="K59" s="40" t="s">
        <v>1</v>
      </c>
      <c r="L59" s="46">
        <v>96.56</v>
      </c>
    </row>
    <row r="60" spans="1:12" ht="15.4" customHeight="1" x14ac:dyDescent="0.25">
      <c r="K60" s="48"/>
      <c r="L60" s="46" t="s">
        <v>8</v>
      </c>
    </row>
    <row r="61" spans="1:12" ht="15.4" customHeight="1" x14ac:dyDescent="0.25">
      <c r="B61" s="4"/>
      <c r="C61" s="4"/>
      <c r="D61" s="4"/>
      <c r="E61" s="4"/>
      <c r="F61" s="28"/>
      <c r="G61" s="28"/>
      <c r="H61" s="28"/>
      <c r="I61" s="28"/>
      <c r="J61" s="52"/>
      <c r="K61" s="45" t="s">
        <v>6</v>
      </c>
      <c r="L61" s="46">
        <v>102.46</v>
      </c>
    </row>
    <row r="62" spans="1:12" ht="15.4" customHeight="1" x14ac:dyDescent="0.25">
      <c r="B62" s="4"/>
      <c r="C62" s="4"/>
      <c r="D62" s="4"/>
      <c r="E62" s="4"/>
      <c r="F62" s="28"/>
      <c r="G62" s="28"/>
      <c r="H62" s="28"/>
      <c r="I62" s="28"/>
      <c r="J62" s="52"/>
      <c r="K62" s="45" t="s">
        <v>5</v>
      </c>
      <c r="L62" s="46">
        <v>93.55</v>
      </c>
    </row>
    <row r="63" spans="1:12" ht="15.4" customHeight="1" x14ac:dyDescent="0.25">
      <c r="B63" s="4"/>
      <c r="C63" s="4"/>
      <c r="D63" s="3"/>
      <c r="E63" s="2"/>
      <c r="F63" s="28"/>
      <c r="G63" s="28"/>
      <c r="H63" s="28"/>
      <c r="I63" s="28"/>
      <c r="J63" s="52"/>
      <c r="K63" s="45" t="s">
        <v>44</v>
      </c>
      <c r="L63" s="46">
        <v>107.59</v>
      </c>
    </row>
    <row r="64" spans="1:12" ht="15.4" customHeight="1" x14ac:dyDescent="0.25">
      <c r="B64" s="4"/>
      <c r="C64" s="4"/>
      <c r="D64" s="3"/>
      <c r="E64" s="2"/>
      <c r="F64" s="28"/>
      <c r="G64" s="28"/>
      <c r="H64" s="28"/>
      <c r="I64" s="28"/>
      <c r="J64" s="52"/>
      <c r="K64" s="49" t="s">
        <v>4</v>
      </c>
      <c r="L64" s="46">
        <v>95.38</v>
      </c>
    </row>
    <row r="65" spans="1:12" ht="15.4" customHeight="1" x14ac:dyDescent="0.25">
      <c r="B65" s="4"/>
      <c r="C65" s="4"/>
      <c r="D65" s="3"/>
      <c r="E65" s="2"/>
      <c r="F65" s="28"/>
      <c r="G65" s="28"/>
      <c r="H65" s="28"/>
      <c r="I65" s="28"/>
      <c r="J65" s="52"/>
      <c r="K65" s="40" t="s">
        <v>3</v>
      </c>
      <c r="L65" s="46">
        <v>102.99</v>
      </c>
    </row>
    <row r="66" spans="1:12" ht="15.4" customHeight="1" x14ac:dyDescent="0.25">
      <c r="B66" s="28"/>
      <c r="C66" s="28"/>
      <c r="D66" s="28"/>
      <c r="E66" s="28"/>
      <c r="F66" s="28"/>
      <c r="G66" s="28"/>
      <c r="H66" s="28"/>
      <c r="I66" s="28"/>
      <c r="J66" s="52"/>
      <c r="K66" s="40" t="s">
        <v>43</v>
      </c>
      <c r="L66" s="46">
        <v>96.94</v>
      </c>
    </row>
    <row r="67" spans="1:12" ht="15.4" customHeight="1" x14ac:dyDescent="0.25">
      <c r="A67" s="28"/>
      <c r="B67" s="28"/>
      <c r="C67" s="28"/>
      <c r="D67" s="28"/>
      <c r="E67" s="28"/>
      <c r="F67" s="28"/>
      <c r="G67" s="28"/>
      <c r="H67" s="28"/>
      <c r="I67" s="28"/>
      <c r="J67" s="52"/>
      <c r="K67" s="40" t="s">
        <v>2</v>
      </c>
      <c r="L67" s="46">
        <v>102.31</v>
      </c>
    </row>
    <row r="68" spans="1:12" ht="15.4" customHeight="1" x14ac:dyDescent="0.25">
      <c r="A68" s="28"/>
      <c r="B68" s="27"/>
      <c r="C68" s="27"/>
      <c r="D68" s="27"/>
      <c r="E68" s="27"/>
      <c r="F68" s="27"/>
      <c r="G68" s="27"/>
      <c r="H68" s="27"/>
      <c r="I68" s="27"/>
      <c r="J68" s="61"/>
      <c r="K68" s="40" t="s">
        <v>1</v>
      </c>
      <c r="L68" s="46">
        <v>98.04</v>
      </c>
    </row>
    <row r="69" spans="1:12" ht="15.4" customHeight="1" x14ac:dyDescent="0.25">
      <c r="K69" s="42"/>
      <c r="L69" s="46" t="s">
        <v>7</v>
      </c>
    </row>
    <row r="70" spans="1:12" ht="15.4" customHeight="1" x14ac:dyDescent="0.25">
      <c r="K70" s="45" t="s">
        <v>6</v>
      </c>
      <c r="L70" s="46">
        <v>102.84</v>
      </c>
    </row>
    <row r="71" spans="1:12" ht="15.4" customHeight="1" x14ac:dyDescent="0.25">
      <c r="K71" s="45" t="s">
        <v>5</v>
      </c>
      <c r="L71" s="46">
        <v>92.44</v>
      </c>
    </row>
    <row r="72" spans="1:12" ht="15.4" customHeight="1" x14ac:dyDescent="0.25">
      <c r="K72" s="45" t="s">
        <v>44</v>
      </c>
      <c r="L72" s="46">
        <v>108.55</v>
      </c>
    </row>
    <row r="73" spans="1:12" ht="15.4" customHeight="1" x14ac:dyDescent="0.25">
      <c r="K73" s="49" t="s">
        <v>4</v>
      </c>
      <c r="L73" s="46">
        <v>95.29</v>
      </c>
    </row>
    <row r="74" spans="1:12" ht="15.4" customHeight="1" x14ac:dyDescent="0.25">
      <c r="A74" s="26" t="str">
        <f>"Indexed number of payroll jobs held by women in "&amp;$L$1&amp;" each week by State and Territory"</f>
        <v>Indexed number of payroll jobs held by women in Public administration and safety each week by State and Territory</v>
      </c>
      <c r="K74" s="40" t="s">
        <v>3</v>
      </c>
      <c r="L74" s="46">
        <v>103.5</v>
      </c>
    </row>
    <row r="75" spans="1:12" ht="15.4" customHeight="1" x14ac:dyDescent="0.25">
      <c r="K75" s="40" t="s">
        <v>43</v>
      </c>
      <c r="L75" s="46">
        <v>98.32</v>
      </c>
    </row>
    <row r="76" spans="1:12" ht="15.4" customHeight="1" x14ac:dyDescent="0.25">
      <c r="B76" s="4"/>
      <c r="C76" s="4"/>
      <c r="D76" s="4"/>
      <c r="E76" s="4"/>
      <c r="F76" s="28"/>
      <c r="G76" s="28"/>
      <c r="H76" s="28"/>
      <c r="I76" s="28"/>
      <c r="J76" s="52"/>
      <c r="K76" s="40" t="s">
        <v>2</v>
      </c>
      <c r="L76" s="46">
        <v>101.01</v>
      </c>
    </row>
    <row r="77" spans="1:12" ht="15.4" customHeight="1" x14ac:dyDescent="0.25">
      <c r="B77" s="4"/>
      <c r="C77" s="4"/>
      <c r="D77" s="4"/>
      <c r="E77" s="4"/>
      <c r="F77" s="28"/>
      <c r="G77" s="28"/>
      <c r="H77" s="28"/>
      <c r="I77" s="28"/>
      <c r="J77" s="52"/>
      <c r="K77" s="40" t="s">
        <v>1</v>
      </c>
      <c r="L77" s="46">
        <v>99.73</v>
      </c>
    </row>
    <row r="78" spans="1:12" ht="15.4" customHeight="1" x14ac:dyDescent="0.25">
      <c r="B78" s="4"/>
      <c r="C78" s="4"/>
      <c r="D78" s="3"/>
      <c r="E78" s="2"/>
      <c r="F78" s="28"/>
      <c r="G78" s="28"/>
      <c r="H78" s="28"/>
      <c r="I78" s="28"/>
      <c r="J78" s="52"/>
      <c r="K78" s="48"/>
      <c r="L78" s="48"/>
    </row>
    <row r="79" spans="1:12" ht="15.4" customHeight="1" x14ac:dyDescent="0.25">
      <c r="B79" s="4"/>
      <c r="C79" s="4"/>
      <c r="D79" s="3"/>
      <c r="E79" s="2"/>
      <c r="F79" s="28"/>
      <c r="G79" s="28"/>
      <c r="H79" s="28"/>
      <c r="I79" s="28"/>
      <c r="J79" s="52"/>
      <c r="K79" s="45" t="s">
        <v>10</v>
      </c>
      <c r="L79" s="45" t="s">
        <v>61</v>
      </c>
    </row>
    <row r="80" spans="1:12" ht="15.4" customHeight="1" x14ac:dyDescent="0.25">
      <c r="B80" s="4"/>
      <c r="C80" s="4"/>
      <c r="D80" s="3"/>
      <c r="E80" s="2"/>
      <c r="F80" s="28"/>
      <c r="G80" s="28"/>
      <c r="H80" s="28"/>
      <c r="I80" s="28"/>
      <c r="J80" s="52"/>
      <c r="K80" s="48"/>
      <c r="L80" s="45" t="s">
        <v>9</v>
      </c>
    </row>
    <row r="81" spans="1:12" ht="15.4" customHeight="1" x14ac:dyDescent="0.25">
      <c r="A81" s="28"/>
      <c r="B81" s="28"/>
      <c r="C81" s="28"/>
      <c r="D81" s="28"/>
      <c r="E81" s="28"/>
      <c r="F81" s="28"/>
      <c r="G81" s="28"/>
      <c r="H81" s="28"/>
      <c r="I81" s="28"/>
      <c r="J81" s="52"/>
      <c r="K81" s="45" t="s">
        <v>6</v>
      </c>
      <c r="L81" s="46">
        <v>107.35</v>
      </c>
    </row>
    <row r="82" spans="1:12" ht="15.4" customHeight="1" x14ac:dyDescent="0.25">
      <c r="B82" s="28"/>
      <c r="C82" s="28"/>
      <c r="D82" s="28"/>
      <c r="E82" s="28"/>
      <c r="F82" s="28"/>
      <c r="G82" s="28"/>
      <c r="H82" s="28"/>
      <c r="I82" s="28"/>
      <c r="J82" s="52"/>
      <c r="K82" s="45" t="s">
        <v>5</v>
      </c>
      <c r="L82" s="46">
        <v>102.18</v>
      </c>
    </row>
    <row r="83" spans="1:12" ht="15.4" customHeight="1" x14ac:dyDescent="0.25">
      <c r="A83" s="28"/>
      <c r="B83" s="27"/>
      <c r="C83" s="27"/>
      <c r="D83" s="27"/>
      <c r="E83" s="27"/>
      <c r="F83" s="27"/>
      <c r="G83" s="27"/>
      <c r="H83" s="27"/>
      <c r="I83" s="27"/>
      <c r="J83" s="61"/>
      <c r="K83" s="45" t="s">
        <v>44</v>
      </c>
      <c r="L83" s="46">
        <v>110.94</v>
      </c>
    </row>
    <row r="84" spans="1:12" ht="15.4" customHeight="1" x14ac:dyDescent="0.25">
      <c r="K84" s="49" t="s">
        <v>4</v>
      </c>
      <c r="L84" s="46">
        <v>100.86</v>
      </c>
    </row>
    <row r="85" spans="1:12" ht="15.4" customHeight="1" x14ac:dyDescent="0.25">
      <c r="K85" s="40" t="s">
        <v>3</v>
      </c>
      <c r="L85" s="46">
        <v>113.52</v>
      </c>
    </row>
    <row r="86" spans="1:12" ht="15.4" customHeight="1" x14ac:dyDescent="0.25">
      <c r="K86" s="40" t="s">
        <v>43</v>
      </c>
      <c r="L86" s="46">
        <v>97.89</v>
      </c>
    </row>
    <row r="87" spans="1:12" ht="15.4" customHeight="1" x14ac:dyDescent="0.25">
      <c r="K87" s="40" t="s">
        <v>2</v>
      </c>
      <c r="L87" s="46">
        <v>107.27</v>
      </c>
    </row>
    <row r="88" spans="1:12" ht="15.4" customHeight="1" x14ac:dyDescent="0.25">
      <c r="K88" s="40" t="s">
        <v>1</v>
      </c>
      <c r="L88" s="46">
        <v>98.3</v>
      </c>
    </row>
    <row r="89" spans="1:12" ht="15.4" customHeight="1" x14ac:dyDescent="0.25">
      <c r="K89" s="48"/>
      <c r="L89" s="46" t="s">
        <v>8</v>
      </c>
    </row>
    <row r="90" spans="1:12" ht="15" customHeight="1" x14ac:dyDescent="0.25">
      <c r="K90" s="45" t="s">
        <v>6</v>
      </c>
      <c r="L90" s="46">
        <v>108.52</v>
      </c>
    </row>
    <row r="91" spans="1:12" ht="15" customHeight="1" x14ac:dyDescent="0.25">
      <c r="K91" s="45" t="s">
        <v>5</v>
      </c>
      <c r="L91" s="46">
        <v>99.46</v>
      </c>
    </row>
    <row r="92" spans="1:12" ht="15" customHeight="1" x14ac:dyDescent="0.25">
      <c r="A92" s="26"/>
      <c r="K92" s="45" t="s">
        <v>44</v>
      </c>
      <c r="L92" s="46">
        <v>109.58</v>
      </c>
    </row>
    <row r="93" spans="1:12" ht="15" customHeight="1" x14ac:dyDescent="0.25">
      <c r="K93" s="49" t="s">
        <v>4</v>
      </c>
      <c r="L93" s="46">
        <v>100.25</v>
      </c>
    </row>
    <row r="94" spans="1:12" ht="15" customHeight="1" x14ac:dyDescent="0.25">
      <c r="K94" s="40" t="s">
        <v>3</v>
      </c>
      <c r="L94" s="46">
        <v>110.69</v>
      </c>
    </row>
    <row r="95" spans="1:12" ht="15" customHeight="1" x14ac:dyDescent="0.25">
      <c r="K95" s="40" t="s">
        <v>43</v>
      </c>
      <c r="L95" s="46">
        <v>97.29</v>
      </c>
    </row>
    <row r="96" spans="1:12" ht="15" customHeight="1" x14ac:dyDescent="0.25">
      <c r="K96" s="40" t="s">
        <v>2</v>
      </c>
      <c r="L96" s="46">
        <v>107.15</v>
      </c>
    </row>
    <row r="97" spans="1:12" ht="15" customHeight="1" x14ac:dyDescent="0.25">
      <c r="K97" s="40" t="s">
        <v>1</v>
      </c>
      <c r="L97" s="46">
        <v>100.85</v>
      </c>
    </row>
    <row r="98" spans="1:12" ht="15" customHeight="1" x14ac:dyDescent="0.25">
      <c r="K98" s="42"/>
      <c r="L98" s="46" t="s">
        <v>7</v>
      </c>
    </row>
    <row r="99" spans="1:12" ht="15" customHeight="1" x14ac:dyDescent="0.25">
      <c r="A99" s="25"/>
      <c r="B99" s="24"/>
      <c r="K99" s="45" t="s">
        <v>6</v>
      </c>
      <c r="L99" s="46">
        <v>107.91</v>
      </c>
    </row>
    <row r="100" spans="1:12" x14ac:dyDescent="0.25">
      <c r="A100" s="25"/>
      <c r="B100" s="24"/>
      <c r="K100" s="45" t="s">
        <v>5</v>
      </c>
      <c r="L100" s="46">
        <v>97.04</v>
      </c>
    </row>
    <row r="101" spans="1:12" x14ac:dyDescent="0.25">
      <c r="A101" s="25"/>
      <c r="B101" s="24"/>
      <c r="K101" s="45" t="s">
        <v>44</v>
      </c>
      <c r="L101" s="46">
        <v>110.56</v>
      </c>
    </row>
    <row r="102" spans="1:12" x14ac:dyDescent="0.25">
      <c r="A102" s="25"/>
      <c r="B102" s="24"/>
      <c r="K102" s="49" t="s">
        <v>4</v>
      </c>
      <c r="L102" s="46">
        <v>100.16</v>
      </c>
    </row>
    <row r="103" spans="1:12" x14ac:dyDescent="0.25">
      <c r="A103" s="25"/>
      <c r="B103" s="24"/>
      <c r="K103" s="40" t="s">
        <v>3</v>
      </c>
      <c r="L103" s="46">
        <v>110.25</v>
      </c>
    </row>
    <row r="104" spans="1:12" x14ac:dyDescent="0.25">
      <c r="A104" s="25"/>
      <c r="B104" s="24"/>
      <c r="K104" s="40" t="s">
        <v>43</v>
      </c>
      <c r="L104" s="46">
        <v>98.68</v>
      </c>
    </row>
    <row r="105" spans="1:12" x14ac:dyDescent="0.25">
      <c r="A105" s="25"/>
      <c r="B105" s="24"/>
      <c r="K105" s="40" t="s">
        <v>2</v>
      </c>
      <c r="L105" s="46">
        <v>106.83</v>
      </c>
    </row>
    <row r="106" spans="1:12" x14ac:dyDescent="0.25">
      <c r="A106" s="25"/>
      <c r="B106" s="24"/>
      <c r="K106" s="40" t="s">
        <v>1</v>
      </c>
      <c r="L106" s="46">
        <v>102.69</v>
      </c>
    </row>
    <row r="107" spans="1:12" x14ac:dyDescent="0.25">
      <c r="A107" s="25"/>
      <c r="B107" s="24"/>
      <c r="K107" s="41"/>
      <c r="L107" s="41"/>
    </row>
    <row r="108" spans="1:12" x14ac:dyDescent="0.25">
      <c r="A108" s="25"/>
      <c r="B108" s="24"/>
      <c r="K108" s="51" t="s">
        <v>51</v>
      </c>
      <c r="L108" s="51"/>
    </row>
    <row r="109" spans="1:12" x14ac:dyDescent="0.25">
      <c r="K109" s="72">
        <v>43904</v>
      </c>
      <c r="L109" s="46">
        <v>100</v>
      </c>
    </row>
    <row r="110" spans="1:12" x14ac:dyDescent="0.25">
      <c r="K110" s="72">
        <v>43911</v>
      </c>
      <c r="L110" s="46">
        <v>97.603099999999998</v>
      </c>
    </row>
    <row r="111" spans="1:12" x14ac:dyDescent="0.25">
      <c r="K111" s="72">
        <v>43918</v>
      </c>
      <c r="L111" s="46">
        <v>96.042599999999993</v>
      </c>
    </row>
    <row r="112" spans="1:12" x14ac:dyDescent="0.25">
      <c r="K112" s="72">
        <v>43925</v>
      </c>
      <c r="L112" s="46">
        <v>95.067999999999998</v>
      </c>
    </row>
    <row r="113" spans="11:12" x14ac:dyDescent="0.25">
      <c r="K113" s="72">
        <v>43932</v>
      </c>
      <c r="L113" s="46">
        <v>94.857699999999994</v>
      </c>
    </row>
    <row r="114" spans="11:12" x14ac:dyDescent="0.25">
      <c r="K114" s="72">
        <v>43939</v>
      </c>
      <c r="L114" s="46">
        <v>95.100999999999999</v>
      </c>
    </row>
    <row r="115" spans="11:12" x14ac:dyDescent="0.25">
      <c r="K115" s="72">
        <v>43946</v>
      </c>
      <c r="L115" s="46">
        <v>95.221999999999994</v>
      </c>
    </row>
    <row r="116" spans="11:12" x14ac:dyDescent="0.25">
      <c r="K116" s="72">
        <v>43953</v>
      </c>
      <c r="L116" s="46">
        <v>95.325000000000003</v>
      </c>
    </row>
    <row r="117" spans="11:12" x14ac:dyDescent="0.25">
      <c r="K117" s="72">
        <v>43960</v>
      </c>
      <c r="L117" s="46">
        <v>95.768799999999999</v>
      </c>
    </row>
    <row r="118" spans="11:12" x14ac:dyDescent="0.25">
      <c r="K118" s="72">
        <v>43967</v>
      </c>
      <c r="L118" s="46">
        <v>96.068799999999996</v>
      </c>
    </row>
    <row r="119" spans="11:12" x14ac:dyDescent="0.25">
      <c r="K119" s="72">
        <v>43974</v>
      </c>
      <c r="L119" s="46">
        <v>96.235699999999994</v>
      </c>
    </row>
    <row r="120" spans="11:12" x14ac:dyDescent="0.25">
      <c r="K120" s="72">
        <v>43981</v>
      </c>
      <c r="L120" s="46">
        <v>96.483000000000004</v>
      </c>
    </row>
    <row r="121" spans="11:12" x14ac:dyDescent="0.25">
      <c r="K121" s="72">
        <v>43988</v>
      </c>
      <c r="L121" s="46">
        <v>97.248099999999994</v>
      </c>
    </row>
    <row r="122" spans="11:12" x14ac:dyDescent="0.25">
      <c r="K122" s="72">
        <v>43995</v>
      </c>
      <c r="L122" s="46">
        <v>99.842699999999994</v>
      </c>
    </row>
    <row r="123" spans="11:12" x14ac:dyDescent="0.25">
      <c r="K123" s="72">
        <v>44002</v>
      </c>
      <c r="L123" s="46">
        <v>99.948800000000006</v>
      </c>
    </row>
    <row r="124" spans="11:12" x14ac:dyDescent="0.25">
      <c r="K124" s="72">
        <v>44009</v>
      </c>
      <c r="L124" s="46">
        <v>99.879000000000005</v>
      </c>
    </row>
    <row r="125" spans="11:12" x14ac:dyDescent="0.25">
      <c r="K125" s="72">
        <v>44016</v>
      </c>
      <c r="L125" s="46">
        <v>100.9217</v>
      </c>
    </row>
    <row r="126" spans="11:12" x14ac:dyDescent="0.25">
      <c r="K126" s="72">
        <v>44023</v>
      </c>
      <c r="L126" s="46">
        <v>100.839</v>
      </c>
    </row>
    <row r="127" spans="11:12" x14ac:dyDescent="0.25">
      <c r="K127" s="72">
        <v>44030</v>
      </c>
      <c r="L127" s="46">
        <v>100.4425</v>
      </c>
    </row>
    <row r="128" spans="11:12" x14ac:dyDescent="0.25">
      <c r="K128" s="72">
        <v>44037</v>
      </c>
      <c r="L128" s="46">
        <v>100.779</v>
      </c>
    </row>
    <row r="129" spans="1:12" x14ac:dyDescent="0.25">
      <c r="K129" s="72">
        <v>44044</v>
      </c>
      <c r="L129" s="46">
        <v>101.0518</v>
      </c>
    </row>
    <row r="130" spans="1:12" x14ac:dyDescent="0.25">
      <c r="K130" s="72">
        <v>44051</v>
      </c>
      <c r="L130" s="46">
        <v>101.52719999999999</v>
      </c>
    </row>
    <row r="131" spans="1:12" x14ac:dyDescent="0.25">
      <c r="K131" s="72">
        <v>44058</v>
      </c>
      <c r="L131" s="46">
        <v>101.7667</v>
      </c>
    </row>
    <row r="132" spans="1:12" x14ac:dyDescent="0.25">
      <c r="K132" s="72">
        <v>44065</v>
      </c>
      <c r="L132" s="46">
        <v>100.94799999999999</v>
      </c>
    </row>
    <row r="133" spans="1:12" x14ac:dyDescent="0.25">
      <c r="K133" s="72">
        <v>44072</v>
      </c>
      <c r="L133" s="46">
        <v>101.2748</v>
      </c>
    </row>
    <row r="134" spans="1:12" x14ac:dyDescent="0.25">
      <c r="K134" s="72">
        <v>44079</v>
      </c>
      <c r="L134" s="46">
        <v>101.4919</v>
      </c>
    </row>
    <row r="135" spans="1:12" x14ac:dyDescent="0.25">
      <c r="K135" s="72">
        <v>44086</v>
      </c>
      <c r="L135" s="46">
        <v>101.7902</v>
      </c>
    </row>
    <row r="136" spans="1:12" x14ac:dyDescent="0.25">
      <c r="K136" s="72">
        <v>44093</v>
      </c>
      <c r="L136" s="46">
        <v>101.8792</v>
      </c>
    </row>
    <row r="137" spans="1:12" x14ac:dyDescent="0.25">
      <c r="K137" s="72">
        <v>44100</v>
      </c>
      <c r="L137" s="46">
        <v>101.961</v>
      </c>
    </row>
    <row r="138" spans="1:12" x14ac:dyDescent="0.25">
      <c r="K138" s="72">
        <v>44107</v>
      </c>
      <c r="L138" s="46">
        <v>101.11239999999999</v>
      </c>
    </row>
    <row r="139" spans="1:12" x14ac:dyDescent="0.25">
      <c r="A139" s="25"/>
      <c r="B139" s="24"/>
      <c r="K139" s="72">
        <v>44114</v>
      </c>
      <c r="L139" s="46">
        <v>101.0937</v>
      </c>
    </row>
    <row r="140" spans="1:12" x14ac:dyDescent="0.25">
      <c r="A140" s="25"/>
      <c r="B140" s="24"/>
      <c r="K140" s="72">
        <v>44121</v>
      </c>
      <c r="L140" s="46">
        <v>101.9042</v>
      </c>
    </row>
    <row r="141" spans="1:12" x14ac:dyDescent="0.25">
      <c r="K141" s="72">
        <v>44128</v>
      </c>
      <c r="L141" s="46">
        <v>102.7186</v>
      </c>
    </row>
    <row r="142" spans="1:12" x14ac:dyDescent="0.25">
      <c r="K142" s="72">
        <v>44135</v>
      </c>
      <c r="L142" s="46">
        <v>102.9111</v>
      </c>
    </row>
    <row r="143" spans="1:12" x14ac:dyDescent="0.25">
      <c r="K143" s="72">
        <v>44142</v>
      </c>
      <c r="L143" s="46">
        <v>103.15479999999999</v>
      </c>
    </row>
    <row r="144" spans="1:12" x14ac:dyDescent="0.25">
      <c r="K144" s="72">
        <v>44149</v>
      </c>
      <c r="L144" s="46">
        <v>103.4605</v>
      </c>
    </row>
    <row r="145" spans="11:12" x14ac:dyDescent="0.25">
      <c r="K145" s="72">
        <v>44156</v>
      </c>
      <c r="L145" s="46">
        <v>103.6867</v>
      </c>
    </row>
    <row r="146" spans="11:12" x14ac:dyDescent="0.25">
      <c r="K146" s="72">
        <v>44163</v>
      </c>
      <c r="L146" s="46">
        <v>104.3528</v>
      </c>
    </row>
    <row r="147" spans="11:12" x14ac:dyDescent="0.25">
      <c r="K147" s="72">
        <v>44170</v>
      </c>
      <c r="L147" s="46">
        <v>104.5076</v>
      </c>
    </row>
    <row r="148" spans="11:12" x14ac:dyDescent="0.25">
      <c r="K148" s="72">
        <v>44177</v>
      </c>
      <c r="L148" s="46">
        <v>104.55459999999999</v>
      </c>
    </row>
    <row r="149" spans="11:12" x14ac:dyDescent="0.25">
      <c r="K149" s="72">
        <v>44184</v>
      </c>
      <c r="L149" s="46">
        <v>104.77460000000001</v>
      </c>
    </row>
    <row r="150" spans="11:12" x14ac:dyDescent="0.25">
      <c r="K150" s="72">
        <v>44191</v>
      </c>
      <c r="L150" s="46">
        <v>103.40170000000001</v>
      </c>
    </row>
    <row r="151" spans="11:12" x14ac:dyDescent="0.25">
      <c r="K151" s="72">
        <v>44198</v>
      </c>
      <c r="L151" s="46">
        <v>103.2636</v>
      </c>
    </row>
    <row r="152" spans="11:12" x14ac:dyDescent="0.25">
      <c r="K152" s="72" t="s">
        <v>52</v>
      </c>
      <c r="L152" s="46" t="s">
        <v>52</v>
      </c>
    </row>
    <row r="153" spans="11:12" x14ac:dyDescent="0.25">
      <c r="K153" s="72" t="s">
        <v>52</v>
      </c>
      <c r="L153" s="46" t="s">
        <v>52</v>
      </c>
    </row>
    <row r="154" spans="11:12" x14ac:dyDescent="0.25">
      <c r="K154" s="72" t="s">
        <v>52</v>
      </c>
      <c r="L154" s="46" t="s">
        <v>52</v>
      </c>
    </row>
    <row r="155" spans="11:12" x14ac:dyDescent="0.25">
      <c r="K155" s="72" t="s">
        <v>52</v>
      </c>
      <c r="L155" s="46" t="s">
        <v>52</v>
      </c>
    </row>
    <row r="156" spans="11:12" x14ac:dyDescent="0.25">
      <c r="K156" s="72" t="s">
        <v>52</v>
      </c>
      <c r="L156" s="46" t="s">
        <v>52</v>
      </c>
    </row>
    <row r="157" spans="11:12" x14ac:dyDescent="0.25">
      <c r="K157" s="72" t="s">
        <v>52</v>
      </c>
      <c r="L157" s="46" t="s">
        <v>52</v>
      </c>
    </row>
    <row r="158" spans="11:12" x14ac:dyDescent="0.25">
      <c r="K158" s="72" t="s">
        <v>52</v>
      </c>
      <c r="L158" s="46" t="s">
        <v>52</v>
      </c>
    </row>
    <row r="159" spans="11:12" x14ac:dyDescent="0.25">
      <c r="K159" s="72" t="s">
        <v>52</v>
      </c>
      <c r="L159" s="46" t="s">
        <v>52</v>
      </c>
    </row>
    <row r="160" spans="11:12" x14ac:dyDescent="0.25">
      <c r="K160" s="72" t="s">
        <v>52</v>
      </c>
      <c r="L160" s="46" t="s">
        <v>52</v>
      </c>
    </row>
    <row r="161" spans="11:12" x14ac:dyDescent="0.25">
      <c r="K161" s="72" t="s">
        <v>52</v>
      </c>
      <c r="L161" s="46" t="s">
        <v>52</v>
      </c>
    </row>
    <row r="162" spans="11:12" x14ac:dyDescent="0.25">
      <c r="K162" s="72" t="s">
        <v>52</v>
      </c>
      <c r="L162" s="46" t="s">
        <v>52</v>
      </c>
    </row>
    <row r="163" spans="11:12" x14ac:dyDescent="0.25">
      <c r="K163" s="72" t="s">
        <v>52</v>
      </c>
      <c r="L163" s="46" t="s">
        <v>52</v>
      </c>
    </row>
    <row r="164" spans="11:12" x14ac:dyDescent="0.25">
      <c r="K164" s="72" t="s">
        <v>52</v>
      </c>
      <c r="L164" s="46" t="s">
        <v>52</v>
      </c>
    </row>
    <row r="165" spans="11:12" x14ac:dyDescent="0.25">
      <c r="K165" s="72" t="s">
        <v>52</v>
      </c>
      <c r="L165" s="46" t="s">
        <v>52</v>
      </c>
    </row>
    <row r="166" spans="11:12" x14ac:dyDescent="0.25">
      <c r="K166" s="72" t="s">
        <v>52</v>
      </c>
      <c r="L166" s="46" t="s">
        <v>52</v>
      </c>
    </row>
    <row r="167" spans="11:12" x14ac:dyDescent="0.25">
      <c r="K167" s="72" t="s">
        <v>52</v>
      </c>
      <c r="L167" s="46" t="s">
        <v>52</v>
      </c>
    </row>
    <row r="168" spans="11:12" x14ac:dyDescent="0.25">
      <c r="K168" s="72" t="s">
        <v>52</v>
      </c>
      <c r="L168" s="46" t="s">
        <v>52</v>
      </c>
    </row>
    <row r="169" spans="11:12" x14ac:dyDescent="0.25">
      <c r="K169" s="72" t="s">
        <v>52</v>
      </c>
      <c r="L169" s="46" t="s">
        <v>52</v>
      </c>
    </row>
    <row r="170" spans="11:12" x14ac:dyDescent="0.25">
      <c r="K170" s="72" t="s">
        <v>52</v>
      </c>
      <c r="L170" s="46" t="s">
        <v>52</v>
      </c>
    </row>
    <row r="171" spans="11:12" x14ac:dyDescent="0.25">
      <c r="K171" s="72" t="s">
        <v>52</v>
      </c>
      <c r="L171" s="46" t="s">
        <v>52</v>
      </c>
    </row>
    <row r="172" spans="11:12" x14ac:dyDescent="0.25">
      <c r="K172" s="72" t="s">
        <v>52</v>
      </c>
      <c r="L172" s="46" t="s">
        <v>52</v>
      </c>
    </row>
    <row r="173" spans="11:12" x14ac:dyDescent="0.25">
      <c r="K173" s="72" t="s">
        <v>52</v>
      </c>
      <c r="L173" s="46" t="s">
        <v>52</v>
      </c>
    </row>
    <row r="174" spans="11:12" x14ac:dyDescent="0.25">
      <c r="K174" s="72" t="s">
        <v>52</v>
      </c>
      <c r="L174" s="46" t="s">
        <v>52</v>
      </c>
    </row>
    <row r="175" spans="11:12" x14ac:dyDescent="0.25">
      <c r="K175" s="72" t="s">
        <v>52</v>
      </c>
      <c r="L175" s="46" t="s">
        <v>52</v>
      </c>
    </row>
    <row r="176" spans="11:12" x14ac:dyDescent="0.25">
      <c r="K176" s="72" t="s">
        <v>52</v>
      </c>
      <c r="L176" s="46" t="s">
        <v>52</v>
      </c>
    </row>
    <row r="177" spans="11:12" x14ac:dyDescent="0.25">
      <c r="K177" s="72" t="s">
        <v>52</v>
      </c>
      <c r="L177" s="46" t="s">
        <v>52</v>
      </c>
    </row>
    <row r="178" spans="11:12" x14ac:dyDescent="0.25">
      <c r="K178" s="72" t="s">
        <v>52</v>
      </c>
      <c r="L178" s="46" t="s">
        <v>52</v>
      </c>
    </row>
    <row r="179" spans="11:12" x14ac:dyDescent="0.25">
      <c r="K179" s="72" t="s">
        <v>52</v>
      </c>
      <c r="L179" s="46" t="s">
        <v>52</v>
      </c>
    </row>
    <row r="180" spans="11:12" x14ac:dyDescent="0.25">
      <c r="K180" s="72" t="s">
        <v>52</v>
      </c>
      <c r="L180" s="46" t="s">
        <v>52</v>
      </c>
    </row>
    <row r="181" spans="11:12" x14ac:dyDescent="0.25">
      <c r="K181" s="72" t="s">
        <v>52</v>
      </c>
      <c r="L181" s="46" t="s">
        <v>52</v>
      </c>
    </row>
    <row r="182" spans="11:12" x14ac:dyDescent="0.25">
      <c r="K182" s="72" t="s">
        <v>52</v>
      </c>
      <c r="L182" s="46" t="s">
        <v>52</v>
      </c>
    </row>
    <row r="183" spans="11:12" x14ac:dyDescent="0.25">
      <c r="K183" s="72" t="s">
        <v>52</v>
      </c>
      <c r="L183" s="46" t="s">
        <v>52</v>
      </c>
    </row>
    <row r="184" spans="11:12" x14ac:dyDescent="0.25">
      <c r="K184" s="72" t="s">
        <v>52</v>
      </c>
      <c r="L184" s="46" t="s">
        <v>52</v>
      </c>
    </row>
    <row r="185" spans="11:12" x14ac:dyDescent="0.25">
      <c r="K185" s="72" t="s">
        <v>52</v>
      </c>
      <c r="L185" s="46" t="s">
        <v>52</v>
      </c>
    </row>
    <row r="186" spans="11:12" x14ac:dyDescent="0.25">
      <c r="K186" s="72" t="s">
        <v>52</v>
      </c>
      <c r="L186" s="46" t="s">
        <v>52</v>
      </c>
    </row>
    <row r="187" spans="11:12" x14ac:dyDescent="0.25">
      <c r="K187" s="72" t="s">
        <v>52</v>
      </c>
      <c r="L187" s="46" t="s">
        <v>52</v>
      </c>
    </row>
    <row r="188" spans="11:12" x14ac:dyDescent="0.25">
      <c r="K188" s="72" t="s">
        <v>52</v>
      </c>
      <c r="L188" s="46" t="s">
        <v>52</v>
      </c>
    </row>
    <row r="189" spans="11:12" x14ac:dyDescent="0.25">
      <c r="K189" s="72" t="s">
        <v>52</v>
      </c>
      <c r="L189" s="46" t="s">
        <v>52</v>
      </c>
    </row>
    <row r="190" spans="11:12" x14ac:dyDescent="0.25">
      <c r="K190" s="72" t="s">
        <v>52</v>
      </c>
      <c r="L190" s="46" t="s">
        <v>52</v>
      </c>
    </row>
    <row r="191" spans="11:12" x14ac:dyDescent="0.25">
      <c r="K191" s="72" t="s">
        <v>52</v>
      </c>
      <c r="L191" s="46" t="s">
        <v>52</v>
      </c>
    </row>
    <row r="192" spans="11:12" x14ac:dyDescent="0.25">
      <c r="K192" s="72" t="s">
        <v>52</v>
      </c>
      <c r="L192" s="46" t="s">
        <v>52</v>
      </c>
    </row>
    <row r="193" spans="11:12" x14ac:dyDescent="0.25">
      <c r="K193" s="72" t="s">
        <v>52</v>
      </c>
      <c r="L193" s="46" t="s">
        <v>52</v>
      </c>
    </row>
    <row r="194" spans="11:12" x14ac:dyDescent="0.25">
      <c r="K194" s="72" t="s">
        <v>52</v>
      </c>
      <c r="L194" s="46" t="s">
        <v>52</v>
      </c>
    </row>
    <row r="195" spans="11:12" x14ac:dyDescent="0.25">
      <c r="K195" s="72" t="s">
        <v>52</v>
      </c>
      <c r="L195" s="46" t="s">
        <v>52</v>
      </c>
    </row>
    <row r="196" spans="11:12" x14ac:dyDescent="0.25">
      <c r="K196" s="72" t="s">
        <v>52</v>
      </c>
      <c r="L196" s="46" t="s">
        <v>52</v>
      </c>
    </row>
    <row r="197" spans="11:12" x14ac:dyDescent="0.25">
      <c r="K197" s="72" t="s">
        <v>52</v>
      </c>
      <c r="L197" s="46" t="s">
        <v>52</v>
      </c>
    </row>
    <row r="198" spans="11:12" x14ac:dyDescent="0.25">
      <c r="K198" s="72" t="s">
        <v>52</v>
      </c>
      <c r="L198" s="46" t="s">
        <v>52</v>
      </c>
    </row>
    <row r="199" spans="11:12" x14ac:dyDescent="0.25">
      <c r="K199" s="72" t="s">
        <v>52</v>
      </c>
      <c r="L199" s="46" t="s">
        <v>52</v>
      </c>
    </row>
    <row r="200" spans="11:12" x14ac:dyDescent="0.25">
      <c r="K200" s="72" t="s">
        <v>52</v>
      </c>
      <c r="L200" s="46" t="s">
        <v>52</v>
      </c>
    </row>
    <row r="201" spans="11:12" x14ac:dyDescent="0.25">
      <c r="K201" s="72" t="s">
        <v>52</v>
      </c>
      <c r="L201" s="46" t="s">
        <v>52</v>
      </c>
    </row>
    <row r="202" spans="11:12" x14ac:dyDescent="0.25">
      <c r="K202" s="72" t="s">
        <v>52</v>
      </c>
      <c r="L202" s="46" t="s">
        <v>52</v>
      </c>
    </row>
    <row r="203" spans="11:12" x14ac:dyDescent="0.25">
      <c r="K203" s="72" t="s">
        <v>52</v>
      </c>
      <c r="L203" s="46" t="s">
        <v>52</v>
      </c>
    </row>
    <row r="204" spans="11:12" x14ac:dyDescent="0.25">
      <c r="K204" s="72" t="s">
        <v>52</v>
      </c>
      <c r="L204" s="46" t="s">
        <v>52</v>
      </c>
    </row>
    <row r="205" spans="11:12" x14ac:dyDescent="0.25">
      <c r="K205" s="72" t="s">
        <v>52</v>
      </c>
      <c r="L205" s="46" t="s">
        <v>52</v>
      </c>
    </row>
    <row r="206" spans="11:12" x14ac:dyDescent="0.25">
      <c r="K206" s="72" t="s">
        <v>52</v>
      </c>
      <c r="L206" s="46" t="s">
        <v>52</v>
      </c>
    </row>
    <row r="207" spans="11:12" x14ac:dyDescent="0.25">
      <c r="K207" s="72" t="s">
        <v>52</v>
      </c>
      <c r="L207" s="46" t="s">
        <v>52</v>
      </c>
    </row>
    <row r="208" spans="11:12" x14ac:dyDescent="0.25">
      <c r="K208" s="72" t="s">
        <v>52</v>
      </c>
      <c r="L208" s="46" t="s">
        <v>52</v>
      </c>
    </row>
    <row r="209" spans="11:12" x14ac:dyDescent="0.25">
      <c r="K209" s="72" t="s">
        <v>52</v>
      </c>
      <c r="L209" s="46" t="s">
        <v>52</v>
      </c>
    </row>
    <row r="210" spans="11:12" x14ac:dyDescent="0.25">
      <c r="K210" s="72" t="s">
        <v>52</v>
      </c>
      <c r="L210" s="46" t="s">
        <v>52</v>
      </c>
    </row>
    <row r="211" spans="11:12" x14ac:dyDescent="0.25">
      <c r="K211" s="72" t="s">
        <v>52</v>
      </c>
      <c r="L211" s="46" t="s">
        <v>52</v>
      </c>
    </row>
    <row r="212" spans="11:12" x14ac:dyDescent="0.25">
      <c r="K212" s="72" t="s">
        <v>52</v>
      </c>
      <c r="L212" s="46" t="s">
        <v>52</v>
      </c>
    </row>
    <row r="213" spans="11:12" x14ac:dyDescent="0.25">
      <c r="K213" s="72" t="s">
        <v>52</v>
      </c>
      <c r="L213" s="46" t="s">
        <v>52</v>
      </c>
    </row>
    <row r="214" spans="11:12" x14ac:dyDescent="0.25">
      <c r="K214" s="72" t="s">
        <v>52</v>
      </c>
      <c r="L214" s="46" t="s">
        <v>52</v>
      </c>
    </row>
    <row r="215" spans="11:12" x14ac:dyDescent="0.25">
      <c r="K215" s="72" t="s">
        <v>52</v>
      </c>
      <c r="L215" s="46" t="s">
        <v>52</v>
      </c>
    </row>
    <row r="216" spans="11:12" x14ac:dyDescent="0.25">
      <c r="K216" s="72" t="s">
        <v>52</v>
      </c>
      <c r="L216" s="46" t="s">
        <v>52</v>
      </c>
    </row>
    <row r="217" spans="11:12" x14ac:dyDescent="0.25">
      <c r="K217" s="72" t="s">
        <v>52</v>
      </c>
      <c r="L217" s="46" t="s">
        <v>52</v>
      </c>
    </row>
    <row r="218" spans="11:12" x14ac:dyDescent="0.25">
      <c r="K218" s="72" t="s">
        <v>52</v>
      </c>
      <c r="L218" s="46" t="s">
        <v>52</v>
      </c>
    </row>
    <row r="219" spans="11:12" x14ac:dyDescent="0.25">
      <c r="K219" s="72" t="s">
        <v>52</v>
      </c>
      <c r="L219" s="46" t="s">
        <v>52</v>
      </c>
    </row>
    <row r="220" spans="11:12" x14ac:dyDescent="0.25">
      <c r="K220" s="72" t="s">
        <v>52</v>
      </c>
      <c r="L220" s="46" t="s">
        <v>52</v>
      </c>
    </row>
    <row r="221" spans="11:12" x14ac:dyDescent="0.25">
      <c r="K221" s="72" t="s">
        <v>52</v>
      </c>
      <c r="L221" s="46" t="s">
        <v>52</v>
      </c>
    </row>
    <row r="222" spans="11:12" x14ac:dyDescent="0.25">
      <c r="K222" s="72" t="s">
        <v>52</v>
      </c>
      <c r="L222" s="46" t="s">
        <v>52</v>
      </c>
    </row>
    <row r="223" spans="11:12" x14ac:dyDescent="0.25">
      <c r="K223" s="72" t="s">
        <v>52</v>
      </c>
      <c r="L223" s="46" t="s">
        <v>52</v>
      </c>
    </row>
    <row r="224" spans="11:12" x14ac:dyDescent="0.25">
      <c r="K224" s="72" t="s">
        <v>52</v>
      </c>
      <c r="L224" s="46" t="s">
        <v>52</v>
      </c>
    </row>
    <row r="225" spans="11:12" x14ac:dyDescent="0.25">
      <c r="K225" s="72" t="s">
        <v>52</v>
      </c>
      <c r="L225" s="46" t="s">
        <v>52</v>
      </c>
    </row>
    <row r="226" spans="11:12" x14ac:dyDescent="0.25">
      <c r="K226" s="72" t="s">
        <v>52</v>
      </c>
      <c r="L226" s="46" t="s">
        <v>52</v>
      </c>
    </row>
    <row r="227" spans="11:12" x14ac:dyDescent="0.25">
      <c r="K227" s="72" t="s">
        <v>52</v>
      </c>
      <c r="L227" s="46" t="s">
        <v>52</v>
      </c>
    </row>
    <row r="228" spans="11:12" x14ac:dyDescent="0.25">
      <c r="K228" s="72" t="s">
        <v>52</v>
      </c>
      <c r="L228" s="46" t="s">
        <v>52</v>
      </c>
    </row>
    <row r="229" spans="11:12" x14ac:dyDescent="0.25">
      <c r="K229" s="72" t="s">
        <v>52</v>
      </c>
      <c r="L229" s="46" t="s">
        <v>52</v>
      </c>
    </row>
    <row r="230" spans="11:12" x14ac:dyDescent="0.25">
      <c r="K230" s="72" t="s">
        <v>52</v>
      </c>
      <c r="L230" s="46" t="s">
        <v>52</v>
      </c>
    </row>
    <row r="231" spans="11:12" x14ac:dyDescent="0.25">
      <c r="K231" s="72" t="s">
        <v>52</v>
      </c>
      <c r="L231" s="46" t="s">
        <v>52</v>
      </c>
    </row>
    <row r="232" spans="11:12" x14ac:dyDescent="0.25">
      <c r="K232" s="72" t="s">
        <v>52</v>
      </c>
      <c r="L232" s="46" t="s">
        <v>52</v>
      </c>
    </row>
    <row r="233" spans="11:12" x14ac:dyDescent="0.25">
      <c r="K233" s="72" t="s">
        <v>52</v>
      </c>
      <c r="L233" s="46" t="s">
        <v>52</v>
      </c>
    </row>
    <row r="234" spans="11:12" x14ac:dyDescent="0.25">
      <c r="K234" s="72" t="s">
        <v>52</v>
      </c>
      <c r="L234" s="46" t="s">
        <v>52</v>
      </c>
    </row>
    <row r="235" spans="11:12" x14ac:dyDescent="0.25">
      <c r="K235" s="72" t="s">
        <v>52</v>
      </c>
      <c r="L235" s="46" t="s">
        <v>52</v>
      </c>
    </row>
    <row r="236" spans="11:12" x14ac:dyDescent="0.25">
      <c r="K236" s="72" t="s">
        <v>52</v>
      </c>
      <c r="L236" s="46" t="s">
        <v>52</v>
      </c>
    </row>
    <row r="237" spans="11:12" x14ac:dyDescent="0.25">
      <c r="K237" s="72" t="s">
        <v>52</v>
      </c>
      <c r="L237" s="46" t="s">
        <v>52</v>
      </c>
    </row>
    <row r="238" spans="11:12" x14ac:dyDescent="0.25">
      <c r="K238" s="72" t="s">
        <v>52</v>
      </c>
      <c r="L238" s="46" t="s">
        <v>52</v>
      </c>
    </row>
    <row r="239" spans="11:12" x14ac:dyDescent="0.25">
      <c r="K239" s="72" t="s">
        <v>52</v>
      </c>
      <c r="L239" s="46" t="s">
        <v>52</v>
      </c>
    </row>
    <row r="240" spans="11:12" x14ac:dyDescent="0.25">
      <c r="K240" s="72" t="s">
        <v>52</v>
      </c>
      <c r="L240" s="46" t="s">
        <v>52</v>
      </c>
    </row>
    <row r="241" spans="11:12" x14ac:dyDescent="0.25">
      <c r="K241" s="72" t="s">
        <v>52</v>
      </c>
      <c r="L241" s="46" t="s">
        <v>52</v>
      </c>
    </row>
    <row r="242" spans="11:12" x14ac:dyDescent="0.25">
      <c r="K242" s="72" t="s">
        <v>52</v>
      </c>
      <c r="L242" s="46" t="s">
        <v>52</v>
      </c>
    </row>
    <row r="243" spans="11:12" x14ac:dyDescent="0.25">
      <c r="K243" s="72" t="s">
        <v>52</v>
      </c>
      <c r="L243" s="46" t="s">
        <v>52</v>
      </c>
    </row>
    <row r="244" spans="11:12" x14ac:dyDescent="0.25">
      <c r="K244" s="72" t="s">
        <v>52</v>
      </c>
      <c r="L244" s="46" t="s">
        <v>52</v>
      </c>
    </row>
    <row r="245" spans="11:12" x14ac:dyDescent="0.25">
      <c r="K245" s="72" t="s">
        <v>52</v>
      </c>
      <c r="L245" s="46" t="s">
        <v>52</v>
      </c>
    </row>
    <row r="246" spans="11:12" x14ac:dyDescent="0.25">
      <c r="K246" s="72" t="s">
        <v>52</v>
      </c>
      <c r="L246" s="46" t="s">
        <v>52</v>
      </c>
    </row>
    <row r="247" spans="11:12" x14ac:dyDescent="0.25">
      <c r="K247" s="72" t="s">
        <v>52</v>
      </c>
      <c r="L247" s="46" t="s">
        <v>52</v>
      </c>
    </row>
    <row r="248" spans="11:12" x14ac:dyDescent="0.25">
      <c r="K248" s="72" t="s">
        <v>52</v>
      </c>
      <c r="L248" s="46" t="s">
        <v>52</v>
      </c>
    </row>
    <row r="249" spans="11:12" x14ac:dyDescent="0.25">
      <c r="K249" s="72" t="s">
        <v>52</v>
      </c>
      <c r="L249" s="46" t="s">
        <v>52</v>
      </c>
    </row>
    <row r="250" spans="11:12" x14ac:dyDescent="0.25">
      <c r="K250" s="72" t="s">
        <v>52</v>
      </c>
      <c r="L250" s="46" t="s">
        <v>52</v>
      </c>
    </row>
    <row r="251" spans="11:12" x14ac:dyDescent="0.25">
      <c r="K251" s="72" t="s">
        <v>52</v>
      </c>
      <c r="L251" s="46" t="s">
        <v>52</v>
      </c>
    </row>
    <row r="252" spans="11:12" x14ac:dyDescent="0.25">
      <c r="K252" s="72" t="s">
        <v>52</v>
      </c>
      <c r="L252" s="46" t="s">
        <v>52</v>
      </c>
    </row>
    <row r="253" spans="11:12" x14ac:dyDescent="0.25">
      <c r="K253" s="72" t="s">
        <v>52</v>
      </c>
      <c r="L253" s="46" t="s">
        <v>52</v>
      </c>
    </row>
    <row r="254" spans="11:12" x14ac:dyDescent="0.25">
      <c r="K254" s="72" t="s">
        <v>52</v>
      </c>
      <c r="L254" s="46" t="s">
        <v>52</v>
      </c>
    </row>
    <row r="255" spans="11:12" x14ac:dyDescent="0.25">
      <c r="K255" s="72" t="s">
        <v>52</v>
      </c>
      <c r="L255" s="46" t="s">
        <v>52</v>
      </c>
    </row>
    <row r="256" spans="11:12" x14ac:dyDescent="0.25">
      <c r="K256" s="72" t="s">
        <v>53</v>
      </c>
      <c r="L256" s="72"/>
    </row>
    <row r="257" spans="11:12" x14ac:dyDescent="0.25">
      <c r="K257" s="72">
        <v>43904</v>
      </c>
      <c r="L257" s="46">
        <v>100</v>
      </c>
    </row>
    <row r="258" spans="11:12" x14ac:dyDescent="0.25">
      <c r="K258" s="72">
        <v>43911</v>
      </c>
      <c r="L258" s="46">
        <v>95.037099999999995</v>
      </c>
    </row>
    <row r="259" spans="11:12" x14ac:dyDescent="0.25">
      <c r="K259" s="72">
        <v>43918</v>
      </c>
      <c r="L259" s="46">
        <v>92.909800000000004</v>
      </c>
    </row>
    <row r="260" spans="11:12" x14ac:dyDescent="0.25">
      <c r="K260" s="72">
        <v>43925</v>
      </c>
      <c r="L260" s="46">
        <v>92.636799999999994</v>
      </c>
    </row>
    <row r="261" spans="11:12" x14ac:dyDescent="0.25">
      <c r="K261" s="72">
        <v>43932</v>
      </c>
      <c r="L261" s="46">
        <v>93.2821</v>
      </c>
    </row>
    <row r="262" spans="11:12" x14ac:dyDescent="0.25">
      <c r="K262" s="72">
        <v>43939</v>
      </c>
      <c r="L262" s="46">
        <v>95.662000000000006</v>
      </c>
    </row>
    <row r="263" spans="11:12" x14ac:dyDescent="0.25">
      <c r="K263" s="72">
        <v>43946</v>
      </c>
      <c r="L263" s="46">
        <v>94.1922</v>
      </c>
    </row>
    <row r="264" spans="11:12" x14ac:dyDescent="0.25">
      <c r="K264" s="72">
        <v>43953</v>
      </c>
      <c r="L264" s="46">
        <v>94.415000000000006</v>
      </c>
    </row>
    <row r="265" spans="11:12" x14ac:dyDescent="0.25">
      <c r="K265" s="72">
        <v>43960</v>
      </c>
      <c r="L265" s="46">
        <v>94.390699999999995</v>
      </c>
    </row>
    <row r="266" spans="11:12" x14ac:dyDescent="0.25">
      <c r="K266" s="72">
        <v>43967</v>
      </c>
      <c r="L266" s="46">
        <v>94.308199999999999</v>
      </c>
    </row>
    <row r="267" spans="11:12" x14ac:dyDescent="0.25">
      <c r="K267" s="72">
        <v>43974</v>
      </c>
      <c r="L267" s="46">
        <v>94.421899999999994</v>
      </c>
    </row>
    <row r="268" spans="11:12" x14ac:dyDescent="0.25">
      <c r="K268" s="72">
        <v>43981</v>
      </c>
      <c r="L268" s="46">
        <v>95.493899999999996</v>
      </c>
    </row>
    <row r="269" spans="11:12" x14ac:dyDescent="0.25">
      <c r="K269" s="72">
        <v>43988</v>
      </c>
      <c r="L269" s="46">
        <v>95.7667</v>
      </c>
    </row>
    <row r="270" spans="11:12" x14ac:dyDescent="0.25">
      <c r="K270" s="72">
        <v>43995</v>
      </c>
      <c r="L270" s="46">
        <v>98.211799999999997</v>
      </c>
    </row>
    <row r="271" spans="11:12" x14ac:dyDescent="0.25">
      <c r="K271" s="72">
        <v>44002</v>
      </c>
      <c r="L271" s="46">
        <v>98.730999999999995</v>
      </c>
    </row>
    <row r="272" spans="11:12" x14ac:dyDescent="0.25">
      <c r="K272" s="72">
        <v>44009</v>
      </c>
      <c r="L272" s="46">
        <v>96.52</v>
      </c>
    </row>
    <row r="273" spans="11:12" x14ac:dyDescent="0.25">
      <c r="K273" s="72">
        <v>44016</v>
      </c>
      <c r="L273" s="46">
        <v>96.765299999999996</v>
      </c>
    </row>
    <row r="274" spans="11:12" x14ac:dyDescent="0.25">
      <c r="K274" s="72">
        <v>44023</v>
      </c>
      <c r="L274" s="46">
        <v>98.047300000000007</v>
      </c>
    </row>
    <row r="275" spans="11:12" x14ac:dyDescent="0.25">
      <c r="K275" s="72">
        <v>44030</v>
      </c>
      <c r="L275" s="46">
        <v>97.454700000000003</v>
      </c>
    </row>
    <row r="276" spans="11:12" x14ac:dyDescent="0.25">
      <c r="K276" s="72">
        <v>44037</v>
      </c>
      <c r="L276" s="46">
        <v>97.730800000000002</v>
      </c>
    </row>
    <row r="277" spans="11:12" x14ac:dyDescent="0.25">
      <c r="K277" s="72">
        <v>44044</v>
      </c>
      <c r="L277" s="46">
        <v>97.903199999999998</v>
      </c>
    </row>
    <row r="278" spans="11:12" x14ac:dyDescent="0.25">
      <c r="K278" s="72">
        <v>44051</v>
      </c>
      <c r="L278" s="46">
        <v>98.352699999999999</v>
      </c>
    </row>
    <row r="279" spans="11:12" x14ac:dyDescent="0.25">
      <c r="K279" s="72">
        <v>44058</v>
      </c>
      <c r="L279" s="46">
        <v>98.171300000000002</v>
      </c>
    </row>
    <row r="280" spans="11:12" x14ac:dyDescent="0.25">
      <c r="K280" s="72">
        <v>44065</v>
      </c>
      <c r="L280" s="46">
        <v>97.576400000000007</v>
      </c>
    </row>
    <row r="281" spans="11:12" x14ac:dyDescent="0.25">
      <c r="K281" s="72">
        <v>44072</v>
      </c>
      <c r="L281" s="46">
        <v>97.980400000000003</v>
      </c>
    </row>
    <row r="282" spans="11:12" x14ac:dyDescent="0.25">
      <c r="K282" s="72">
        <v>44079</v>
      </c>
      <c r="L282" s="46">
        <v>98.539900000000003</v>
      </c>
    </row>
    <row r="283" spans="11:12" x14ac:dyDescent="0.25">
      <c r="K283" s="72">
        <v>44086</v>
      </c>
      <c r="L283" s="46">
        <v>98.321600000000004</v>
      </c>
    </row>
    <row r="284" spans="11:12" x14ac:dyDescent="0.25">
      <c r="K284" s="72">
        <v>44093</v>
      </c>
      <c r="L284" s="46">
        <v>98.803200000000004</v>
      </c>
    </row>
    <row r="285" spans="11:12" x14ac:dyDescent="0.25">
      <c r="K285" s="72">
        <v>44100</v>
      </c>
      <c r="L285" s="46">
        <v>99.025599999999997</v>
      </c>
    </row>
    <row r="286" spans="11:12" x14ac:dyDescent="0.25">
      <c r="K286" s="72">
        <v>44107</v>
      </c>
      <c r="L286" s="46">
        <v>98.287499999999994</v>
      </c>
    </row>
    <row r="287" spans="11:12" x14ac:dyDescent="0.25">
      <c r="K287" s="72">
        <v>44114</v>
      </c>
      <c r="L287" s="46">
        <v>97.870999999999995</v>
      </c>
    </row>
    <row r="288" spans="11:12" x14ac:dyDescent="0.25">
      <c r="K288" s="72">
        <v>44121</v>
      </c>
      <c r="L288" s="46">
        <v>98.685699999999997</v>
      </c>
    </row>
    <row r="289" spans="11:12" x14ac:dyDescent="0.25">
      <c r="K289" s="72">
        <v>44128</v>
      </c>
      <c r="L289" s="46">
        <v>99.086600000000004</v>
      </c>
    </row>
    <row r="290" spans="11:12" x14ac:dyDescent="0.25">
      <c r="K290" s="72">
        <v>44135</v>
      </c>
      <c r="L290" s="46">
        <v>99.238500000000002</v>
      </c>
    </row>
    <row r="291" spans="11:12" x14ac:dyDescent="0.25">
      <c r="K291" s="72">
        <v>44142</v>
      </c>
      <c r="L291" s="46">
        <v>99.3172</v>
      </c>
    </row>
    <row r="292" spans="11:12" x14ac:dyDescent="0.25">
      <c r="K292" s="72">
        <v>44149</v>
      </c>
      <c r="L292" s="46">
        <v>100.0963</v>
      </c>
    </row>
    <row r="293" spans="11:12" x14ac:dyDescent="0.25">
      <c r="K293" s="72">
        <v>44156</v>
      </c>
      <c r="L293" s="46">
        <v>100.593</v>
      </c>
    </row>
    <row r="294" spans="11:12" x14ac:dyDescent="0.25">
      <c r="K294" s="72">
        <v>44163</v>
      </c>
      <c r="L294" s="46">
        <v>101.3489</v>
      </c>
    </row>
    <row r="295" spans="11:12" x14ac:dyDescent="0.25">
      <c r="K295" s="72">
        <v>44170</v>
      </c>
      <c r="L295" s="46">
        <v>102.8143</v>
      </c>
    </row>
    <row r="296" spans="11:12" x14ac:dyDescent="0.25">
      <c r="K296" s="72">
        <v>44177</v>
      </c>
      <c r="L296" s="46">
        <v>101.79040000000001</v>
      </c>
    </row>
    <row r="297" spans="11:12" x14ac:dyDescent="0.25">
      <c r="K297" s="72">
        <v>44184</v>
      </c>
      <c r="L297" s="46">
        <v>105.1614</v>
      </c>
    </row>
    <row r="298" spans="11:12" x14ac:dyDescent="0.25">
      <c r="K298" s="72">
        <v>44191</v>
      </c>
      <c r="L298" s="46">
        <v>103.1377</v>
      </c>
    </row>
    <row r="299" spans="11:12" x14ac:dyDescent="0.25">
      <c r="K299" s="72">
        <v>44198</v>
      </c>
      <c r="L299" s="46">
        <v>101.00279999999999</v>
      </c>
    </row>
    <row r="300" spans="11:12" x14ac:dyDescent="0.25">
      <c r="K300" s="72" t="s">
        <v>52</v>
      </c>
      <c r="L300" s="46" t="s">
        <v>52</v>
      </c>
    </row>
    <row r="301" spans="11:12" x14ac:dyDescent="0.25">
      <c r="K301" s="72" t="s">
        <v>52</v>
      </c>
      <c r="L301" s="46" t="s">
        <v>52</v>
      </c>
    </row>
    <row r="302" spans="11:12" x14ac:dyDescent="0.25">
      <c r="K302" s="72" t="s">
        <v>52</v>
      </c>
      <c r="L302" s="46" t="s">
        <v>52</v>
      </c>
    </row>
    <row r="303" spans="11:12" x14ac:dyDescent="0.25">
      <c r="K303" s="72" t="s">
        <v>52</v>
      </c>
      <c r="L303" s="46" t="s">
        <v>52</v>
      </c>
    </row>
    <row r="304" spans="11:12" x14ac:dyDescent="0.25">
      <c r="K304" s="72" t="s">
        <v>52</v>
      </c>
      <c r="L304" s="46" t="s">
        <v>52</v>
      </c>
    </row>
    <row r="305" spans="11:12" x14ac:dyDescent="0.25">
      <c r="K305" s="72" t="s">
        <v>52</v>
      </c>
      <c r="L305" s="46" t="s">
        <v>52</v>
      </c>
    </row>
    <row r="306" spans="11:12" x14ac:dyDescent="0.25">
      <c r="K306" s="72" t="s">
        <v>52</v>
      </c>
      <c r="L306" s="46" t="s">
        <v>52</v>
      </c>
    </row>
    <row r="307" spans="11:12" x14ac:dyDescent="0.25">
      <c r="K307" s="72" t="s">
        <v>52</v>
      </c>
      <c r="L307" s="46" t="s">
        <v>52</v>
      </c>
    </row>
    <row r="308" spans="11:12" x14ac:dyDescent="0.25">
      <c r="K308" s="72" t="s">
        <v>52</v>
      </c>
      <c r="L308" s="46" t="s">
        <v>52</v>
      </c>
    </row>
    <row r="309" spans="11:12" x14ac:dyDescent="0.25">
      <c r="K309" s="72" t="s">
        <v>52</v>
      </c>
      <c r="L309" s="46" t="s">
        <v>52</v>
      </c>
    </row>
    <row r="310" spans="11:12" x14ac:dyDescent="0.25">
      <c r="K310" s="72" t="s">
        <v>52</v>
      </c>
      <c r="L310" s="46" t="s">
        <v>52</v>
      </c>
    </row>
    <row r="311" spans="11:12" x14ac:dyDescent="0.25">
      <c r="K311" s="72" t="s">
        <v>52</v>
      </c>
      <c r="L311" s="46" t="s">
        <v>52</v>
      </c>
    </row>
    <row r="312" spans="11:12" x14ac:dyDescent="0.25">
      <c r="K312" s="72" t="s">
        <v>52</v>
      </c>
      <c r="L312" s="46" t="s">
        <v>52</v>
      </c>
    </row>
    <row r="313" spans="11:12" x14ac:dyDescent="0.25">
      <c r="K313" s="72" t="s">
        <v>52</v>
      </c>
      <c r="L313" s="46" t="s">
        <v>52</v>
      </c>
    </row>
    <row r="314" spans="11:12" x14ac:dyDescent="0.25">
      <c r="K314" s="72" t="s">
        <v>52</v>
      </c>
      <c r="L314" s="46" t="s">
        <v>52</v>
      </c>
    </row>
    <row r="315" spans="11:12" x14ac:dyDescent="0.25">
      <c r="K315" s="72" t="s">
        <v>52</v>
      </c>
      <c r="L315" s="46" t="s">
        <v>52</v>
      </c>
    </row>
    <row r="316" spans="11:12" x14ac:dyDescent="0.25">
      <c r="K316" s="72" t="s">
        <v>52</v>
      </c>
      <c r="L316" s="46" t="s">
        <v>52</v>
      </c>
    </row>
    <row r="317" spans="11:12" x14ac:dyDescent="0.25">
      <c r="K317" s="72" t="s">
        <v>52</v>
      </c>
      <c r="L317" s="46" t="s">
        <v>52</v>
      </c>
    </row>
    <row r="318" spans="11:12" x14ac:dyDescent="0.25">
      <c r="K318" s="72" t="s">
        <v>52</v>
      </c>
      <c r="L318" s="46" t="s">
        <v>52</v>
      </c>
    </row>
    <row r="319" spans="11:12" x14ac:dyDescent="0.25">
      <c r="K319" s="72" t="s">
        <v>52</v>
      </c>
      <c r="L319" s="46" t="s">
        <v>52</v>
      </c>
    </row>
    <row r="320" spans="11:12" x14ac:dyDescent="0.25">
      <c r="K320" s="72" t="s">
        <v>52</v>
      </c>
      <c r="L320" s="46" t="s">
        <v>52</v>
      </c>
    </row>
    <row r="321" spans="11:12" x14ac:dyDescent="0.25">
      <c r="K321" s="72" t="s">
        <v>52</v>
      </c>
      <c r="L321" s="46" t="s">
        <v>52</v>
      </c>
    </row>
    <row r="322" spans="11:12" x14ac:dyDescent="0.25">
      <c r="K322" s="72" t="s">
        <v>52</v>
      </c>
      <c r="L322" s="46" t="s">
        <v>52</v>
      </c>
    </row>
    <row r="323" spans="11:12" x14ac:dyDescent="0.25">
      <c r="K323" s="72" t="s">
        <v>52</v>
      </c>
      <c r="L323" s="46" t="s">
        <v>52</v>
      </c>
    </row>
    <row r="324" spans="11:12" x14ac:dyDescent="0.25">
      <c r="K324" s="72" t="s">
        <v>52</v>
      </c>
      <c r="L324" s="46" t="s">
        <v>52</v>
      </c>
    </row>
    <row r="325" spans="11:12" x14ac:dyDescent="0.25">
      <c r="K325" s="72" t="s">
        <v>52</v>
      </c>
      <c r="L325" s="46" t="s">
        <v>52</v>
      </c>
    </row>
    <row r="326" spans="11:12" x14ac:dyDescent="0.25">
      <c r="K326" s="72" t="s">
        <v>52</v>
      </c>
      <c r="L326" s="46" t="s">
        <v>52</v>
      </c>
    </row>
    <row r="327" spans="11:12" x14ac:dyDescent="0.25">
      <c r="K327" s="72" t="s">
        <v>52</v>
      </c>
      <c r="L327" s="46" t="s">
        <v>52</v>
      </c>
    </row>
    <row r="328" spans="11:12" x14ac:dyDescent="0.25">
      <c r="K328" s="72" t="s">
        <v>52</v>
      </c>
      <c r="L328" s="46" t="s">
        <v>52</v>
      </c>
    </row>
    <row r="329" spans="11:12" x14ac:dyDescent="0.25">
      <c r="K329" s="72" t="s">
        <v>52</v>
      </c>
      <c r="L329" s="46" t="s">
        <v>52</v>
      </c>
    </row>
    <row r="330" spans="11:12" x14ac:dyDescent="0.25">
      <c r="K330" s="72" t="s">
        <v>52</v>
      </c>
      <c r="L330" s="46" t="s">
        <v>52</v>
      </c>
    </row>
    <row r="331" spans="11:12" x14ac:dyDescent="0.25">
      <c r="K331" s="72" t="s">
        <v>52</v>
      </c>
      <c r="L331" s="46" t="s">
        <v>52</v>
      </c>
    </row>
    <row r="332" spans="11:12" x14ac:dyDescent="0.25">
      <c r="K332" s="72" t="s">
        <v>52</v>
      </c>
      <c r="L332" s="46" t="s">
        <v>52</v>
      </c>
    </row>
    <row r="333" spans="11:12" x14ac:dyDescent="0.25">
      <c r="K333" s="72" t="s">
        <v>52</v>
      </c>
      <c r="L333" s="46" t="s">
        <v>52</v>
      </c>
    </row>
    <row r="334" spans="11:12" x14ac:dyDescent="0.25">
      <c r="K334" s="72" t="s">
        <v>52</v>
      </c>
      <c r="L334" s="46" t="s">
        <v>52</v>
      </c>
    </row>
    <row r="335" spans="11:12" x14ac:dyDescent="0.25">
      <c r="K335" s="72" t="s">
        <v>52</v>
      </c>
      <c r="L335" s="46" t="s">
        <v>52</v>
      </c>
    </row>
    <row r="336" spans="11:12" x14ac:dyDescent="0.25">
      <c r="K336" s="72" t="s">
        <v>52</v>
      </c>
      <c r="L336" s="46" t="s">
        <v>52</v>
      </c>
    </row>
    <row r="337" spans="11:12" x14ac:dyDescent="0.25">
      <c r="K337" s="72" t="s">
        <v>52</v>
      </c>
      <c r="L337" s="46" t="s">
        <v>52</v>
      </c>
    </row>
    <row r="338" spans="11:12" x14ac:dyDescent="0.25">
      <c r="K338" s="72" t="s">
        <v>52</v>
      </c>
      <c r="L338" s="46" t="s">
        <v>52</v>
      </c>
    </row>
    <row r="339" spans="11:12" x14ac:dyDescent="0.25">
      <c r="K339" s="72" t="s">
        <v>52</v>
      </c>
      <c r="L339" s="46" t="s">
        <v>52</v>
      </c>
    </row>
    <row r="340" spans="11:12" x14ac:dyDescent="0.25">
      <c r="K340" s="72" t="s">
        <v>52</v>
      </c>
      <c r="L340" s="46" t="s">
        <v>52</v>
      </c>
    </row>
    <row r="341" spans="11:12" x14ac:dyDescent="0.25">
      <c r="K341" s="72" t="s">
        <v>52</v>
      </c>
      <c r="L341" s="46" t="s">
        <v>52</v>
      </c>
    </row>
    <row r="342" spans="11:12" x14ac:dyDescent="0.25">
      <c r="K342" s="72" t="s">
        <v>52</v>
      </c>
      <c r="L342" s="46" t="s">
        <v>52</v>
      </c>
    </row>
    <row r="343" spans="11:12" x14ac:dyDescent="0.25">
      <c r="K343" s="72" t="s">
        <v>52</v>
      </c>
      <c r="L343" s="46" t="s">
        <v>52</v>
      </c>
    </row>
    <row r="344" spans="11:12" x14ac:dyDescent="0.25">
      <c r="K344" s="72" t="s">
        <v>52</v>
      </c>
      <c r="L344" s="46" t="s">
        <v>52</v>
      </c>
    </row>
    <row r="345" spans="11:12" x14ac:dyDescent="0.25">
      <c r="K345" s="72" t="s">
        <v>52</v>
      </c>
      <c r="L345" s="46" t="s">
        <v>52</v>
      </c>
    </row>
    <row r="346" spans="11:12" x14ac:dyDescent="0.25">
      <c r="K346" s="72" t="s">
        <v>52</v>
      </c>
      <c r="L346" s="46" t="s">
        <v>52</v>
      </c>
    </row>
    <row r="347" spans="11:12" x14ac:dyDescent="0.25">
      <c r="K347" s="72" t="s">
        <v>52</v>
      </c>
      <c r="L347" s="46" t="s">
        <v>52</v>
      </c>
    </row>
    <row r="348" spans="11:12" x14ac:dyDescent="0.25">
      <c r="K348" s="72" t="s">
        <v>52</v>
      </c>
      <c r="L348" s="46" t="s">
        <v>52</v>
      </c>
    </row>
    <row r="349" spans="11:12" x14ac:dyDescent="0.25">
      <c r="K349" s="72" t="s">
        <v>52</v>
      </c>
      <c r="L349" s="46" t="s">
        <v>52</v>
      </c>
    </row>
    <row r="350" spans="11:12" x14ac:dyDescent="0.25">
      <c r="K350" s="72" t="s">
        <v>52</v>
      </c>
      <c r="L350" s="46" t="s">
        <v>52</v>
      </c>
    </row>
    <row r="351" spans="11:12" x14ac:dyDescent="0.25">
      <c r="K351" s="72" t="s">
        <v>52</v>
      </c>
      <c r="L351" s="46" t="s">
        <v>52</v>
      </c>
    </row>
    <row r="352" spans="11:12" x14ac:dyDescent="0.25">
      <c r="K352" s="72" t="s">
        <v>52</v>
      </c>
      <c r="L352" s="46" t="s">
        <v>52</v>
      </c>
    </row>
    <row r="353" spans="11:12" x14ac:dyDescent="0.25">
      <c r="K353" s="72" t="s">
        <v>52</v>
      </c>
      <c r="L353" s="46" t="s">
        <v>52</v>
      </c>
    </row>
    <row r="354" spans="11:12" x14ac:dyDescent="0.25">
      <c r="K354" s="72" t="s">
        <v>52</v>
      </c>
      <c r="L354" s="46" t="s">
        <v>52</v>
      </c>
    </row>
    <row r="355" spans="11:12" x14ac:dyDescent="0.25">
      <c r="K355" s="72" t="s">
        <v>52</v>
      </c>
      <c r="L355" s="46" t="s">
        <v>52</v>
      </c>
    </row>
    <row r="356" spans="11:12" x14ac:dyDescent="0.25">
      <c r="K356" s="72" t="s">
        <v>52</v>
      </c>
      <c r="L356" s="46" t="s">
        <v>52</v>
      </c>
    </row>
    <row r="357" spans="11:12" x14ac:dyDescent="0.25">
      <c r="K357" s="72" t="s">
        <v>52</v>
      </c>
      <c r="L357" s="46" t="s">
        <v>52</v>
      </c>
    </row>
    <row r="358" spans="11:12" x14ac:dyDescent="0.25">
      <c r="K358" s="72" t="s">
        <v>52</v>
      </c>
      <c r="L358" s="46" t="s">
        <v>52</v>
      </c>
    </row>
    <row r="359" spans="11:12" x14ac:dyDescent="0.25">
      <c r="K359" s="72" t="s">
        <v>52</v>
      </c>
      <c r="L359" s="46" t="s">
        <v>52</v>
      </c>
    </row>
    <row r="360" spans="11:12" x14ac:dyDescent="0.25">
      <c r="K360" s="72" t="s">
        <v>52</v>
      </c>
      <c r="L360" s="46" t="s">
        <v>52</v>
      </c>
    </row>
    <row r="361" spans="11:12" x14ac:dyDescent="0.25">
      <c r="K361" s="72" t="s">
        <v>52</v>
      </c>
      <c r="L361" s="46" t="s">
        <v>52</v>
      </c>
    </row>
    <row r="362" spans="11:12" x14ac:dyDescent="0.25">
      <c r="K362" s="72" t="s">
        <v>52</v>
      </c>
      <c r="L362" s="46" t="s">
        <v>52</v>
      </c>
    </row>
    <row r="363" spans="11:12" x14ac:dyDescent="0.25">
      <c r="K363" s="72" t="s">
        <v>52</v>
      </c>
      <c r="L363" s="46" t="s">
        <v>52</v>
      </c>
    </row>
    <row r="364" spans="11:12" x14ac:dyDescent="0.25">
      <c r="K364" s="72" t="s">
        <v>52</v>
      </c>
      <c r="L364" s="46" t="s">
        <v>52</v>
      </c>
    </row>
    <row r="365" spans="11:12" x14ac:dyDescent="0.25">
      <c r="K365" s="72" t="s">
        <v>52</v>
      </c>
      <c r="L365" s="46" t="s">
        <v>52</v>
      </c>
    </row>
    <row r="366" spans="11:12" x14ac:dyDescent="0.25">
      <c r="K366" s="72" t="s">
        <v>52</v>
      </c>
      <c r="L366" s="46" t="s">
        <v>52</v>
      </c>
    </row>
    <row r="367" spans="11:12" x14ac:dyDescent="0.25">
      <c r="K367" s="72" t="s">
        <v>52</v>
      </c>
      <c r="L367" s="46" t="s">
        <v>52</v>
      </c>
    </row>
    <row r="368" spans="11:12" x14ac:dyDescent="0.25">
      <c r="K368" s="72" t="s">
        <v>52</v>
      </c>
      <c r="L368" s="46" t="s">
        <v>52</v>
      </c>
    </row>
    <row r="369" spans="11:12" x14ac:dyDescent="0.25">
      <c r="K369" s="72" t="s">
        <v>52</v>
      </c>
      <c r="L369" s="46" t="s">
        <v>52</v>
      </c>
    </row>
    <row r="370" spans="11:12" x14ac:dyDescent="0.25">
      <c r="K370" s="72" t="s">
        <v>52</v>
      </c>
      <c r="L370" s="46" t="s">
        <v>52</v>
      </c>
    </row>
    <row r="371" spans="11:12" x14ac:dyDescent="0.25">
      <c r="K371" s="72" t="s">
        <v>52</v>
      </c>
      <c r="L371" s="46" t="s">
        <v>52</v>
      </c>
    </row>
    <row r="372" spans="11:12" x14ac:dyDescent="0.25">
      <c r="K372" s="72" t="s">
        <v>52</v>
      </c>
      <c r="L372" s="46" t="s">
        <v>52</v>
      </c>
    </row>
    <row r="373" spans="11:12" x14ac:dyDescent="0.25">
      <c r="K373" s="72" t="s">
        <v>52</v>
      </c>
      <c r="L373" s="46" t="s">
        <v>52</v>
      </c>
    </row>
    <row r="374" spans="11:12" x14ac:dyDescent="0.25">
      <c r="K374" s="72" t="s">
        <v>52</v>
      </c>
      <c r="L374" s="46" t="s">
        <v>52</v>
      </c>
    </row>
    <row r="375" spans="11:12" x14ac:dyDescent="0.25">
      <c r="K375" s="72" t="s">
        <v>52</v>
      </c>
      <c r="L375" s="46" t="s">
        <v>52</v>
      </c>
    </row>
    <row r="376" spans="11:12" x14ac:dyDescent="0.25">
      <c r="K376" s="72" t="s">
        <v>52</v>
      </c>
      <c r="L376" s="46" t="s">
        <v>52</v>
      </c>
    </row>
    <row r="377" spans="11:12" x14ac:dyDescent="0.25">
      <c r="K377" s="72" t="s">
        <v>52</v>
      </c>
      <c r="L377" s="46" t="s">
        <v>52</v>
      </c>
    </row>
    <row r="378" spans="11:12" x14ac:dyDescent="0.25">
      <c r="K378" s="72" t="s">
        <v>52</v>
      </c>
      <c r="L378" s="46" t="s">
        <v>52</v>
      </c>
    </row>
    <row r="379" spans="11:12" x14ac:dyDescent="0.25">
      <c r="K379" s="72" t="s">
        <v>52</v>
      </c>
      <c r="L379" s="46" t="s">
        <v>52</v>
      </c>
    </row>
    <row r="380" spans="11:12" x14ac:dyDescent="0.25">
      <c r="K380" s="72" t="s">
        <v>52</v>
      </c>
      <c r="L380" s="46" t="s">
        <v>52</v>
      </c>
    </row>
    <row r="381" spans="11:12" x14ac:dyDescent="0.25">
      <c r="K381" s="72" t="s">
        <v>52</v>
      </c>
      <c r="L381" s="46" t="s">
        <v>52</v>
      </c>
    </row>
    <row r="382" spans="11:12" x14ac:dyDescent="0.25">
      <c r="K382" s="72" t="s">
        <v>52</v>
      </c>
      <c r="L382" s="46" t="s">
        <v>52</v>
      </c>
    </row>
    <row r="383" spans="11:12" x14ac:dyDescent="0.25">
      <c r="K383" s="72" t="s">
        <v>52</v>
      </c>
      <c r="L383" s="46" t="s">
        <v>52</v>
      </c>
    </row>
    <row r="384" spans="11:12" x14ac:dyDescent="0.25">
      <c r="K384" s="72" t="s">
        <v>52</v>
      </c>
      <c r="L384" s="46" t="s">
        <v>52</v>
      </c>
    </row>
    <row r="385" spans="11:12" x14ac:dyDescent="0.25">
      <c r="K385" s="72" t="s">
        <v>52</v>
      </c>
      <c r="L385" s="46" t="s">
        <v>52</v>
      </c>
    </row>
    <row r="386" spans="11:12" x14ac:dyDescent="0.25">
      <c r="K386" s="72" t="s">
        <v>52</v>
      </c>
      <c r="L386" s="46" t="s">
        <v>52</v>
      </c>
    </row>
    <row r="387" spans="11:12" x14ac:dyDescent="0.25">
      <c r="K387" s="72" t="s">
        <v>52</v>
      </c>
      <c r="L387" s="46" t="s">
        <v>52</v>
      </c>
    </row>
    <row r="388" spans="11:12" x14ac:dyDescent="0.25">
      <c r="K388" s="72" t="s">
        <v>52</v>
      </c>
      <c r="L388" s="46" t="s">
        <v>52</v>
      </c>
    </row>
    <row r="389" spans="11:12" x14ac:dyDescent="0.25">
      <c r="K389" s="72" t="s">
        <v>52</v>
      </c>
      <c r="L389" s="46" t="s">
        <v>52</v>
      </c>
    </row>
    <row r="390" spans="11:12" x14ac:dyDescent="0.25">
      <c r="K390" s="72" t="s">
        <v>52</v>
      </c>
      <c r="L390" s="46" t="s">
        <v>52</v>
      </c>
    </row>
    <row r="391" spans="11:12" x14ac:dyDescent="0.25">
      <c r="K391" s="72" t="s">
        <v>52</v>
      </c>
      <c r="L391" s="46" t="s">
        <v>52</v>
      </c>
    </row>
    <row r="392" spans="11:12" x14ac:dyDescent="0.25">
      <c r="K392" s="72" t="s">
        <v>52</v>
      </c>
      <c r="L392" s="46" t="s">
        <v>52</v>
      </c>
    </row>
    <row r="393" spans="11:12" x14ac:dyDescent="0.25">
      <c r="K393" s="72" t="s">
        <v>52</v>
      </c>
      <c r="L393" s="46" t="s">
        <v>52</v>
      </c>
    </row>
    <row r="394" spans="11:12" x14ac:dyDescent="0.25">
      <c r="K394" s="72" t="s">
        <v>52</v>
      </c>
      <c r="L394" s="46" t="s">
        <v>52</v>
      </c>
    </row>
    <row r="395" spans="11:12" x14ac:dyDescent="0.25">
      <c r="K395" s="72" t="s">
        <v>52</v>
      </c>
      <c r="L395" s="46" t="s">
        <v>52</v>
      </c>
    </row>
    <row r="396" spans="11:12" x14ac:dyDescent="0.25">
      <c r="K396" s="72" t="s">
        <v>52</v>
      </c>
      <c r="L396" s="46" t="s">
        <v>52</v>
      </c>
    </row>
    <row r="397" spans="11:12" x14ac:dyDescent="0.25">
      <c r="K397" s="72" t="s">
        <v>52</v>
      </c>
      <c r="L397" s="46" t="s">
        <v>52</v>
      </c>
    </row>
    <row r="398" spans="11:12" x14ac:dyDescent="0.25">
      <c r="K398" s="72" t="s">
        <v>52</v>
      </c>
      <c r="L398" s="46" t="s">
        <v>52</v>
      </c>
    </row>
    <row r="399" spans="11:12" x14ac:dyDescent="0.25">
      <c r="K399" s="72" t="s">
        <v>52</v>
      </c>
      <c r="L399" s="46" t="s">
        <v>52</v>
      </c>
    </row>
    <row r="400" spans="11:12" x14ac:dyDescent="0.25">
      <c r="K400" s="72" t="s">
        <v>52</v>
      </c>
      <c r="L400" s="46" t="s">
        <v>52</v>
      </c>
    </row>
    <row r="401" spans="11:12" x14ac:dyDescent="0.25">
      <c r="K401" s="72" t="s">
        <v>52</v>
      </c>
      <c r="L401" s="46" t="s">
        <v>52</v>
      </c>
    </row>
    <row r="402" spans="11:12" x14ac:dyDescent="0.25">
      <c r="K402" s="72" t="s">
        <v>52</v>
      </c>
      <c r="L402" s="46" t="s">
        <v>52</v>
      </c>
    </row>
    <row r="403" spans="11:12" x14ac:dyDescent="0.25">
      <c r="K403" s="72" t="s">
        <v>52</v>
      </c>
      <c r="L403" s="46" t="s">
        <v>52</v>
      </c>
    </row>
    <row r="404" spans="11:12" x14ac:dyDescent="0.25">
      <c r="K404" s="41"/>
      <c r="L404" s="41"/>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sheetData>
  <sheetProtection selectLockedCells="1"/>
  <mergeCells count="15">
    <mergeCell ref="A1:I1"/>
    <mergeCell ref="B6:E6"/>
    <mergeCell ref="F6:I6"/>
    <mergeCell ref="A7:A8"/>
    <mergeCell ref="B7:B8"/>
    <mergeCell ref="C7:C8"/>
    <mergeCell ref="D7:D8"/>
    <mergeCell ref="E7:E8"/>
    <mergeCell ref="F7:F8"/>
    <mergeCell ref="G7:G8"/>
    <mergeCell ref="A29:I29"/>
    <mergeCell ref="H7:H8"/>
    <mergeCell ref="I7:I8"/>
    <mergeCell ref="B9:I9"/>
    <mergeCell ref="B19:I1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89" max="8"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74639-9D3B-40E5-AD05-F1EA43DDF197}">
  <sheetPr codeName="Sheet19">
    <tabColor rgb="FF0070C0"/>
  </sheetPr>
  <dimension ref="A1:L499"/>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3" customWidth="1"/>
    <col min="11" max="11" width="11.7109375" style="22" customWidth="1"/>
    <col min="12" max="12" width="16.7109375" style="22" customWidth="1"/>
    <col min="13" max="16384" width="8.7109375" style="22"/>
  </cols>
  <sheetData>
    <row r="1" spans="1:12" ht="60" customHeight="1" x14ac:dyDescent="0.25">
      <c r="A1" s="73" t="s">
        <v>19</v>
      </c>
      <c r="B1" s="73"/>
      <c r="C1" s="73"/>
      <c r="D1" s="73"/>
      <c r="E1" s="73"/>
      <c r="F1" s="73"/>
      <c r="G1" s="73"/>
      <c r="H1" s="73"/>
      <c r="I1" s="73"/>
      <c r="J1" s="59"/>
      <c r="K1" s="38"/>
      <c r="L1" s="39" t="s">
        <v>34</v>
      </c>
    </row>
    <row r="2" spans="1:12" ht="19.5" customHeight="1" x14ac:dyDescent="0.3">
      <c r="A2" s="7" t="str">
        <f>"Weekly Payroll Jobs and Wages in Australia - " &amp;$L$1</f>
        <v>Weekly Payroll Jobs and Wages in Australia - Education and training</v>
      </c>
      <c r="B2" s="29"/>
      <c r="C2" s="29"/>
      <c r="D2" s="29"/>
      <c r="E2" s="29"/>
      <c r="F2" s="29"/>
      <c r="G2" s="29"/>
      <c r="H2" s="29"/>
      <c r="I2" s="29"/>
      <c r="J2" s="52"/>
      <c r="K2" s="42" t="s">
        <v>57</v>
      </c>
      <c r="L2" s="58">
        <v>44198</v>
      </c>
    </row>
    <row r="3" spans="1:12" ht="15" customHeight="1" x14ac:dyDescent="0.25">
      <c r="A3" s="37" t="str">
        <f>"Week ending "&amp;TEXT($L$2,"dddd dd mmmm yyyy")</f>
        <v>Week ending Saturday 02 January 2021</v>
      </c>
      <c r="B3" s="29"/>
      <c r="C3" s="34"/>
      <c r="D3" s="36"/>
      <c r="E3" s="29"/>
      <c r="F3" s="29"/>
      <c r="G3" s="29"/>
      <c r="H3" s="29"/>
      <c r="I3" s="29"/>
      <c r="J3" s="52"/>
      <c r="K3" s="44" t="s">
        <v>58</v>
      </c>
      <c r="L3" s="43">
        <v>43904</v>
      </c>
    </row>
    <row r="4" spans="1:12" ht="15" customHeight="1" x14ac:dyDescent="0.25">
      <c r="A4" s="6" t="s">
        <v>18</v>
      </c>
      <c r="B4" s="28"/>
      <c r="C4" s="28"/>
      <c r="D4" s="28"/>
      <c r="E4" s="28"/>
      <c r="F4" s="28"/>
      <c r="G4" s="28"/>
      <c r="H4" s="28"/>
      <c r="I4" s="28"/>
      <c r="J4" s="52"/>
      <c r="K4" s="42" t="s">
        <v>63</v>
      </c>
      <c r="L4" s="43">
        <v>44170</v>
      </c>
    </row>
    <row r="5" spans="1:12" ht="16.5" customHeight="1" thickBot="1" x14ac:dyDescent="0.3">
      <c r="A5" s="35" t="str">
        <f>"Change in payroll jobs and total wages, "&amp;$L$1</f>
        <v>Change in payroll jobs and total wages, Education and training</v>
      </c>
      <c r="B5" s="34"/>
      <c r="C5" s="33"/>
      <c r="D5" s="32"/>
      <c r="E5" s="28"/>
      <c r="F5" s="29"/>
      <c r="G5" s="29"/>
      <c r="H5" s="29"/>
      <c r="I5" s="29"/>
      <c r="J5" s="52"/>
      <c r="K5" s="42"/>
      <c r="L5" s="43">
        <v>44184</v>
      </c>
    </row>
    <row r="6" spans="1:12" ht="16.5" customHeight="1" x14ac:dyDescent="0.25">
      <c r="A6" s="63"/>
      <c r="B6" s="86" t="s">
        <v>54</v>
      </c>
      <c r="C6" s="87"/>
      <c r="D6" s="87"/>
      <c r="E6" s="88"/>
      <c r="F6" s="89" t="s">
        <v>55</v>
      </c>
      <c r="G6" s="87"/>
      <c r="H6" s="87"/>
      <c r="I6" s="88"/>
      <c r="J6" s="54"/>
      <c r="K6" s="42" t="s">
        <v>64</v>
      </c>
      <c r="L6" s="43">
        <v>44191</v>
      </c>
    </row>
    <row r="7" spans="1:12" ht="34.15" customHeight="1" x14ac:dyDescent="0.25">
      <c r="A7" s="90"/>
      <c r="B7" s="92" t="str">
        <f>"% Change between " &amp; TEXT($L$3,"dd mmm yyy")&amp;" and "&amp; TEXT($L$2,"dd mmm yyy") &amp; " (Change since 100th case of COVID-19)"</f>
        <v>% Change between 14 Mar 2020 and 02 Jan 2021 (Change since 100th case of COVID-19)</v>
      </c>
      <c r="C7" s="94" t="str">
        <f>"% Change between " &amp; TEXT($L$4,"dd mmm yyy")&amp;" and "&amp; TEXT($L$2,"dd mmm yyy") &amp; " (monthly change)"</f>
        <v>% Change between 05 Dec 2020 and 02 Jan 2021 (monthly change)</v>
      </c>
      <c r="D7" s="77" t="str">
        <f>"% Change between " &amp; TEXT($L$6,"dd mmm yyy")&amp;" and "&amp; TEXT($L$2,"dd mmm yyy") &amp; " (weekly change)"</f>
        <v>% Change between 26 Dec 2020 and 02 Jan 2021 (weekly change)</v>
      </c>
      <c r="E7" s="79" t="str">
        <f>"% Change between " &amp; TEXT($L$5,"dd mmm yyy")&amp;" and "&amp; TEXT($L$6,"dd mmm yyy") &amp; " (weekly change)"</f>
        <v>% Change between 19 Dec 2020 and 26 Dec 2020 (weekly change)</v>
      </c>
      <c r="F7" s="96" t="str">
        <f>"% Change between " &amp; TEXT($L$3,"dd mmm yyy")&amp;" and "&amp; TEXT($L$2,"dd mmm yyy") &amp; " (Change since 100th case of COVID-19)"</f>
        <v>% Change between 14 Mar 2020 and 02 Jan 2021 (Change since 100th case of COVID-19)</v>
      </c>
      <c r="G7" s="94" t="str">
        <f>"% Change between " &amp; TEXT($L$4,"dd mmm yyy")&amp;" and "&amp; TEXT($L$2,"dd mmm yyy") &amp; " (monthly change)"</f>
        <v>% Change between 05 Dec 2020 and 02 Jan 2021 (monthly change)</v>
      </c>
      <c r="H7" s="77" t="str">
        <f>"% Change between " &amp; TEXT($L$6,"dd mmm yyy")&amp;" and "&amp; TEXT($L$2,"dd mmm yyy") &amp; " (weekly change)"</f>
        <v>% Change between 26 Dec 2020 and 02 Jan 2021 (weekly change)</v>
      </c>
      <c r="I7" s="79" t="str">
        <f>"% Change between " &amp; TEXT($L$5,"dd mmm yyy")&amp;" and "&amp; TEXT($L$6,"dd mmm yyy") &amp; " (weekly change)"</f>
        <v>% Change between 19 Dec 2020 and 26 Dec 2020 (weekly change)</v>
      </c>
      <c r="J7" s="55"/>
      <c r="K7" s="42" t="s">
        <v>65</v>
      </c>
      <c r="L7" s="43">
        <v>44198</v>
      </c>
    </row>
    <row r="8" spans="1:12" ht="46.5" customHeight="1" thickBot="1" x14ac:dyDescent="0.3">
      <c r="A8" s="91"/>
      <c r="B8" s="93"/>
      <c r="C8" s="95"/>
      <c r="D8" s="78"/>
      <c r="E8" s="80"/>
      <c r="F8" s="97"/>
      <c r="G8" s="95"/>
      <c r="H8" s="78"/>
      <c r="I8" s="80"/>
      <c r="J8" s="56"/>
      <c r="K8" s="44" t="s">
        <v>66</v>
      </c>
      <c r="L8" s="46"/>
    </row>
    <row r="9" spans="1:12" x14ac:dyDescent="0.25">
      <c r="A9" s="64"/>
      <c r="B9" s="81" t="s">
        <v>17</v>
      </c>
      <c r="C9" s="82"/>
      <c r="D9" s="82"/>
      <c r="E9" s="82"/>
      <c r="F9" s="82"/>
      <c r="G9" s="82"/>
      <c r="H9" s="82"/>
      <c r="I9" s="83"/>
      <c r="J9" s="45"/>
      <c r="K9" s="62"/>
      <c r="L9" s="46"/>
    </row>
    <row r="10" spans="1:12" x14ac:dyDescent="0.25">
      <c r="A10" s="65" t="s">
        <v>16</v>
      </c>
      <c r="B10" s="31">
        <v>-7.919591636192469E-2</v>
      </c>
      <c r="C10" s="31">
        <v>-7.521547161111608E-2</v>
      </c>
      <c r="D10" s="31">
        <v>-2.576746683699549E-2</v>
      </c>
      <c r="E10" s="31">
        <v>-3.598150888391316E-2</v>
      </c>
      <c r="F10" s="31">
        <v>-1.7678388292533098E-2</v>
      </c>
      <c r="G10" s="31">
        <v>-7.6457369241374029E-2</v>
      </c>
      <c r="H10" s="31">
        <v>-7.2843918124588791E-3</v>
      </c>
      <c r="I10" s="66">
        <v>-2.7517295207030612E-2</v>
      </c>
      <c r="J10" s="45"/>
      <c r="K10" s="45"/>
      <c r="L10" s="46"/>
    </row>
    <row r="11" spans="1:12" x14ac:dyDescent="0.25">
      <c r="A11" s="67" t="s">
        <v>6</v>
      </c>
      <c r="B11" s="31">
        <v>-4.3047741490412572E-2</v>
      </c>
      <c r="C11" s="31">
        <v>-6.3317250142723047E-2</v>
      </c>
      <c r="D11" s="31">
        <v>-2.6778814570085574E-2</v>
      </c>
      <c r="E11" s="31">
        <v>-2.896320220978732E-2</v>
      </c>
      <c r="F11" s="31">
        <v>-3.6138925377049436E-3</v>
      </c>
      <c r="G11" s="31">
        <v>-5.685475157500075E-2</v>
      </c>
      <c r="H11" s="31">
        <v>2.7504375628593536E-2</v>
      </c>
      <c r="I11" s="66">
        <v>-4.7573219247317056E-2</v>
      </c>
      <c r="J11" s="45"/>
      <c r="K11" s="45"/>
      <c r="L11" s="46"/>
    </row>
    <row r="12" spans="1:12" ht="15" customHeight="1" x14ac:dyDescent="0.25">
      <c r="A12" s="67" t="s">
        <v>5</v>
      </c>
      <c r="B12" s="31">
        <v>-0.11261769364205443</v>
      </c>
      <c r="C12" s="31">
        <v>-7.5517054428022479E-2</v>
      </c>
      <c r="D12" s="31">
        <v>-2.2928109351514236E-2</v>
      </c>
      <c r="E12" s="31">
        <v>-3.7217966963557614E-2</v>
      </c>
      <c r="F12" s="31">
        <v>-2.0233788043156897E-2</v>
      </c>
      <c r="G12" s="31">
        <v>-8.2257904441393803E-2</v>
      </c>
      <c r="H12" s="31">
        <v>-2.6045393232514202E-2</v>
      </c>
      <c r="I12" s="66">
        <v>-8.2045804892849628E-3</v>
      </c>
      <c r="J12" s="45"/>
      <c r="K12" s="45"/>
      <c r="L12" s="46"/>
    </row>
    <row r="13" spans="1:12" ht="15" customHeight="1" x14ac:dyDescent="0.25">
      <c r="A13" s="67" t="s">
        <v>44</v>
      </c>
      <c r="B13" s="31">
        <v>-0.1338449128285194</v>
      </c>
      <c r="C13" s="31">
        <v>-0.1234131568321073</v>
      </c>
      <c r="D13" s="31">
        <v>-4.0223174810656959E-2</v>
      </c>
      <c r="E13" s="31">
        <v>-5.6427185170406124E-2</v>
      </c>
      <c r="F13" s="31">
        <v>-5.5945275152190055E-2</v>
      </c>
      <c r="G13" s="31">
        <v>-0.127685480956234</v>
      </c>
      <c r="H13" s="31">
        <v>-5.6550501595180158E-2</v>
      </c>
      <c r="I13" s="66">
        <v>-7.3722792946853133E-3</v>
      </c>
      <c r="J13" s="45"/>
      <c r="K13" s="45"/>
      <c r="L13" s="46"/>
    </row>
    <row r="14" spans="1:12" ht="15" customHeight="1" x14ac:dyDescent="0.25">
      <c r="A14" s="67" t="s">
        <v>4</v>
      </c>
      <c r="B14" s="31">
        <v>2.514016538235353E-4</v>
      </c>
      <c r="C14" s="31">
        <v>-5.2147071081897867E-2</v>
      </c>
      <c r="D14" s="31">
        <v>-1.2819434137842145E-2</v>
      </c>
      <c r="E14" s="31">
        <v>-2.9995299256949215E-2</v>
      </c>
      <c r="F14" s="31">
        <v>2.4741271212566751E-2</v>
      </c>
      <c r="G14" s="31">
        <v>-5.243843564744044E-2</v>
      </c>
      <c r="H14" s="31">
        <v>1.5419641856028843E-2</v>
      </c>
      <c r="I14" s="66">
        <v>-2.8062764083951919E-2</v>
      </c>
      <c r="J14" s="45"/>
      <c r="K14" s="62"/>
      <c r="L14" s="46"/>
    </row>
    <row r="15" spans="1:12" ht="15" customHeight="1" x14ac:dyDescent="0.25">
      <c r="A15" s="67" t="s">
        <v>3</v>
      </c>
      <c r="B15" s="31">
        <v>-6.2763357416822707E-2</v>
      </c>
      <c r="C15" s="31">
        <v>-5.8011355712720314E-2</v>
      </c>
      <c r="D15" s="31">
        <v>-1.212573255194449E-2</v>
      </c>
      <c r="E15" s="31">
        <v>-3.462081484469548E-2</v>
      </c>
      <c r="F15" s="31">
        <v>-1.3577640788052237E-2</v>
      </c>
      <c r="G15" s="31">
        <v>-7.0679826620654418E-2</v>
      </c>
      <c r="H15" s="31">
        <v>-2.7912421406104393E-3</v>
      </c>
      <c r="I15" s="66">
        <v>-3.3662878687956477E-2</v>
      </c>
      <c r="J15" s="45"/>
      <c r="K15" s="45"/>
      <c r="L15" s="46"/>
    </row>
    <row r="16" spans="1:12" ht="15" customHeight="1" x14ac:dyDescent="0.25">
      <c r="A16" s="67" t="s">
        <v>43</v>
      </c>
      <c r="B16" s="31">
        <v>-0.11114823387340245</v>
      </c>
      <c r="C16" s="31">
        <v>-0.10543080511551628</v>
      </c>
      <c r="D16" s="31">
        <v>-4.0597332035666955E-2</v>
      </c>
      <c r="E16" s="31">
        <v>-3.3032026854998953E-2</v>
      </c>
      <c r="F16" s="31">
        <v>-2.5876117441350099E-2</v>
      </c>
      <c r="G16" s="31">
        <v>-9.6851851847010506E-2</v>
      </c>
      <c r="H16" s="31">
        <v>-2.9935356218480424E-2</v>
      </c>
      <c r="I16" s="66">
        <v>-2.8971510970260517E-2</v>
      </c>
      <c r="J16" s="45"/>
      <c r="K16" s="45"/>
      <c r="L16" s="46"/>
    </row>
    <row r="17" spans="1:12" ht="15" customHeight="1" x14ac:dyDescent="0.25">
      <c r="A17" s="67" t="s">
        <v>2</v>
      </c>
      <c r="B17" s="31">
        <v>2.2772366930917221E-2</v>
      </c>
      <c r="C17" s="31">
        <v>8.8583767023919791E-6</v>
      </c>
      <c r="D17" s="31">
        <v>-2.1975308641975277E-2</v>
      </c>
      <c r="E17" s="31">
        <v>2.2478130882515712E-2</v>
      </c>
      <c r="F17" s="31">
        <v>5.9036550728879256E-3</v>
      </c>
      <c r="G17" s="31">
        <v>-1.1777993054252422E-2</v>
      </c>
      <c r="H17" s="31">
        <v>-1.8059218026829749E-2</v>
      </c>
      <c r="I17" s="66">
        <v>6.396745188600228E-3</v>
      </c>
      <c r="J17" s="45"/>
      <c r="K17" s="45"/>
      <c r="L17" s="46"/>
    </row>
    <row r="18" spans="1:12" x14ac:dyDescent="0.25">
      <c r="A18" s="68" t="s">
        <v>1</v>
      </c>
      <c r="B18" s="31">
        <v>-0.19404981422870504</v>
      </c>
      <c r="C18" s="31">
        <v>-0.16818065615679589</v>
      </c>
      <c r="D18" s="31">
        <v>-7.0269068973728088E-2</v>
      </c>
      <c r="E18" s="31">
        <v>-8.1571657676046017E-2</v>
      </c>
      <c r="F18" s="31">
        <v>-0.1402885744418465</v>
      </c>
      <c r="G18" s="31">
        <v>-0.15128005490455709</v>
      </c>
      <c r="H18" s="31">
        <v>-0.12926683848770559</v>
      </c>
      <c r="I18" s="66">
        <v>-3.6555008700417391E-2</v>
      </c>
      <c r="J18" s="56"/>
      <c r="K18" s="47"/>
      <c r="L18" s="46"/>
    </row>
    <row r="19" spans="1:12" x14ac:dyDescent="0.25">
      <c r="A19" s="64"/>
      <c r="B19" s="84" t="s">
        <v>15</v>
      </c>
      <c r="C19" s="84"/>
      <c r="D19" s="84"/>
      <c r="E19" s="84"/>
      <c r="F19" s="84"/>
      <c r="G19" s="84"/>
      <c r="H19" s="84"/>
      <c r="I19" s="85"/>
      <c r="J19" s="45"/>
      <c r="K19" s="45"/>
      <c r="L19" s="46"/>
    </row>
    <row r="20" spans="1:12" x14ac:dyDescent="0.25">
      <c r="A20" s="67" t="s">
        <v>14</v>
      </c>
      <c r="B20" s="31">
        <v>-9.7626892866438997E-2</v>
      </c>
      <c r="C20" s="31">
        <v>-8.2570483987198018E-2</v>
      </c>
      <c r="D20" s="31">
        <v>-2.8721093078514559E-2</v>
      </c>
      <c r="E20" s="31">
        <v>-3.8856861626425543E-2</v>
      </c>
      <c r="F20" s="31">
        <v>-3.0947980988035972E-2</v>
      </c>
      <c r="G20" s="31">
        <v>-7.5051005489655043E-2</v>
      </c>
      <c r="H20" s="31">
        <v>-8.2849849672220754E-3</v>
      </c>
      <c r="I20" s="66">
        <v>-2.4904264428887934E-2</v>
      </c>
      <c r="J20" s="45"/>
      <c r="K20" s="45"/>
      <c r="L20" s="45"/>
    </row>
    <row r="21" spans="1:12" x14ac:dyDescent="0.25">
      <c r="A21" s="67" t="s">
        <v>13</v>
      </c>
      <c r="B21" s="31">
        <v>-7.0901254892737797E-2</v>
      </c>
      <c r="C21" s="31">
        <v>-6.8977508770831863E-2</v>
      </c>
      <c r="D21" s="31">
        <v>-2.2930537010433127E-2</v>
      </c>
      <c r="E21" s="31">
        <v>-3.3177850554011457E-2</v>
      </c>
      <c r="F21" s="31">
        <v>-1.1778832193984012E-2</v>
      </c>
      <c r="G21" s="31">
        <v>-7.6949527709320731E-2</v>
      </c>
      <c r="H21" s="31">
        <v>-6.4826181175967612E-3</v>
      </c>
      <c r="I21" s="66">
        <v>-2.838102110495222E-2</v>
      </c>
      <c r="J21" s="45"/>
      <c r="K21" s="51" t="s">
        <v>12</v>
      </c>
      <c r="L21" s="45" t="s">
        <v>59</v>
      </c>
    </row>
    <row r="22" spans="1:12" x14ac:dyDescent="0.25">
      <c r="A22" s="68" t="s">
        <v>69</v>
      </c>
      <c r="B22" s="31" t="s">
        <v>67</v>
      </c>
      <c r="C22" s="31" t="s">
        <v>67</v>
      </c>
      <c r="D22" s="31" t="s">
        <v>67</v>
      </c>
      <c r="E22" s="31" t="s">
        <v>67</v>
      </c>
      <c r="F22" s="31" t="s">
        <v>67</v>
      </c>
      <c r="G22" s="31" t="s">
        <v>67</v>
      </c>
      <c r="H22" s="31" t="s">
        <v>67</v>
      </c>
      <c r="I22" s="66" t="s">
        <v>67</v>
      </c>
      <c r="J22" s="45"/>
      <c r="K22" s="48"/>
      <c r="L22" s="45" t="s">
        <v>9</v>
      </c>
    </row>
    <row r="23" spans="1:12" x14ac:dyDescent="0.25">
      <c r="A23" s="67" t="s">
        <v>45</v>
      </c>
      <c r="B23" s="31">
        <v>-0.14625330115816371</v>
      </c>
      <c r="C23" s="31">
        <v>-0.11938786411420366</v>
      </c>
      <c r="D23" s="31">
        <v>-4.8977482921308768E-2</v>
      </c>
      <c r="E23" s="31">
        <v>-5.2114315865110616E-2</v>
      </c>
      <c r="F23" s="31">
        <v>-6.3681271790255733E-3</v>
      </c>
      <c r="G23" s="31">
        <v>-8.0800817552155291E-2</v>
      </c>
      <c r="H23" s="31">
        <v>-1.7590078321338076E-2</v>
      </c>
      <c r="I23" s="66">
        <v>-3.5249448724372967E-2</v>
      </c>
      <c r="J23" s="45"/>
      <c r="K23" s="45"/>
      <c r="L23" s="46"/>
    </row>
    <row r="24" spans="1:12" x14ac:dyDescent="0.25">
      <c r="A24" s="67" t="s">
        <v>46</v>
      </c>
      <c r="B24" s="31">
        <v>-5.3235193191956687E-2</v>
      </c>
      <c r="C24" s="31">
        <v>-6.2458364148807788E-2</v>
      </c>
      <c r="D24" s="31">
        <v>-1.7718194237062668E-2</v>
      </c>
      <c r="E24" s="31">
        <v>-3.3879072105621688E-2</v>
      </c>
      <c r="F24" s="31">
        <v>-6.8637603067889241E-4</v>
      </c>
      <c r="G24" s="31">
        <v>-6.7519023013473234E-2</v>
      </c>
      <c r="H24" s="31">
        <v>-2.928823016445814E-3</v>
      </c>
      <c r="I24" s="66">
        <v>-2.2878054269857673E-2</v>
      </c>
      <c r="J24" s="45"/>
      <c r="K24" s="45" t="s">
        <v>45</v>
      </c>
      <c r="L24" s="46">
        <v>96.95</v>
      </c>
    </row>
    <row r="25" spans="1:12" x14ac:dyDescent="0.25">
      <c r="A25" s="67" t="s">
        <v>47</v>
      </c>
      <c r="B25" s="31">
        <v>-4.4462537598436103E-2</v>
      </c>
      <c r="C25" s="31">
        <v>-5.1032858117858626E-2</v>
      </c>
      <c r="D25" s="31">
        <v>-1.3648488808651105E-2</v>
      </c>
      <c r="E25" s="31">
        <v>-2.6252602205190212E-2</v>
      </c>
      <c r="F25" s="31">
        <v>-1.2278658789031116E-3</v>
      </c>
      <c r="G25" s="31">
        <v>-7.1621099113017173E-2</v>
      </c>
      <c r="H25" s="31">
        <v>-6.1266222745519627E-3</v>
      </c>
      <c r="I25" s="66">
        <v>-2.2114021479768486E-2</v>
      </c>
      <c r="J25" s="45"/>
      <c r="K25" s="45" t="s">
        <v>46</v>
      </c>
      <c r="L25" s="46">
        <v>100.98</v>
      </c>
    </row>
    <row r="26" spans="1:12" ht="17.25" customHeight="1" x14ac:dyDescent="0.25">
      <c r="A26" s="67" t="s">
        <v>48</v>
      </c>
      <c r="B26" s="31">
        <v>-4.7744402577697631E-2</v>
      </c>
      <c r="C26" s="31">
        <v>-5.0042163522079908E-2</v>
      </c>
      <c r="D26" s="31">
        <v>-1.2418639025767897E-2</v>
      </c>
      <c r="E26" s="31">
        <v>-2.5293392245809287E-2</v>
      </c>
      <c r="F26" s="31">
        <v>-1.9618234291498116E-2</v>
      </c>
      <c r="G26" s="31">
        <v>-7.5805181822158674E-2</v>
      </c>
      <c r="H26" s="31">
        <v>-3.7810027561174797E-3</v>
      </c>
      <c r="I26" s="66">
        <v>-2.4120821964769612E-2</v>
      </c>
      <c r="J26" s="57"/>
      <c r="K26" s="49" t="s">
        <v>47</v>
      </c>
      <c r="L26" s="46">
        <v>100.69</v>
      </c>
    </row>
    <row r="27" spans="1:12" x14ac:dyDescent="0.25">
      <c r="A27" s="67" t="s">
        <v>49</v>
      </c>
      <c r="B27" s="31">
        <v>-0.10380390952413987</v>
      </c>
      <c r="C27" s="31">
        <v>-7.3612732512750356E-2</v>
      </c>
      <c r="D27" s="31">
        <v>-2.5542203562851973E-2</v>
      </c>
      <c r="E27" s="31">
        <v>-3.5533763886310243E-2</v>
      </c>
      <c r="F27" s="31">
        <v>-8.1702455420194164E-2</v>
      </c>
      <c r="G27" s="31">
        <v>-8.9487407005591546E-2</v>
      </c>
      <c r="H27" s="31">
        <v>-1.2336019373482277E-2</v>
      </c>
      <c r="I27" s="66">
        <v>-3.304693475220144E-2</v>
      </c>
      <c r="J27" s="52"/>
      <c r="K27" s="40" t="s">
        <v>48</v>
      </c>
      <c r="L27" s="46">
        <v>100.24</v>
      </c>
    </row>
    <row r="28" spans="1:12" ht="15.75" thickBot="1" x14ac:dyDescent="0.3">
      <c r="A28" s="69" t="s">
        <v>50</v>
      </c>
      <c r="B28" s="70">
        <v>-0.12175081923359865</v>
      </c>
      <c r="C28" s="70">
        <v>-0.14752849045384797</v>
      </c>
      <c r="D28" s="70">
        <v>-7.5157380417995689E-2</v>
      </c>
      <c r="E28" s="70">
        <v>-5.8234307464462343E-2</v>
      </c>
      <c r="F28" s="70">
        <v>-0.12614474610276749</v>
      </c>
      <c r="G28" s="70">
        <v>-0.12310812815779093</v>
      </c>
      <c r="H28" s="70">
        <v>-4.1799558927618552E-2</v>
      </c>
      <c r="I28" s="71">
        <v>-7.6958695107521513E-2</v>
      </c>
      <c r="J28" s="52"/>
      <c r="K28" s="40" t="s">
        <v>49</v>
      </c>
      <c r="L28" s="46">
        <v>96.74</v>
      </c>
    </row>
    <row r="29" spans="1:12" ht="36.75" customHeight="1" x14ac:dyDescent="0.25">
      <c r="A29" s="76" t="str">
        <f>"*The week ending 14 March 2020 is indexed to 100."&amp;CHAR(10)&amp;"**Persons aged under 20 years have been suppressed in these data until the underlying derivation of age is updated. For more information, see the Update of data characteristics section in Data limitations and revisions."</f>
        <v>*The week ending 14 March 2020 is indexed to 100.
**Persons aged under 20 years have been suppressed in these data until the underlying derivation of age is updated. For more information, see the Update of data characteristics section in Data limitations and revisions.</v>
      </c>
      <c r="B29" s="76"/>
      <c r="C29" s="76"/>
      <c r="D29" s="76"/>
      <c r="E29" s="76"/>
      <c r="F29" s="76"/>
      <c r="G29" s="76"/>
      <c r="H29" s="76"/>
      <c r="I29" s="76"/>
      <c r="J29" s="52"/>
      <c r="K29" s="40" t="s">
        <v>50</v>
      </c>
      <c r="L29" s="46">
        <v>103.02</v>
      </c>
    </row>
    <row r="30" spans="1:12" ht="12.75" customHeight="1" x14ac:dyDescent="0.25">
      <c r="B30" s="23"/>
      <c r="C30" s="23"/>
      <c r="D30" s="23"/>
      <c r="E30" s="23"/>
      <c r="F30" s="23"/>
      <c r="G30" s="23"/>
      <c r="H30" s="23"/>
      <c r="I30" s="23"/>
      <c r="K30" s="40"/>
      <c r="L30" s="46"/>
    </row>
    <row r="31" spans="1:12" ht="15.75" customHeight="1" x14ac:dyDescent="0.25">
      <c r="A31" s="26" t="str">
        <f>"Indexed number of payroll jobs and total wages, "&amp;$L$1</f>
        <v>Indexed number of payroll jobs and total wages, Education and training</v>
      </c>
      <c r="B31" s="30"/>
      <c r="C31" s="30"/>
      <c r="D31" s="30"/>
      <c r="E31" s="30"/>
      <c r="F31" s="30"/>
      <c r="G31" s="30"/>
      <c r="H31" s="30"/>
      <c r="I31" s="30"/>
      <c r="J31" s="60"/>
      <c r="K31" s="48"/>
      <c r="L31" s="46" t="s">
        <v>8</v>
      </c>
    </row>
    <row r="32" spans="1:12" x14ac:dyDescent="0.25">
      <c r="B32" s="23"/>
      <c r="C32" s="23"/>
      <c r="D32" s="23"/>
      <c r="E32" s="23"/>
      <c r="F32" s="23"/>
      <c r="G32" s="23"/>
      <c r="H32" s="23"/>
      <c r="I32" s="23"/>
      <c r="K32" s="45"/>
      <c r="L32" s="46"/>
    </row>
    <row r="33" spans="1:12" x14ac:dyDescent="0.25">
      <c r="F33" s="23"/>
      <c r="G33" s="23"/>
      <c r="H33" s="23"/>
      <c r="I33" s="23"/>
      <c r="K33" s="45" t="s">
        <v>45</v>
      </c>
      <c r="L33" s="46">
        <v>89.77</v>
      </c>
    </row>
    <row r="34" spans="1:12" x14ac:dyDescent="0.25">
      <c r="B34" s="23"/>
      <c r="C34" s="23"/>
      <c r="D34" s="23"/>
      <c r="E34" s="23"/>
      <c r="F34" s="23"/>
      <c r="G34" s="23"/>
      <c r="H34" s="23"/>
      <c r="I34" s="23"/>
      <c r="K34" s="45" t="s">
        <v>46</v>
      </c>
      <c r="L34" s="46">
        <v>96.38</v>
      </c>
    </row>
    <row r="35" spans="1:12" x14ac:dyDescent="0.25">
      <c r="A35" s="23"/>
      <c r="B35" s="23"/>
      <c r="C35" s="23"/>
      <c r="D35" s="23"/>
      <c r="E35" s="23"/>
      <c r="F35" s="23"/>
      <c r="G35" s="23"/>
      <c r="H35" s="23"/>
      <c r="I35" s="23"/>
      <c r="K35" s="49" t="s">
        <v>47</v>
      </c>
      <c r="L35" s="46">
        <v>96.88</v>
      </c>
    </row>
    <row r="36" spans="1:12" x14ac:dyDescent="0.25">
      <c r="A36" s="23"/>
      <c r="B36" s="23"/>
      <c r="C36" s="23"/>
      <c r="D36" s="23"/>
      <c r="E36" s="23"/>
      <c r="F36" s="23"/>
      <c r="G36" s="23"/>
      <c r="H36" s="23"/>
      <c r="I36" s="23"/>
      <c r="K36" s="40" t="s">
        <v>48</v>
      </c>
      <c r="L36" s="46">
        <v>96.42</v>
      </c>
    </row>
    <row r="37" spans="1:12" x14ac:dyDescent="0.25">
      <c r="A37" s="23"/>
      <c r="B37" s="23"/>
      <c r="C37" s="23"/>
      <c r="D37" s="23"/>
      <c r="E37" s="23"/>
      <c r="F37" s="23"/>
      <c r="G37" s="23"/>
      <c r="H37" s="23"/>
      <c r="I37" s="23"/>
      <c r="K37" s="40" t="s">
        <v>49</v>
      </c>
      <c r="L37" s="46">
        <v>91.97</v>
      </c>
    </row>
    <row r="38" spans="1:12" x14ac:dyDescent="0.25">
      <c r="A38" s="23"/>
      <c r="B38" s="23"/>
      <c r="C38" s="23"/>
      <c r="D38" s="23"/>
      <c r="E38" s="23"/>
      <c r="F38" s="23"/>
      <c r="G38" s="23"/>
      <c r="H38" s="23"/>
      <c r="I38" s="23"/>
      <c r="K38" s="40" t="s">
        <v>50</v>
      </c>
      <c r="L38" s="46">
        <v>94.96</v>
      </c>
    </row>
    <row r="39" spans="1:12" x14ac:dyDescent="0.25">
      <c r="A39" s="23"/>
      <c r="B39" s="23"/>
      <c r="C39" s="23"/>
      <c r="D39" s="23"/>
      <c r="E39" s="23"/>
      <c r="F39" s="23"/>
      <c r="G39" s="23"/>
      <c r="H39" s="23"/>
      <c r="I39" s="23"/>
      <c r="K39" s="40"/>
      <c r="L39" s="46"/>
    </row>
    <row r="40" spans="1:12" ht="25.5" customHeight="1" x14ac:dyDescent="0.25">
      <c r="F40" s="23"/>
      <c r="G40" s="23"/>
      <c r="H40" s="23"/>
      <c r="I40" s="23"/>
      <c r="K40" s="48"/>
      <c r="L40" s="46" t="s">
        <v>7</v>
      </c>
    </row>
    <row r="41" spans="1:12" x14ac:dyDescent="0.25">
      <c r="B41" s="29"/>
      <c r="C41" s="29"/>
      <c r="D41" s="29"/>
      <c r="E41" s="29"/>
      <c r="F41" s="29"/>
      <c r="G41" s="29"/>
      <c r="H41" s="29"/>
      <c r="I41" s="29"/>
      <c r="J41" s="52"/>
      <c r="K41" s="45"/>
      <c r="L41" s="46"/>
    </row>
    <row r="42" spans="1:12" x14ac:dyDescent="0.25">
      <c r="K42" s="45" t="s">
        <v>45</v>
      </c>
      <c r="L42" s="46">
        <v>85.37</v>
      </c>
    </row>
    <row r="43" spans="1:12" x14ac:dyDescent="0.25">
      <c r="B43" s="29"/>
      <c r="C43" s="29"/>
      <c r="D43" s="29"/>
      <c r="E43" s="29"/>
      <c r="F43" s="29"/>
      <c r="G43" s="29"/>
      <c r="H43" s="29"/>
      <c r="I43" s="29"/>
      <c r="J43" s="52"/>
      <c r="K43" s="45" t="s">
        <v>46</v>
      </c>
      <c r="L43" s="46">
        <v>94.68</v>
      </c>
    </row>
    <row r="44" spans="1:12" ht="15.4" customHeight="1" x14ac:dyDescent="0.25">
      <c r="A44" s="26" t="str">
        <f>"Indexed number of payroll jobs in "&amp;$L$1&amp;" each week by age group"</f>
        <v>Indexed number of payroll jobs in Education and training each week by age group</v>
      </c>
      <c r="B44" s="29"/>
      <c r="C44" s="29"/>
      <c r="D44" s="29"/>
      <c r="E44" s="29"/>
      <c r="F44" s="29"/>
      <c r="G44" s="29"/>
      <c r="H44" s="29"/>
      <c r="I44" s="29"/>
      <c r="J44" s="52"/>
      <c r="K44" s="49" t="s">
        <v>47</v>
      </c>
      <c r="L44" s="46">
        <v>95.55</v>
      </c>
    </row>
    <row r="45" spans="1:12" ht="15.4" customHeight="1" x14ac:dyDescent="0.25">
      <c r="B45" s="29"/>
      <c r="C45" s="29"/>
      <c r="D45" s="29"/>
      <c r="E45" s="29"/>
      <c r="F45" s="29"/>
      <c r="G45" s="29"/>
      <c r="H45" s="29"/>
      <c r="I45" s="29"/>
      <c r="J45" s="52"/>
      <c r="K45" s="40" t="s">
        <v>48</v>
      </c>
      <c r="L45" s="46">
        <v>95.23</v>
      </c>
    </row>
    <row r="46" spans="1:12" ht="15.4" customHeight="1" x14ac:dyDescent="0.25">
      <c r="B46" s="29"/>
      <c r="C46" s="29"/>
      <c r="D46" s="29"/>
      <c r="E46" s="29"/>
      <c r="F46" s="29"/>
      <c r="G46" s="29"/>
      <c r="H46" s="29"/>
      <c r="I46" s="29"/>
      <c r="J46" s="52"/>
      <c r="K46" s="40" t="s">
        <v>49</v>
      </c>
      <c r="L46" s="46">
        <v>89.62</v>
      </c>
    </row>
    <row r="47" spans="1:12" ht="15.4" customHeight="1" x14ac:dyDescent="0.25">
      <c r="B47" s="29"/>
      <c r="C47" s="29"/>
      <c r="D47" s="29"/>
      <c r="E47" s="29"/>
      <c r="F47" s="29"/>
      <c r="G47" s="29"/>
      <c r="H47" s="29"/>
      <c r="I47" s="29"/>
      <c r="J47" s="52"/>
      <c r="K47" s="40" t="s">
        <v>50</v>
      </c>
      <c r="L47" s="46">
        <v>87.82</v>
      </c>
    </row>
    <row r="48" spans="1:12" ht="15.4" customHeight="1" x14ac:dyDescent="0.25">
      <c r="B48" s="29"/>
      <c r="C48" s="29"/>
      <c r="D48" s="29"/>
      <c r="E48" s="29"/>
      <c r="F48" s="29"/>
      <c r="G48" s="29"/>
      <c r="H48" s="29"/>
      <c r="I48" s="29"/>
      <c r="J48" s="52"/>
      <c r="K48" s="40"/>
      <c r="L48" s="46"/>
    </row>
    <row r="49" spans="1:12" ht="15.4" customHeight="1" x14ac:dyDescent="0.25">
      <c r="B49" s="29"/>
      <c r="C49" s="29"/>
      <c r="D49" s="29"/>
      <c r="E49" s="29"/>
      <c r="F49" s="29"/>
      <c r="G49" s="29"/>
      <c r="H49" s="29"/>
      <c r="I49" s="29"/>
      <c r="J49" s="52"/>
      <c r="K49" s="42"/>
      <c r="L49" s="42"/>
    </row>
    <row r="50" spans="1:12" ht="15.4" customHeight="1" x14ac:dyDescent="0.25">
      <c r="B50" s="27"/>
      <c r="C50" s="27"/>
      <c r="D50" s="27"/>
      <c r="E50" s="27"/>
      <c r="F50" s="27"/>
      <c r="G50" s="27"/>
      <c r="H50" s="27"/>
      <c r="I50" s="27"/>
      <c r="J50" s="61"/>
      <c r="K50" s="40" t="s">
        <v>11</v>
      </c>
      <c r="L50" s="45" t="s">
        <v>60</v>
      </c>
    </row>
    <row r="51" spans="1:12" ht="15.4" customHeight="1" x14ac:dyDescent="0.25">
      <c r="B51" s="27"/>
      <c r="C51" s="27"/>
      <c r="D51" s="27"/>
      <c r="E51" s="27"/>
      <c r="F51" s="27"/>
      <c r="G51" s="27"/>
      <c r="H51" s="27"/>
      <c r="I51" s="27"/>
      <c r="J51" s="61"/>
      <c r="K51" s="50"/>
      <c r="L51" s="45" t="s">
        <v>9</v>
      </c>
    </row>
    <row r="52" spans="1:12" ht="15.4" customHeight="1" x14ac:dyDescent="0.25">
      <c r="B52" s="28"/>
      <c r="C52" s="28"/>
      <c r="D52" s="28"/>
      <c r="E52" s="28"/>
      <c r="F52" s="28"/>
      <c r="G52" s="28"/>
      <c r="H52" s="28"/>
      <c r="I52" s="28"/>
      <c r="J52" s="52"/>
      <c r="K52" s="45" t="s">
        <v>6</v>
      </c>
      <c r="L52" s="46">
        <v>100.46</v>
      </c>
    </row>
    <row r="53" spans="1:12" ht="15.4" customHeight="1" x14ac:dyDescent="0.25">
      <c r="B53" s="28"/>
      <c r="C53" s="28"/>
      <c r="D53" s="28"/>
      <c r="E53" s="28"/>
      <c r="F53" s="28"/>
      <c r="G53" s="28"/>
      <c r="H53" s="28"/>
      <c r="I53" s="28"/>
      <c r="J53" s="52"/>
      <c r="K53" s="45" t="s">
        <v>5</v>
      </c>
      <c r="L53" s="46">
        <v>95.04</v>
      </c>
    </row>
    <row r="54" spans="1:12" ht="15.4" customHeight="1" x14ac:dyDescent="0.25">
      <c r="B54" s="4"/>
      <c r="C54" s="4"/>
      <c r="D54" s="5"/>
      <c r="E54" s="2"/>
      <c r="F54" s="28"/>
      <c r="G54" s="28"/>
      <c r="H54" s="28"/>
      <c r="I54" s="28"/>
      <c r="J54" s="52"/>
      <c r="K54" s="45" t="s">
        <v>44</v>
      </c>
      <c r="L54" s="46">
        <v>96.66</v>
      </c>
    </row>
    <row r="55" spans="1:12" ht="15.4" customHeight="1" x14ac:dyDescent="0.25">
      <c r="B55" s="4"/>
      <c r="C55" s="4"/>
      <c r="D55" s="5"/>
      <c r="E55" s="2"/>
      <c r="F55" s="28"/>
      <c r="G55" s="28"/>
      <c r="H55" s="28"/>
      <c r="I55" s="28"/>
      <c r="J55" s="52"/>
      <c r="K55" s="49" t="s">
        <v>4</v>
      </c>
      <c r="L55" s="46">
        <v>106.53</v>
      </c>
    </row>
    <row r="56" spans="1:12" ht="15.4" customHeight="1" x14ac:dyDescent="0.25">
      <c r="A56" s="4"/>
      <c r="B56" s="4"/>
      <c r="C56" s="4"/>
      <c r="D56" s="5"/>
      <c r="E56" s="2"/>
      <c r="F56" s="28"/>
      <c r="G56" s="28"/>
      <c r="H56" s="28"/>
      <c r="I56" s="28"/>
      <c r="J56" s="52"/>
      <c r="K56" s="40" t="s">
        <v>3</v>
      </c>
      <c r="L56" s="46">
        <v>99.49</v>
      </c>
    </row>
    <row r="57" spans="1:12" ht="15.4" customHeight="1" x14ac:dyDescent="0.25">
      <c r="B57" s="29"/>
      <c r="C57" s="29"/>
      <c r="D57" s="29"/>
      <c r="E57" s="29"/>
      <c r="F57" s="28"/>
      <c r="G57" s="28"/>
      <c r="H57" s="28"/>
      <c r="I57" s="28"/>
      <c r="J57" s="52"/>
      <c r="K57" s="40" t="s">
        <v>43</v>
      </c>
      <c r="L57" s="46">
        <v>99.62</v>
      </c>
    </row>
    <row r="58" spans="1:12" ht="15.4" customHeight="1" x14ac:dyDescent="0.25">
      <c r="K58" s="40" t="s">
        <v>2</v>
      </c>
      <c r="L58" s="46">
        <v>99.9</v>
      </c>
    </row>
    <row r="59" spans="1:12" ht="15.4" customHeight="1" x14ac:dyDescent="0.25">
      <c r="A59" s="26" t="str">
        <f>"Indexed number of payroll jobs held by men in "&amp;$L$1&amp;" each week by State and Territory"</f>
        <v>Indexed number of payroll jobs held by men in Education and training each week by State and Territory</v>
      </c>
      <c r="K59" s="40" t="s">
        <v>1</v>
      </c>
      <c r="L59" s="46">
        <v>95.51</v>
      </c>
    </row>
    <row r="60" spans="1:12" ht="15.4" customHeight="1" x14ac:dyDescent="0.25">
      <c r="K60" s="48"/>
      <c r="L60" s="46" t="s">
        <v>8</v>
      </c>
    </row>
    <row r="61" spans="1:12" ht="15.4" customHeight="1" x14ac:dyDescent="0.25">
      <c r="B61" s="4"/>
      <c r="C61" s="4"/>
      <c r="D61" s="4"/>
      <c r="E61" s="4"/>
      <c r="F61" s="28"/>
      <c r="G61" s="28"/>
      <c r="H61" s="28"/>
      <c r="I61" s="28"/>
      <c r="J61" s="52"/>
      <c r="K61" s="45" t="s">
        <v>6</v>
      </c>
      <c r="L61" s="46">
        <v>95.99</v>
      </c>
    </row>
    <row r="62" spans="1:12" ht="15.4" customHeight="1" x14ac:dyDescent="0.25">
      <c r="B62" s="4"/>
      <c r="C62" s="4"/>
      <c r="D62" s="4"/>
      <c r="E62" s="4"/>
      <c r="F62" s="28"/>
      <c r="G62" s="28"/>
      <c r="H62" s="28"/>
      <c r="I62" s="28"/>
      <c r="J62" s="52"/>
      <c r="K62" s="45" t="s">
        <v>5</v>
      </c>
      <c r="L62" s="46">
        <v>89.8</v>
      </c>
    </row>
    <row r="63" spans="1:12" ht="15.4" customHeight="1" x14ac:dyDescent="0.25">
      <c r="B63" s="4"/>
      <c r="C63" s="4"/>
      <c r="D63" s="3"/>
      <c r="E63" s="2"/>
      <c r="F63" s="28"/>
      <c r="G63" s="28"/>
      <c r="H63" s="28"/>
      <c r="I63" s="28"/>
      <c r="J63" s="52"/>
      <c r="K63" s="45" t="s">
        <v>44</v>
      </c>
      <c r="L63" s="46">
        <v>88.95</v>
      </c>
    </row>
    <row r="64" spans="1:12" ht="15.4" customHeight="1" x14ac:dyDescent="0.25">
      <c r="B64" s="4"/>
      <c r="C64" s="4"/>
      <c r="D64" s="3"/>
      <c r="E64" s="2"/>
      <c r="F64" s="28"/>
      <c r="G64" s="28"/>
      <c r="H64" s="28"/>
      <c r="I64" s="28"/>
      <c r="J64" s="52"/>
      <c r="K64" s="49" t="s">
        <v>4</v>
      </c>
      <c r="L64" s="46">
        <v>102.28</v>
      </c>
    </row>
    <row r="65" spans="1:12" ht="15.4" customHeight="1" x14ac:dyDescent="0.25">
      <c r="B65" s="4"/>
      <c r="C65" s="4"/>
      <c r="D65" s="3"/>
      <c r="E65" s="2"/>
      <c r="F65" s="28"/>
      <c r="G65" s="28"/>
      <c r="H65" s="28"/>
      <c r="I65" s="28"/>
      <c r="J65" s="52"/>
      <c r="K65" s="40" t="s">
        <v>3</v>
      </c>
      <c r="L65" s="46">
        <v>93.16</v>
      </c>
    </row>
    <row r="66" spans="1:12" ht="15.4" customHeight="1" x14ac:dyDescent="0.25">
      <c r="B66" s="28"/>
      <c r="C66" s="28"/>
      <c r="D66" s="28"/>
      <c r="E66" s="28"/>
      <c r="F66" s="28"/>
      <c r="G66" s="28"/>
      <c r="H66" s="28"/>
      <c r="I66" s="28"/>
      <c r="J66" s="52"/>
      <c r="K66" s="40" t="s">
        <v>43</v>
      </c>
      <c r="L66" s="46">
        <v>92.88</v>
      </c>
    </row>
    <row r="67" spans="1:12" ht="15.4" customHeight="1" x14ac:dyDescent="0.25">
      <c r="A67" s="28"/>
      <c r="B67" s="28"/>
      <c r="C67" s="28"/>
      <c r="D67" s="28"/>
      <c r="E67" s="28"/>
      <c r="F67" s="28"/>
      <c r="G67" s="28"/>
      <c r="H67" s="28"/>
      <c r="I67" s="28"/>
      <c r="J67" s="52"/>
      <c r="K67" s="40" t="s">
        <v>2</v>
      </c>
      <c r="L67" s="46">
        <v>100.99</v>
      </c>
    </row>
    <row r="68" spans="1:12" ht="15.4" customHeight="1" x14ac:dyDescent="0.25">
      <c r="A68" s="28"/>
      <c r="B68" s="27"/>
      <c r="C68" s="27"/>
      <c r="D68" s="27"/>
      <c r="E68" s="27"/>
      <c r="F68" s="27"/>
      <c r="G68" s="27"/>
      <c r="H68" s="27"/>
      <c r="I68" s="27"/>
      <c r="J68" s="61"/>
      <c r="K68" s="40" t="s">
        <v>1</v>
      </c>
      <c r="L68" s="46">
        <v>84.98</v>
      </c>
    </row>
    <row r="69" spans="1:12" ht="15.4" customHeight="1" x14ac:dyDescent="0.25">
      <c r="K69" s="42"/>
      <c r="L69" s="46" t="s">
        <v>7</v>
      </c>
    </row>
    <row r="70" spans="1:12" ht="15.4" customHeight="1" x14ac:dyDescent="0.25">
      <c r="K70" s="45" t="s">
        <v>6</v>
      </c>
      <c r="L70" s="46">
        <v>92.75</v>
      </c>
    </row>
    <row r="71" spans="1:12" ht="15.4" customHeight="1" x14ac:dyDescent="0.25">
      <c r="K71" s="45" t="s">
        <v>5</v>
      </c>
      <c r="L71" s="46">
        <v>87.35</v>
      </c>
    </row>
    <row r="72" spans="1:12" ht="15.4" customHeight="1" x14ac:dyDescent="0.25">
      <c r="K72" s="45" t="s">
        <v>44</v>
      </c>
      <c r="L72" s="46">
        <v>86.24</v>
      </c>
    </row>
    <row r="73" spans="1:12" ht="15.4" customHeight="1" x14ac:dyDescent="0.25">
      <c r="K73" s="49" t="s">
        <v>4</v>
      </c>
      <c r="L73" s="46">
        <v>100.97</v>
      </c>
    </row>
    <row r="74" spans="1:12" ht="15.4" customHeight="1" x14ac:dyDescent="0.25">
      <c r="A74" s="26" t="str">
        <f>"Indexed number of payroll jobs held by women in "&amp;$L$1&amp;" each week by State and Territory"</f>
        <v>Indexed number of payroll jobs held by women in Education and training each week by State and Territory</v>
      </c>
      <c r="K74" s="40" t="s">
        <v>3</v>
      </c>
      <c r="L74" s="46">
        <v>91.79</v>
      </c>
    </row>
    <row r="75" spans="1:12" ht="15.4" customHeight="1" x14ac:dyDescent="0.25">
      <c r="K75" s="40" t="s">
        <v>43</v>
      </c>
      <c r="L75" s="46">
        <v>89.11</v>
      </c>
    </row>
    <row r="76" spans="1:12" ht="15.4" customHeight="1" x14ac:dyDescent="0.25">
      <c r="B76" s="4"/>
      <c r="C76" s="4"/>
      <c r="D76" s="4"/>
      <c r="E76" s="4"/>
      <c r="F76" s="28"/>
      <c r="G76" s="28"/>
      <c r="H76" s="28"/>
      <c r="I76" s="28"/>
      <c r="J76" s="52"/>
      <c r="K76" s="40" t="s">
        <v>2</v>
      </c>
      <c r="L76" s="46">
        <v>100.29</v>
      </c>
    </row>
    <row r="77" spans="1:12" ht="15.4" customHeight="1" x14ac:dyDescent="0.25">
      <c r="B77" s="4"/>
      <c r="C77" s="4"/>
      <c r="D77" s="4"/>
      <c r="E77" s="4"/>
      <c r="F77" s="28"/>
      <c r="G77" s="28"/>
      <c r="H77" s="28"/>
      <c r="I77" s="28"/>
      <c r="J77" s="52"/>
      <c r="K77" s="40" t="s">
        <v>1</v>
      </c>
      <c r="L77" s="46">
        <v>79.34</v>
      </c>
    </row>
    <row r="78" spans="1:12" ht="15.4" customHeight="1" x14ac:dyDescent="0.25">
      <c r="B78" s="4"/>
      <c r="C78" s="4"/>
      <c r="D78" s="3"/>
      <c r="E78" s="2"/>
      <c r="F78" s="28"/>
      <c r="G78" s="28"/>
      <c r="H78" s="28"/>
      <c r="I78" s="28"/>
      <c r="J78" s="52"/>
      <c r="K78" s="48"/>
      <c r="L78" s="48"/>
    </row>
    <row r="79" spans="1:12" ht="15.4" customHeight="1" x14ac:dyDescent="0.25">
      <c r="B79" s="4"/>
      <c r="C79" s="4"/>
      <c r="D79" s="3"/>
      <c r="E79" s="2"/>
      <c r="F79" s="28"/>
      <c r="G79" s="28"/>
      <c r="H79" s="28"/>
      <c r="I79" s="28"/>
      <c r="J79" s="52"/>
      <c r="K79" s="45" t="s">
        <v>10</v>
      </c>
      <c r="L79" s="45" t="s">
        <v>61</v>
      </c>
    </row>
    <row r="80" spans="1:12" ht="15.4" customHeight="1" x14ac:dyDescent="0.25">
      <c r="B80" s="4"/>
      <c r="C80" s="4"/>
      <c r="D80" s="3"/>
      <c r="E80" s="2"/>
      <c r="F80" s="28"/>
      <c r="G80" s="28"/>
      <c r="H80" s="28"/>
      <c r="I80" s="28"/>
      <c r="J80" s="52"/>
      <c r="K80" s="48"/>
      <c r="L80" s="45" t="s">
        <v>9</v>
      </c>
    </row>
    <row r="81" spans="1:12" ht="15.4" customHeight="1" x14ac:dyDescent="0.25">
      <c r="A81" s="28"/>
      <c r="B81" s="28"/>
      <c r="C81" s="28"/>
      <c r="D81" s="28"/>
      <c r="E81" s="28"/>
      <c r="F81" s="28"/>
      <c r="G81" s="28"/>
      <c r="H81" s="28"/>
      <c r="I81" s="28"/>
      <c r="J81" s="52"/>
      <c r="K81" s="45" t="s">
        <v>6</v>
      </c>
      <c r="L81" s="46">
        <v>102.51</v>
      </c>
    </row>
    <row r="82" spans="1:12" ht="15.4" customHeight="1" x14ac:dyDescent="0.25">
      <c r="B82" s="28"/>
      <c r="C82" s="28"/>
      <c r="D82" s="28"/>
      <c r="E82" s="28"/>
      <c r="F82" s="28"/>
      <c r="G82" s="28"/>
      <c r="H82" s="28"/>
      <c r="I82" s="28"/>
      <c r="J82" s="52"/>
      <c r="K82" s="45" t="s">
        <v>5</v>
      </c>
      <c r="L82" s="46">
        <v>96.4</v>
      </c>
    </row>
    <row r="83" spans="1:12" ht="15.4" customHeight="1" x14ac:dyDescent="0.25">
      <c r="A83" s="28"/>
      <c r="B83" s="27"/>
      <c r="C83" s="27"/>
      <c r="D83" s="27"/>
      <c r="E83" s="27"/>
      <c r="F83" s="27"/>
      <c r="G83" s="27"/>
      <c r="H83" s="27"/>
      <c r="I83" s="27"/>
      <c r="J83" s="61"/>
      <c r="K83" s="45" t="s">
        <v>44</v>
      </c>
      <c r="L83" s="46">
        <v>99.23</v>
      </c>
    </row>
    <row r="84" spans="1:12" ht="15.4" customHeight="1" x14ac:dyDescent="0.25">
      <c r="K84" s="49" t="s">
        <v>4</v>
      </c>
      <c r="L84" s="46">
        <v>104.94</v>
      </c>
    </row>
    <row r="85" spans="1:12" ht="15.4" customHeight="1" x14ac:dyDescent="0.25">
      <c r="K85" s="40" t="s">
        <v>3</v>
      </c>
      <c r="L85" s="46">
        <v>99.07</v>
      </c>
    </row>
    <row r="86" spans="1:12" ht="15.4" customHeight="1" x14ac:dyDescent="0.25">
      <c r="K86" s="40" t="s">
        <v>43</v>
      </c>
      <c r="L86" s="46">
        <v>99.16</v>
      </c>
    </row>
    <row r="87" spans="1:12" ht="15.4" customHeight="1" x14ac:dyDescent="0.25">
      <c r="K87" s="40" t="s">
        <v>2</v>
      </c>
      <c r="L87" s="46">
        <v>103.11</v>
      </c>
    </row>
    <row r="88" spans="1:12" ht="15.4" customHeight="1" x14ac:dyDescent="0.25">
      <c r="K88" s="40" t="s">
        <v>1</v>
      </c>
      <c r="L88" s="46">
        <v>96.24</v>
      </c>
    </row>
    <row r="89" spans="1:12" ht="15.4" customHeight="1" x14ac:dyDescent="0.25">
      <c r="K89" s="48"/>
      <c r="L89" s="46" t="s">
        <v>8</v>
      </c>
    </row>
    <row r="90" spans="1:12" ht="15" customHeight="1" x14ac:dyDescent="0.25">
      <c r="K90" s="45" t="s">
        <v>6</v>
      </c>
      <c r="L90" s="46">
        <v>99.17</v>
      </c>
    </row>
    <row r="91" spans="1:12" ht="15" customHeight="1" x14ac:dyDescent="0.25">
      <c r="K91" s="45" t="s">
        <v>5</v>
      </c>
      <c r="L91" s="46">
        <v>91.29</v>
      </c>
    </row>
    <row r="92" spans="1:12" ht="15" customHeight="1" x14ac:dyDescent="0.25">
      <c r="A92" s="26"/>
      <c r="K92" s="45" t="s">
        <v>44</v>
      </c>
      <c r="L92" s="46">
        <v>90.57</v>
      </c>
    </row>
    <row r="93" spans="1:12" ht="15" customHeight="1" x14ac:dyDescent="0.25">
      <c r="K93" s="49" t="s">
        <v>4</v>
      </c>
      <c r="L93" s="46">
        <v>100.76</v>
      </c>
    </row>
    <row r="94" spans="1:12" ht="15" customHeight="1" x14ac:dyDescent="0.25">
      <c r="K94" s="40" t="s">
        <v>3</v>
      </c>
      <c r="L94" s="46">
        <v>95.29</v>
      </c>
    </row>
    <row r="95" spans="1:12" ht="15" customHeight="1" x14ac:dyDescent="0.25">
      <c r="K95" s="40" t="s">
        <v>43</v>
      </c>
      <c r="L95" s="46">
        <v>92.46</v>
      </c>
    </row>
    <row r="96" spans="1:12" ht="15" customHeight="1" x14ac:dyDescent="0.25">
      <c r="K96" s="40" t="s">
        <v>2</v>
      </c>
      <c r="L96" s="46">
        <v>106.4</v>
      </c>
    </row>
    <row r="97" spans="1:12" ht="15" customHeight="1" x14ac:dyDescent="0.25">
      <c r="K97" s="40" t="s">
        <v>1</v>
      </c>
      <c r="L97" s="46">
        <v>86.59</v>
      </c>
    </row>
    <row r="98" spans="1:12" ht="15" customHeight="1" x14ac:dyDescent="0.25">
      <c r="K98" s="42"/>
      <c r="L98" s="46" t="s">
        <v>7</v>
      </c>
    </row>
    <row r="99" spans="1:12" ht="15" customHeight="1" x14ac:dyDescent="0.25">
      <c r="A99" s="25"/>
      <c r="B99" s="24"/>
      <c r="K99" s="45" t="s">
        <v>6</v>
      </c>
      <c r="L99" s="46">
        <v>97.03</v>
      </c>
    </row>
    <row r="100" spans="1:12" x14ac:dyDescent="0.25">
      <c r="A100" s="25"/>
      <c r="B100" s="24"/>
      <c r="K100" s="45" t="s">
        <v>5</v>
      </c>
      <c r="L100" s="46">
        <v>89.49</v>
      </c>
    </row>
    <row r="101" spans="1:12" x14ac:dyDescent="0.25">
      <c r="A101" s="25"/>
      <c r="B101" s="24"/>
      <c r="K101" s="45" t="s">
        <v>44</v>
      </c>
      <c r="L101" s="46">
        <v>86.5</v>
      </c>
    </row>
    <row r="102" spans="1:12" x14ac:dyDescent="0.25">
      <c r="A102" s="25"/>
      <c r="B102" s="24"/>
      <c r="K102" s="49" t="s">
        <v>4</v>
      </c>
      <c r="L102" s="46">
        <v>99.47</v>
      </c>
    </row>
    <row r="103" spans="1:12" x14ac:dyDescent="0.25">
      <c r="A103" s="25"/>
      <c r="B103" s="24"/>
      <c r="K103" s="40" t="s">
        <v>3</v>
      </c>
      <c r="L103" s="46">
        <v>94.32</v>
      </c>
    </row>
    <row r="104" spans="1:12" x14ac:dyDescent="0.25">
      <c r="A104" s="25"/>
      <c r="B104" s="24"/>
      <c r="K104" s="40" t="s">
        <v>43</v>
      </c>
      <c r="L104" s="46">
        <v>88.71</v>
      </c>
    </row>
    <row r="105" spans="1:12" x14ac:dyDescent="0.25">
      <c r="A105" s="25"/>
      <c r="B105" s="24"/>
      <c r="K105" s="40" t="s">
        <v>2</v>
      </c>
      <c r="L105" s="46">
        <v>103.34</v>
      </c>
    </row>
    <row r="106" spans="1:12" x14ac:dyDescent="0.25">
      <c r="A106" s="25"/>
      <c r="B106" s="24"/>
      <c r="K106" s="40" t="s">
        <v>1</v>
      </c>
      <c r="L106" s="46">
        <v>80.61</v>
      </c>
    </row>
    <row r="107" spans="1:12" x14ac:dyDescent="0.25">
      <c r="A107" s="25"/>
      <c r="B107" s="24"/>
      <c r="K107" s="41"/>
      <c r="L107" s="41"/>
    </row>
    <row r="108" spans="1:12" x14ac:dyDescent="0.25">
      <c r="A108" s="25"/>
      <c r="B108" s="24"/>
      <c r="K108" s="51" t="s">
        <v>51</v>
      </c>
      <c r="L108" s="51"/>
    </row>
    <row r="109" spans="1:12" x14ac:dyDescent="0.25">
      <c r="K109" s="72">
        <v>43904</v>
      </c>
      <c r="L109" s="46">
        <v>100</v>
      </c>
    </row>
    <row r="110" spans="1:12" x14ac:dyDescent="0.25">
      <c r="K110" s="72">
        <v>43911</v>
      </c>
      <c r="L110" s="46">
        <v>100.4457</v>
      </c>
    </row>
    <row r="111" spans="1:12" x14ac:dyDescent="0.25">
      <c r="K111" s="72">
        <v>43918</v>
      </c>
      <c r="L111" s="46">
        <v>99.082700000000003</v>
      </c>
    </row>
    <row r="112" spans="1:12" x14ac:dyDescent="0.25">
      <c r="K112" s="72">
        <v>43925</v>
      </c>
      <c r="L112" s="46">
        <v>96.280199999999994</v>
      </c>
    </row>
    <row r="113" spans="11:12" x14ac:dyDescent="0.25">
      <c r="K113" s="72">
        <v>43932</v>
      </c>
      <c r="L113" s="46">
        <v>93.137699999999995</v>
      </c>
    </row>
    <row r="114" spans="11:12" x14ac:dyDescent="0.25">
      <c r="K114" s="72">
        <v>43939</v>
      </c>
      <c r="L114" s="46">
        <v>90.835400000000007</v>
      </c>
    </row>
    <row r="115" spans="11:12" x14ac:dyDescent="0.25">
      <c r="K115" s="72">
        <v>43946</v>
      </c>
      <c r="L115" s="46">
        <v>90.166200000000003</v>
      </c>
    </row>
    <row r="116" spans="11:12" x14ac:dyDescent="0.25">
      <c r="K116" s="72">
        <v>43953</v>
      </c>
      <c r="L116" s="46">
        <v>91.004599999999996</v>
      </c>
    </row>
    <row r="117" spans="11:12" x14ac:dyDescent="0.25">
      <c r="K117" s="72">
        <v>43960</v>
      </c>
      <c r="L117" s="46">
        <v>92.577200000000005</v>
      </c>
    </row>
    <row r="118" spans="11:12" x14ac:dyDescent="0.25">
      <c r="K118" s="72">
        <v>43967</v>
      </c>
      <c r="L118" s="46">
        <v>94.643600000000006</v>
      </c>
    </row>
    <row r="119" spans="11:12" x14ac:dyDescent="0.25">
      <c r="K119" s="72">
        <v>43974</v>
      </c>
      <c r="L119" s="46">
        <v>95.082700000000003</v>
      </c>
    </row>
    <row r="120" spans="11:12" x14ac:dyDescent="0.25">
      <c r="K120" s="72">
        <v>43981</v>
      </c>
      <c r="L120" s="46">
        <v>95.394199999999998</v>
      </c>
    </row>
    <row r="121" spans="11:12" x14ac:dyDescent="0.25">
      <c r="K121" s="72">
        <v>43988</v>
      </c>
      <c r="L121" s="46">
        <v>95.834000000000003</v>
      </c>
    </row>
    <row r="122" spans="11:12" x14ac:dyDescent="0.25">
      <c r="K122" s="72">
        <v>43995</v>
      </c>
      <c r="L122" s="46">
        <v>95.232699999999994</v>
      </c>
    </row>
    <row r="123" spans="11:12" x14ac:dyDescent="0.25">
      <c r="K123" s="72">
        <v>44002</v>
      </c>
      <c r="L123" s="46">
        <v>95.558099999999996</v>
      </c>
    </row>
    <row r="124" spans="11:12" x14ac:dyDescent="0.25">
      <c r="K124" s="72">
        <v>44009</v>
      </c>
      <c r="L124" s="46">
        <v>96.255399999999995</v>
      </c>
    </row>
    <row r="125" spans="11:12" x14ac:dyDescent="0.25">
      <c r="K125" s="72">
        <v>44016</v>
      </c>
      <c r="L125" s="46">
        <v>95.8292</v>
      </c>
    </row>
    <row r="126" spans="11:12" x14ac:dyDescent="0.25">
      <c r="K126" s="72">
        <v>44023</v>
      </c>
      <c r="L126" s="46">
        <v>93.289599999999993</v>
      </c>
    </row>
    <row r="127" spans="11:12" x14ac:dyDescent="0.25">
      <c r="K127" s="72">
        <v>44030</v>
      </c>
      <c r="L127" s="46">
        <v>91.756100000000004</v>
      </c>
    </row>
    <row r="128" spans="11:12" x14ac:dyDescent="0.25">
      <c r="K128" s="72">
        <v>44037</v>
      </c>
      <c r="L128" s="46">
        <v>93.235500000000002</v>
      </c>
    </row>
    <row r="129" spans="1:12" x14ac:dyDescent="0.25">
      <c r="K129" s="72">
        <v>44044</v>
      </c>
      <c r="L129" s="46">
        <v>94.624099999999999</v>
      </c>
    </row>
    <row r="130" spans="1:12" x14ac:dyDescent="0.25">
      <c r="K130" s="72">
        <v>44051</v>
      </c>
      <c r="L130" s="46">
        <v>95.045000000000002</v>
      </c>
    </row>
    <row r="131" spans="1:12" x14ac:dyDescent="0.25">
      <c r="K131" s="72">
        <v>44058</v>
      </c>
      <c r="L131" s="46">
        <v>95.351600000000005</v>
      </c>
    </row>
    <row r="132" spans="1:12" x14ac:dyDescent="0.25">
      <c r="K132" s="72">
        <v>44065</v>
      </c>
      <c r="L132" s="46">
        <v>95.4238</v>
      </c>
    </row>
    <row r="133" spans="1:12" x14ac:dyDescent="0.25">
      <c r="K133" s="72">
        <v>44072</v>
      </c>
      <c r="L133" s="46">
        <v>95.486500000000007</v>
      </c>
    </row>
    <row r="134" spans="1:12" x14ac:dyDescent="0.25">
      <c r="K134" s="72">
        <v>44079</v>
      </c>
      <c r="L134" s="46">
        <v>95.771100000000004</v>
      </c>
    </row>
    <row r="135" spans="1:12" x14ac:dyDescent="0.25">
      <c r="K135" s="72">
        <v>44086</v>
      </c>
      <c r="L135" s="46">
        <v>96.153499999999994</v>
      </c>
    </row>
    <row r="136" spans="1:12" x14ac:dyDescent="0.25">
      <c r="K136" s="72">
        <v>44093</v>
      </c>
      <c r="L136" s="46">
        <v>96.483400000000003</v>
      </c>
    </row>
    <row r="137" spans="1:12" x14ac:dyDescent="0.25">
      <c r="K137" s="72">
        <v>44100</v>
      </c>
      <c r="L137" s="46">
        <v>95.814599999999999</v>
      </c>
    </row>
    <row r="138" spans="1:12" x14ac:dyDescent="0.25">
      <c r="K138" s="72">
        <v>44107</v>
      </c>
      <c r="L138" s="46">
        <v>93.851900000000001</v>
      </c>
    </row>
    <row r="139" spans="1:12" x14ac:dyDescent="0.25">
      <c r="A139" s="25"/>
      <c r="B139" s="24"/>
      <c r="K139" s="72">
        <v>44114</v>
      </c>
      <c r="L139" s="46">
        <v>93.008700000000005</v>
      </c>
    </row>
    <row r="140" spans="1:12" x14ac:dyDescent="0.25">
      <c r="A140" s="25"/>
      <c r="B140" s="24"/>
      <c r="K140" s="72">
        <v>44121</v>
      </c>
      <c r="L140" s="46">
        <v>95.332899999999995</v>
      </c>
    </row>
    <row r="141" spans="1:12" x14ac:dyDescent="0.25">
      <c r="K141" s="72">
        <v>44128</v>
      </c>
      <c r="L141" s="46">
        <v>96.704700000000003</v>
      </c>
    </row>
    <row r="142" spans="1:12" x14ac:dyDescent="0.25">
      <c r="K142" s="72">
        <v>44135</v>
      </c>
      <c r="L142" s="46">
        <v>97.043099999999995</v>
      </c>
    </row>
    <row r="143" spans="1:12" x14ac:dyDescent="0.25">
      <c r="K143" s="72">
        <v>44142</v>
      </c>
      <c r="L143" s="46">
        <v>97.349199999999996</v>
      </c>
    </row>
    <row r="144" spans="1:12" x14ac:dyDescent="0.25">
      <c r="K144" s="72">
        <v>44149</v>
      </c>
      <c r="L144" s="46">
        <v>98.065799999999996</v>
      </c>
    </row>
    <row r="145" spans="11:12" x14ac:dyDescent="0.25">
      <c r="K145" s="72">
        <v>44156</v>
      </c>
      <c r="L145" s="46">
        <v>98.412099999999995</v>
      </c>
    </row>
    <row r="146" spans="11:12" x14ac:dyDescent="0.25">
      <c r="K146" s="72">
        <v>44163</v>
      </c>
      <c r="L146" s="46">
        <v>99.1678</v>
      </c>
    </row>
    <row r="147" spans="11:12" x14ac:dyDescent="0.25">
      <c r="K147" s="72">
        <v>44170</v>
      </c>
      <c r="L147" s="46">
        <v>99.569599999999994</v>
      </c>
    </row>
    <row r="148" spans="11:12" x14ac:dyDescent="0.25">
      <c r="K148" s="72">
        <v>44177</v>
      </c>
      <c r="L148" s="46">
        <v>99.3125</v>
      </c>
    </row>
    <row r="149" spans="11:12" x14ac:dyDescent="0.25">
      <c r="K149" s="72">
        <v>44184</v>
      </c>
      <c r="L149" s="46">
        <v>98.043599999999998</v>
      </c>
    </row>
    <row r="150" spans="11:12" x14ac:dyDescent="0.25">
      <c r="K150" s="72">
        <v>44191</v>
      </c>
      <c r="L150" s="46">
        <v>94.515799999999999</v>
      </c>
    </row>
    <row r="151" spans="11:12" x14ac:dyDescent="0.25">
      <c r="K151" s="72">
        <v>44198</v>
      </c>
      <c r="L151" s="46">
        <v>92.080399999999997</v>
      </c>
    </row>
    <row r="152" spans="11:12" x14ac:dyDescent="0.25">
      <c r="K152" s="72" t="s">
        <v>52</v>
      </c>
      <c r="L152" s="46" t="s">
        <v>52</v>
      </c>
    </row>
    <row r="153" spans="11:12" x14ac:dyDescent="0.25">
      <c r="K153" s="72" t="s">
        <v>52</v>
      </c>
      <c r="L153" s="46" t="s">
        <v>52</v>
      </c>
    </row>
    <row r="154" spans="11:12" x14ac:dyDescent="0.25">
      <c r="K154" s="72" t="s">
        <v>52</v>
      </c>
      <c r="L154" s="46" t="s">
        <v>52</v>
      </c>
    </row>
    <row r="155" spans="11:12" x14ac:dyDescent="0.25">
      <c r="K155" s="72" t="s">
        <v>52</v>
      </c>
      <c r="L155" s="46" t="s">
        <v>52</v>
      </c>
    </row>
    <row r="156" spans="11:12" x14ac:dyDescent="0.25">
      <c r="K156" s="72" t="s">
        <v>52</v>
      </c>
      <c r="L156" s="46" t="s">
        <v>52</v>
      </c>
    </row>
    <row r="157" spans="11:12" x14ac:dyDescent="0.25">
      <c r="K157" s="72" t="s">
        <v>52</v>
      </c>
      <c r="L157" s="46" t="s">
        <v>52</v>
      </c>
    </row>
    <row r="158" spans="11:12" x14ac:dyDescent="0.25">
      <c r="K158" s="72" t="s">
        <v>52</v>
      </c>
      <c r="L158" s="46" t="s">
        <v>52</v>
      </c>
    </row>
    <row r="159" spans="11:12" x14ac:dyDescent="0.25">
      <c r="K159" s="72" t="s">
        <v>52</v>
      </c>
      <c r="L159" s="46" t="s">
        <v>52</v>
      </c>
    </row>
    <row r="160" spans="11:12" x14ac:dyDescent="0.25">
      <c r="K160" s="72" t="s">
        <v>52</v>
      </c>
      <c r="L160" s="46" t="s">
        <v>52</v>
      </c>
    </row>
    <row r="161" spans="11:12" x14ac:dyDescent="0.25">
      <c r="K161" s="72" t="s">
        <v>52</v>
      </c>
      <c r="L161" s="46" t="s">
        <v>52</v>
      </c>
    </row>
    <row r="162" spans="11:12" x14ac:dyDescent="0.25">
      <c r="K162" s="72" t="s">
        <v>52</v>
      </c>
      <c r="L162" s="46" t="s">
        <v>52</v>
      </c>
    </row>
    <row r="163" spans="11:12" x14ac:dyDescent="0.25">
      <c r="K163" s="72" t="s">
        <v>52</v>
      </c>
      <c r="L163" s="46" t="s">
        <v>52</v>
      </c>
    </row>
    <row r="164" spans="11:12" x14ac:dyDescent="0.25">
      <c r="K164" s="72" t="s">
        <v>52</v>
      </c>
      <c r="L164" s="46" t="s">
        <v>52</v>
      </c>
    </row>
    <row r="165" spans="11:12" x14ac:dyDescent="0.25">
      <c r="K165" s="72" t="s">
        <v>52</v>
      </c>
      <c r="L165" s="46" t="s">
        <v>52</v>
      </c>
    </row>
    <row r="166" spans="11:12" x14ac:dyDescent="0.25">
      <c r="K166" s="72" t="s">
        <v>52</v>
      </c>
      <c r="L166" s="46" t="s">
        <v>52</v>
      </c>
    </row>
    <row r="167" spans="11:12" x14ac:dyDescent="0.25">
      <c r="K167" s="72" t="s">
        <v>52</v>
      </c>
      <c r="L167" s="46" t="s">
        <v>52</v>
      </c>
    </row>
    <row r="168" spans="11:12" x14ac:dyDescent="0.25">
      <c r="K168" s="72" t="s">
        <v>52</v>
      </c>
      <c r="L168" s="46" t="s">
        <v>52</v>
      </c>
    </row>
    <row r="169" spans="11:12" x14ac:dyDescent="0.25">
      <c r="K169" s="72" t="s">
        <v>52</v>
      </c>
      <c r="L169" s="46" t="s">
        <v>52</v>
      </c>
    </row>
    <row r="170" spans="11:12" x14ac:dyDescent="0.25">
      <c r="K170" s="72" t="s">
        <v>52</v>
      </c>
      <c r="L170" s="46" t="s">
        <v>52</v>
      </c>
    </row>
    <row r="171" spans="11:12" x14ac:dyDescent="0.25">
      <c r="K171" s="72" t="s">
        <v>52</v>
      </c>
      <c r="L171" s="46" t="s">
        <v>52</v>
      </c>
    </row>
    <row r="172" spans="11:12" x14ac:dyDescent="0.25">
      <c r="K172" s="72" t="s">
        <v>52</v>
      </c>
      <c r="L172" s="46" t="s">
        <v>52</v>
      </c>
    </row>
    <row r="173" spans="11:12" x14ac:dyDescent="0.25">
      <c r="K173" s="72" t="s">
        <v>52</v>
      </c>
      <c r="L173" s="46" t="s">
        <v>52</v>
      </c>
    </row>
    <row r="174" spans="11:12" x14ac:dyDescent="0.25">
      <c r="K174" s="72" t="s">
        <v>52</v>
      </c>
      <c r="L174" s="46" t="s">
        <v>52</v>
      </c>
    </row>
    <row r="175" spans="11:12" x14ac:dyDescent="0.25">
      <c r="K175" s="72" t="s">
        <v>52</v>
      </c>
      <c r="L175" s="46" t="s">
        <v>52</v>
      </c>
    </row>
    <row r="176" spans="11:12" x14ac:dyDescent="0.25">
      <c r="K176" s="72" t="s">
        <v>52</v>
      </c>
      <c r="L176" s="46" t="s">
        <v>52</v>
      </c>
    </row>
    <row r="177" spans="11:12" x14ac:dyDescent="0.25">
      <c r="K177" s="72" t="s">
        <v>52</v>
      </c>
      <c r="L177" s="46" t="s">
        <v>52</v>
      </c>
    </row>
    <row r="178" spans="11:12" x14ac:dyDescent="0.25">
      <c r="K178" s="72" t="s">
        <v>52</v>
      </c>
      <c r="L178" s="46" t="s">
        <v>52</v>
      </c>
    </row>
    <row r="179" spans="11:12" x14ac:dyDescent="0.25">
      <c r="K179" s="72" t="s">
        <v>52</v>
      </c>
      <c r="L179" s="46" t="s">
        <v>52</v>
      </c>
    </row>
    <row r="180" spans="11:12" x14ac:dyDescent="0.25">
      <c r="K180" s="72" t="s">
        <v>52</v>
      </c>
      <c r="L180" s="46" t="s">
        <v>52</v>
      </c>
    </row>
    <row r="181" spans="11:12" x14ac:dyDescent="0.25">
      <c r="K181" s="72" t="s">
        <v>52</v>
      </c>
      <c r="L181" s="46" t="s">
        <v>52</v>
      </c>
    </row>
    <row r="182" spans="11:12" x14ac:dyDescent="0.25">
      <c r="K182" s="72" t="s">
        <v>52</v>
      </c>
      <c r="L182" s="46" t="s">
        <v>52</v>
      </c>
    </row>
    <row r="183" spans="11:12" x14ac:dyDescent="0.25">
      <c r="K183" s="72" t="s">
        <v>52</v>
      </c>
      <c r="L183" s="46" t="s">
        <v>52</v>
      </c>
    </row>
    <row r="184" spans="11:12" x14ac:dyDescent="0.25">
      <c r="K184" s="72" t="s">
        <v>52</v>
      </c>
      <c r="L184" s="46" t="s">
        <v>52</v>
      </c>
    </row>
    <row r="185" spans="11:12" x14ac:dyDescent="0.25">
      <c r="K185" s="72" t="s">
        <v>52</v>
      </c>
      <c r="L185" s="46" t="s">
        <v>52</v>
      </c>
    </row>
    <row r="186" spans="11:12" x14ac:dyDescent="0.25">
      <c r="K186" s="72" t="s">
        <v>52</v>
      </c>
      <c r="L186" s="46" t="s">
        <v>52</v>
      </c>
    </row>
    <row r="187" spans="11:12" x14ac:dyDescent="0.25">
      <c r="K187" s="72" t="s">
        <v>52</v>
      </c>
      <c r="L187" s="46" t="s">
        <v>52</v>
      </c>
    </row>
    <row r="188" spans="11:12" x14ac:dyDescent="0.25">
      <c r="K188" s="72" t="s">
        <v>52</v>
      </c>
      <c r="L188" s="46" t="s">
        <v>52</v>
      </c>
    </row>
    <row r="189" spans="11:12" x14ac:dyDescent="0.25">
      <c r="K189" s="72" t="s">
        <v>52</v>
      </c>
      <c r="L189" s="46" t="s">
        <v>52</v>
      </c>
    </row>
    <row r="190" spans="11:12" x14ac:dyDescent="0.25">
      <c r="K190" s="72" t="s">
        <v>52</v>
      </c>
      <c r="L190" s="46" t="s">
        <v>52</v>
      </c>
    </row>
    <row r="191" spans="11:12" x14ac:dyDescent="0.25">
      <c r="K191" s="72" t="s">
        <v>52</v>
      </c>
      <c r="L191" s="46" t="s">
        <v>52</v>
      </c>
    </row>
    <row r="192" spans="11:12" x14ac:dyDescent="0.25">
      <c r="K192" s="72" t="s">
        <v>52</v>
      </c>
      <c r="L192" s="46" t="s">
        <v>52</v>
      </c>
    </row>
    <row r="193" spans="11:12" x14ac:dyDescent="0.25">
      <c r="K193" s="72" t="s">
        <v>52</v>
      </c>
      <c r="L193" s="46" t="s">
        <v>52</v>
      </c>
    </row>
    <row r="194" spans="11:12" x14ac:dyDescent="0.25">
      <c r="K194" s="72" t="s">
        <v>52</v>
      </c>
      <c r="L194" s="46" t="s">
        <v>52</v>
      </c>
    </row>
    <row r="195" spans="11:12" x14ac:dyDescent="0.25">
      <c r="K195" s="72" t="s">
        <v>52</v>
      </c>
      <c r="L195" s="46" t="s">
        <v>52</v>
      </c>
    </row>
    <row r="196" spans="11:12" x14ac:dyDescent="0.25">
      <c r="K196" s="72" t="s">
        <v>52</v>
      </c>
      <c r="L196" s="46" t="s">
        <v>52</v>
      </c>
    </row>
    <row r="197" spans="11:12" x14ac:dyDescent="0.25">
      <c r="K197" s="72" t="s">
        <v>52</v>
      </c>
      <c r="L197" s="46" t="s">
        <v>52</v>
      </c>
    </row>
    <row r="198" spans="11:12" x14ac:dyDescent="0.25">
      <c r="K198" s="72" t="s">
        <v>52</v>
      </c>
      <c r="L198" s="46" t="s">
        <v>52</v>
      </c>
    </row>
    <row r="199" spans="11:12" x14ac:dyDescent="0.25">
      <c r="K199" s="72" t="s">
        <v>52</v>
      </c>
      <c r="L199" s="46" t="s">
        <v>52</v>
      </c>
    </row>
    <row r="200" spans="11:12" x14ac:dyDescent="0.25">
      <c r="K200" s="72" t="s">
        <v>52</v>
      </c>
      <c r="L200" s="46" t="s">
        <v>52</v>
      </c>
    </row>
    <row r="201" spans="11:12" x14ac:dyDescent="0.25">
      <c r="K201" s="72" t="s">
        <v>52</v>
      </c>
      <c r="L201" s="46" t="s">
        <v>52</v>
      </c>
    </row>
    <row r="202" spans="11:12" x14ac:dyDescent="0.25">
      <c r="K202" s="72" t="s">
        <v>52</v>
      </c>
      <c r="L202" s="46" t="s">
        <v>52</v>
      </c>
    </row>
    <row r="203" spans="11:12" x14ac:dyDescent="0.25">
      <c r="K203" s="72" t="s">
        <v>52</v>
      </c>
      <c r="L203" s="46" t="s">
        <v>52</v>
      </c>
    </row>
    <row r="204" spans="11:12" x14ac:dyDescent="0.25">
      <c r="K204" s="72" t="s">
        <v>52</v>
      </c>
      <c r="L204" s="46" t="s">
        <v>52</v>
      </c>
    </row>
    <row r="205" spans="11:12" x14ac:dyDescent="0.25">
      <c r="K205" s="72" t="s">
        <v>52</v>
      </c>
      <c r="L205" s="46" t="s">
        <v>52</v>
      </c>
    </row>
    <row r="206" spans="11:12" x14ac:dyDescent="0.25">
      <c r="K206" s="72" t="s">
        <v>52</v>
      </c>
      <c r="L206" s="46" t="s">
        <v>52</v>
      </c>
    </row>
    <row r="207" spans="11:12" x14ac:dyDescent="0.25">
      <c r="K207" s="72" t="s">
        <v>52</v>
      </c>
      <c r="L207" s="46" t="s">
        <v>52</v>
      </c>
    </row>
    <row r="208" spans="11:12" x14ac:dyDescent="0.25">
      <c r="K208" s="72" t="s">
        <v>52</v>
      </c>
      <c r="L208" s="46" t="s">
        <v>52</v>
      </c>
    </row>
    <row r="209" spans="11:12" x14ac:dyDescent="0.25">
      <c r="K209" s="72" t="s">
        <v>52</v>
      </c>
      <c r="L209" s="46" t="s">
        <v>52</v>
      </c>
    </row>
    <row r="210" spans="11:12" x14ac:dyDescent="0.25">
      <c r="K210" s="72" t="s">
        <v>52</v>
      </c>
      <c r="L210" s="46" t="s">
        <v>52</v>
      </c>
    </row>
    <row r="211" spans="11:12" x14ac:dyDescent="0.25">
      <c r="K211" s="72" t="s">
        <v>52</v>
      </c>
      <c r="L211" s="46" t="s">
        <v>52</v>
      </c>
    </row>
    <row r="212" spans="11:12" x14ac:dyDescent="0.25">
      <c r="K212" s="72" t="s">
        <v>52</v>
      </c>
      <c r="L212" s="46" t="s">
        <v>52</v>
      </c>
    </row>
    <row r="213" spans="11:12" x14ac:dyDescent="0.25">
      <c r="K213" s="72" t="s">
        <v>52</v>
      </c>
      <c r="L213" s="46" t="s">
        <v>52</v>
      </c>
    </row>
    <row r="214" spans="11:12" x14ac:dyDescent="0.25">
      <c r="K214" s="72" t="s">
        <v>52</v>
      </c>
      <c r="L214" s="46" t="s">
        <v>52</v>
      </c>
    </row>
    <row r="215" spans="11:12" x14ac:dyDescent="0.25">
      <c r="K215" s="72" t="s">
        <v>52</v>
      </c>
      <c r="L215" s="46" t="s">
        <v>52</v>
      </c>
    </row>
    <row r="216" spans="11:12" x14ac:dyDescent="0.25">
      <c r="K216" s="72" t="s">
        <v>52</v>
      </c>
      <c r="L216" s="46" t="s">
        <v>52</v>
      </c>
    </row>
    <row r="217" spans="11:12" x14ac:dyDescent="0.25">
      <c r="K217" s="72" t="s">
        <v>52</v>
      </c>
      <c r="L217" s="46" t="s">
        <v>52</v>
      </c>
    </row>
    <row r="218" spans="11:12" x14ac:dyDescent="0.25">
      <c r="K218" s="72" t="s">
        <v>52</v>
      </c>
      <c r="L218" s="46" t="s">
        <v>52</v>
      </c>
    </row>
    <row r="219" spans="11:12" x14ac:dyDescent="0.25">
      <c r="K219" s="72" t="s">
        <v>52</v>
      </c>
      <c r="L219" s="46" t="s">
        <v>52</v>
      </c>
    </row>
    <row r="220" spans="11:12" x14ac:dyDescent="0.25">
      <c r="K220" s="72" t="s">
        <v>52</v>
      </c>
      <c r="L220" s="46" t="s">
        <v>52</v>
      </c>
    </row>
    <row r="221" spans="11:12" x14ac:dyDescent="0.25">
      <c r="K221" s="72" t="s">
        <v>52</v>
      </c>
      <c r="L221" s="46" t="s">
        <v>52</v>
      </c>
    </row>
    <row r="222" spans="11:12" x14ac:dyDescent="0.25">
      <c r="K222" s="72" t="s">
        <v>52</v>
      </c>
      <c r="L222" s="46" t="s">
        <v>52</v>
      </c>
    </row>
    <row r="223" spans="11:12" x14ac:dyDescent="0.25">
      <c r="K223" s="72" t="s">
        <v>52</v>
      </c>
      <c r="L223" s="46" t="s">
        <v>52</v>
      </c>
    </row>
    <row r="224" spans="11:12" x14ac:dyDescent="0.25">
      <c r="K224" s="72" t="s">
        <v>52</v>
      </c>
      <c r="L224" s="46" t="s">
        <v>52</v>
      </c>
    </row>
    <row r="225" spans="11:12" x14ac:dyDescent="0.25">
      <c r="K225" s="72" t="s">
        <v>52</v>
      </c>
      <c r="L225" s="46" t="s">
        <v>52</v>
      </c>
    </row>
    <row r="226" spans="11:12" x14ac:dyDescent="0.25">
      <c r="K226" s="72" t="s">
        <v>52</v>
      </c>
      <c r="L226" s="46" t="s">
        <v>52</v>
      </c>
    </row>
    <row r="227" spans="11:12" x14ac:dyDescent="0.25">
      <c r="K227" s="72" t="s">
        <v>52</v>
      </c>
      <c r="L227" s="46" t="s">
        <v>52</v>
      </c>
    </row>
    <row r="228" spans="11:12" x14ac:dyDescent="0.25">
      <c r="K228" s="72" t="s">
        <v>52</v>
      </c>
      <c r="L228" s="46" t="s">
        <v>52</v>
      </c>
    </row>
    <row r="229" spans="11:12" x14ac:dyDescent="0.25">
      <c r="K229" s="72" t="s">
        <v>52</v>
      </c>
      <c r="L229" s="46" t="s">
        <v>52</v>
      </c>
    </row>
    <row r="230" spans="11:12" x14ac:dyDescent="0.25">
      <c r="K230" s="72" t="s">
        <v>52</v>
      </c>
      <c r="L230" s="46" t="s">
        <v>52</v>
      </c>
    </row>
    <row r="231" spans="11:12" x14ac:dyDescent="0.25">
      <c r="K231" s="72" t="s">
        <v>52</v>
      </c>
      <c r="L231" s="46" t="s">
        <v>52</v>
      </c>
    </row>
    <row r="232" spans="11:12" x14ac:dyDescent="0.25">
      <c r="K232" s="72" t="s">
        <v>52</v>
      </c>
      <c r="L232" s="46" t="s">
        <v>52</v>
      </c>
    </row>
    <row r="233" spans="11:12" x14ac:dyDescent="0.25">
      <c r="K233" s="72" t="s">
        <v>52</v>
      </c>
      <c r="L233" s="46" t="s">
        <v>52</v>
      </c>
    </row>
    <row r="234" spans="11:12" x14ac:dyDescent="0.25">
      <c r="K234" s="72" t="s">
        <v>52</v>
      </c>
      <c r="L234" s="46" t="s">
        <v>52</v>
      </c>
    </row>
    <row r="235" spans="11:12" x14ac:dyDescent="0.25">
      <c r="K235" s="72" t="s">
        <v>52</v>
      </c>
      <c r="L235" s="46" t="s">
        <v>52</v>
      </c>
    </row>
    <row r="236" spans="11:12" x14ac:dyDescent="0.25">
      <c r="K236" s="72" t="s">
        <v>52</v>
      </c>
      <c r="L236" s="46" t="s">
        <v>52</v>
      </c>
    </row>
    <row r="237" spans="11:12" x14ac:dyDescent="0.25">
      <c r="K237" s="72" t="s">
        <v>52</v>
      </c>
      <c r="L237" s="46" t="s">
        <v>52</v>
      </c>
    </row>
    <row r="238" spans="11:12" x14ac:dyDescent="0.25">
      <c r="K238" s="72" t="s">
        <v>52</v>
      </c>
      <c r="L238" s="46" t="s">
        <v>52</v>
      </c>
    </row>
    <row r="239" spans="11:12" x14ac:dyDescent="0.25">
      <c r="K239" s="72" t="s">
        <v>52</v>
      </c>
      <c r="L239" s="46" t="s">
        <v>52</v>
      </c>
    </row>
    <row r="240" spans="11:12" x14ac:dyDescent="0.25">
      <c r="K240" s="72" t="s">
        <v>52</v>
      </c>
      <c r="L240" s="46" t="s">
        <v>52</v>
      </c>
    </row>
    <row r="241" spans="11:12" x14ac:dyDescent="0.25">
      <c r="K241" s="72" t="s">
        <v>52</v>
      </c>
      <c r="L241" s="46" t="s">
        <v>52</v>
      </c>
    </row>
    <row r="242" spans="11:12" x14ac:dyDescent="0.25">
      <c r="K242" s="72" t="s">
        <v>52</v>
      </c>
      <c r="L242" s="46" t="s">
        <v>52</v>
      </c>
    </row>
    <row r="243" spans="11:12" x14ac:dyDescent="0.25">
      <c r="K243" s="72" t="s">
        <v>52</v>
      </c>
      <c r="L243" s="46" t="s">
        <v>52</v>
      </c>
    </row>
    <row r="244" spans="11:12" x14ac:dyDescent="0.25">
      <c r="K244" s="72" t="s">
        <v>52</v>
      </c>
      <c r="L244" s="46" t="s">
        <v>52</v>
      </c>
    </row>
    <row r="245" spans="11:12" x14ac:dyDescent="0.25">
      <c r="K245" s="72" t="s">
        <v>52</v>
      </c>
      <c r="L245" s="46" t="s">
        <v>52</v>
      </c>
    </row>
    <row r="246" spans="11:12" x14ac:dyDescent="0.25">
      <c r="K246" s="72" t="s">
        <v>52</v>
      </c>
      <c r="L246" s="46" t="s">
        <v>52</v>
      </c>
    </row>
    <row r="247" spans="11:12" x14ac:dyDescent="0.25">
      <c r="K247" s="72" t="s">
        <v>52</v>
      </c>
      <c r="L247" s="46" t="s">
        <v>52</v>
      </c>
    </row>
    <row r="248" spans="11:12" x14ac:dyDescent="0.25">
      <c r="K248" s="72" t="s">
        <v>52</v>
      </c>
      <c r="L248" s="46" t="s">
        <v>52</v>
      </c>
    </row>
    <row r="249" spans="11:12" x14ac:dyDescent="0.25">
      <c r="K249" s="72" t="s">
        <v>52</v>
      </c>
      <c r="L249" s="46" t="s">
        <v>52</v>
      </c>
    </row>
    <row r="250" spans="11:12" x14ac:dyDescent="0.25">
      <c r="K250" s="72" t="s">
        <v>52</v>
      </c>
      <c r="L250" s="46" t="s">
        <v>52</v>
      </c>
    </row>
    <row r="251" spans="11:12" x14ac:dyDescent="0.25">
      <c r="K251" s="72" t="s">
        <v>52</v>
      </c>
      <c r="L251" s="46" t="s">
        <v>52</v>
      </c>
    </row>
    <row r="252" spans="11:12" x14ac:dyDescent="0.25">
      <c r="K252" s="72" t="s">
        <v>52</v>
      </c>
      <c r="L252" s="46" t="s">
        <v>52</v>
      </c>
    </row>
    <row r="253" spans="11:12" x14ac:dyDescent="0.25">
      <c r="K253" s="72" t="s">
        <v>52</v>
      </c>
      <c r="L253" s="46" t="s">
        <v>52</v>
      </c>
    </row>
    <row r="254" spans="11:12" x14ac:dyDescent="0.25">
      <c r="K254" s="72" t="s">
        <v>52</v>
      </c>
      <c r="L254" s="46" t="s">
        <v>52</v>
      </c>
    </row>
    <row r="255" spans="11:12" x14ac:dyDescent="0.25">
      <c r="K255" s="72" t="s">
        <v>52</v>
      </c>
      <c r="L255" s="46" t="s">
        <v>52</v>
      </c>
    </row>
    <row r="256" spans="11:12" x14ac:dyDescent="0.25">
      <c r="K256" s="72" t="s">
        <v>53</v>
      </c>
      <c r="L256" s="72"/>
    </row>
    <row r="257" spans="11:12" x14ac:dyDescent="0.25">
      <c r="K257" s="72">
        <v>43904</v>
      </c>
      <c r="L257" s="46">
        <v>100</v>
      </c>
    </row>
    <row r="258" spans="11:12" x14ac:dyDescent="0.25">
      <c r="K258" s="72">
        <v>43911</v>
      </c>
      <c r="L258" s="46">
        <v>102.0972</v>
      </c>
    </row>
    <row r="259" spans="11:12" x14ac:dyDescent="0.25">
      <c r="K259" s="72">
        <v>43918</v>
      </c>
      <c r="L259" s="46">
        <v>101.486</v>
      </c>
    </row>
    <row r="260" spans="11:12" x14ac:dyDescent="0.25">
      <c r="K260" s="72">
        <v>43925</v>
      </c>
      <c r="L260" s="46">
        <v>99.408500000000004</v>
      </c>
    </row>
    <row r="261" spans="11:12" x14ac:dyDescent="0.25">
      <c r="K261" s="72">
        <v>43932</v>
      </c>
      <c r="L261" s="46">
        <v>97.700699999999998</v>
      </c>
    </row>
    <row r="262" spans="11:12" x14ac:dyDescent="0.25">
      <c r="K262" s="72">
        <v>43939</v>
      </c>
      <c r="L262" s="46">
        <v>96.817999999999998</v>
      </c>
    </row>
    <row r="263" spans="11:12" x14ac:dyDescent="0.25">
      <c r="K263" s="72">
        <v>43946</v>
      </c>
      <c r="L263" s="46">
        <v>96.150400000000005</v>
      </c>
    </row>
    <row r="264" spans="11:12" x14ac:dyDescent="0.25">
      <c r="K264" s="72">
        <v>43953</v>
      </c>
      <c r="L264" s="46">
        <v>97.725499999999997</v>
      </c>
    </row>
    <row r="265" spans="11:12" x14ac:dyDescent="0.25">
      <c r="K265" s="72">
        <v>43960</v>
      </c>
      <c r="L265" s="46">
        <v>98.2744</v>
      </c>
    </row>
    <row r="266" spans="11:12" x14ac:dyDescent="0.25">
      <c r="K266" s="72">
        <v>43967</v>
      </c>
      <c r="L266" s="46">
        <v>99.5137</v>
      </c>
    </row>
    <row r="267" spans="11:12" x14ac:dyDescent="0.25">
      <c r="K267" s="72">
        <v>43974</v>
      </c>
      <c r="L267" s="46">
        <v>99.435500000000005</v>
      </c>
    </row>
    <row r="268" spans="11:12" x14ac:dyDescent="0.25">
      <c r="K268" s="72">
        <v>43981</v>
      </c>
      <c r="L268" s="46">
        <v>100.3775</v>
      </c>
    </row>
    <row r="269" spans="11:12" x14ac:dyDescent="0.25">
      <c r="K269" s="72">
        <v>43988</v>
      </c>
      <c r="L269" s="46">
        <v>101.4302</v>
      </c>
    </row>
    <row r="270" spans="11:12" x14ac:dyDescent="0.25">
      <c r="K270" s="72">
        <v>43995</v>
      </c>
      <c r="L270" s="46">
        <v>102.8741</v>
      </c>
    </row>
    <row r="271" spans="11:12" x14ac:dyDescent="0.25">
      <c r="K271" s="72">
        <v>44002</v>
      </c>
      <c r="L271" s="46">
        <v>103.919</v>
      </c>
    </row>
    <row r="272" spans="11:12" x14ac:dyDescent="0.25">
      <c r="K272" s="72">
        <v>44009</v>
      </c>
      <c r="L272" s="46">
        <v>104.7764</v>
      </c>
    </row>
    <row r="273" spans="11:12" x14ac:dyDescent="0.25">
      <c r="K273" s="72">
        <v>44016</v>
      </c>
      <c r="L273" s="46">
        <v>102.01690000000001</v>
      </c>
    </row>
    <row r="274" spans="11:12" x14ac:dyDescent="0.25">
      <c r="K274" s="72">
        <v>44023</v>
      </c>
      <c r="L274" s="46">
        <v>98.310100000000006</v>
      </c>
    </row>
    <row r="275" spans="11:12" x14ac:dyDescent="0.25">
      <c r="K275" s="72">
        <v>44030</v>
      </c>
      <c r="L275" s="46">
        <v>96.971500000000006</v>
      </c>
    </row>
    <row r="276" spans="11:12" x14ac:dyDescent="0.25">
      <c r="K276" s="72">
        <v>44037</v>
      </c>
      <c r="L276" s="46">
        <v>97.385199999999998</v>
      </c>
    </row>
    <row r="277" spans="11:12" x14ac:dyDescent="0.25">
      <c r="K277" s="72">
        <v>44044</v>
      </c>
      <c r="L277" s="46">
        <v>98.992999999999995</v>
      </c>
    </row>
    <row r="278" spans="11:12" x14ac:dyDescent="0.25">
      <c r="K278" s="72">
        <v>44051</v>
      </c>
      <c r="L278" s="46">
        <v>99.223100000000002</v>
      </c>
    </row>
    <row r="279" spans="11:12" x14ac:dyDescent="0.25">
      <c r="K279" s="72">
        <v>44058</v>
      </c>
      <c r="L279" s="46">
        <v>98.633200000000002</v>
      </c>
    </row>
    <row r="280" spans="11:12" x14ac:dyDescent="0.25">
      <c r="K280" s="72">
        <v>44065</v>
      </c>
      <c r="L280" s="46">
        <v>99.027900000000002</v>
      </c>
    </row>
    <row r="281" spans="11:12" x14ac:dyDescent="0.25">
      <c r="K281" s="72">
        <v>44072</v>
      </c>
      <c r="L281" s="46">
        <v>98.807500000000005</v>
      </c>
    </row>
    <row r="282" spans="11:12" x14ac:dyDescent="0.25">
      <c r="K282" s="72">
        <v>44079</v>
      </c>
      <c r="L282" s="46">
        <v>99.238299999999995</v>
      </c>
    </row>
    <row r="283" spans="11:12" x14ac:dyDescent="0.25">
      <c r="K283" s="72">
        <v>44086</v>
      </c>
      <c r="L283" s="46">
        <v>99.619100000000003</v>
      </c>
    </row>
    <row r="284" spans="11:12" x14ac:dyDescent="0.25">
      <c r="K284" s="72">
        <v>44093</v>
      </c>
      <c r="L284" s="46">
        <v>100.4958</v>
      </c>
    </row>
    <row r="285" spans="11:12" x14ac:dyDescent="0.25">
      <c r="K285" s="72">
        <v>44100</v>
      </c>
      <c r="L285" s="46">
        <v>99.7483</v>
      </c>
    </row>
    <row r="286" spans="11:12" x14ac:dyDescent="0.25">
      <c r="K286" s="72">
        <v>44107</v>
      </c>
      <c r="L286" s="46">
        <v>97.721699999999998</v>
      </c>
    </row>
    <row r="287" spans="11:12" x14ac:dyDescent="0.25">
      <c r="K287" s="72">
        <v>44114</v>
      </c>
      <c r="L287" s="46">
        <v>95.972499999999997</v>
      </c>
    </row>
    <row r="288" spans="11:12" x14ac:dyDescent="0.25">
      <c r="K288" s="72">
        <v>44121</v>
      </c>
      <c r="L288" s="46">
        <v>98.019400000000005</v>
      </c>
    </row>
    <row r="289" spans="11:12" x14ac:dyDescent="0.25">
      <c r="K289" s="72">
        <v>44128</v>
      </c>
      <c r="L289" s="46">
        <v>99.314999999999998</v>
      </c>
    </row>
    <row r="290" spans="11:12" x14ac:dyDescent="0.25">
      <c r="K290" s="72">
        <v>44135</v>
      </c>
      <c r="L290" s="46">
        <v>99.333699999999993</v>
      </c>
    </row>
    <row r="291" spans="11:12" x14ac:dyDescent="0.25">
      <c r="K291" s="72">
        <v>44142</v>
      </c>
      <c r="L291" s="46">
        <v>99.186499999999995</v>
      </c>
    </row>
    <row r="292" spans="11:12" x14ac:dyDescent="0.25">
      <c r="K292" s="72">
        <v>44149</v>
      </c>
      <c r="L292" s="46">
        <v>100.2649</v>
      </c>
    </row>
    <row r="293" spans="11:12" x14ac:dyDescent="0.25">
      <c r="K293" s="72">
        <v>44156</v>
      </c>
      <c r="L293" s="46">
        <v>101.5543</v>
      </c>
    </row>
    <row r="294" spans="11:12" x14ac:dyDescent="0.25">
      <c r="K294" s="72">
        <v>44163</v>
      </c>
      <c r="L294" s="46">
        <v>105.4689</v>
      </c>
    </row>
    <row r="295" spans="11:12" x14ac:dyDescent="0.25">
      <c r="K295" s="72">
        <v>44170</v>
      </c>
      <c r="L295" s="46">
        <v>106.36450000000001</v>
      </c>
    </row>
    <row r="296" spans="11:12" x14ac:dyDescent="0.25">
      <c r="K296" s="72">
        <v>44177</v>
      </c>
      <c r="L296" s="46">
        <v>104.5147</v>
      </c>
    </row>
    <row r="297" spans="11:12" x14ac:dyDescent="0.25">
      <c r="K297" s="72">
        <v>44184</v>
      </c>
      <c r="L297" s="46">
        <v>101.7529</v>
      </c>
    </row>
    <row r="298" spans="11:12" x14ac:dyDescent="0.25">
      <c r="K298" s="72">
        <v>44191</v>
      </c>
      <c r="L298" s="46">
        <v>98.953000000000003</v>
      </c>
    </row>
    <row r="299" spans="11:12" x14ac:dyDescent="0.25">
      <c r="K299" s="72">
        <v>44198</v>
      </c>
      <c r="L299" s="46">
        <v>98.232200000000006</v>
      </c>
    </row>
    <row r="300" spans="11:12" x14ac:dyDescent="0.25">
      <c r="K300" s="72" t="s">
        <v>52</v>
      </c>
      <c r="L300" s="46" t="s">
        <v>52</v>
      </c>
    </row>
    <row r="301" spans="11:12" x14ac:dyDescent="0.25">
      <c r="K301" s="72" t="s">
        <v>52</v>
      </c>
      <c r="L301" s="46" t="s">
        <v>52</v>
      </c>
    </row>
    <row r="302" spans="11:12" x14ac:dyDescent="0.25">
      <c r="K302" s="72" t="s">
        <v>52</v>
      </c>
      <c r="L302" s="46" t="s">
        <v>52</v>
      </c>
    </row>
    <row r="303" spans="11:12" x14ac:dyDescent="0.25">
      <c r="K303" s="72" t="s">
        <v>52</v>
      </c>
      <c r="L303" s="46" t="s">
        <v>52</v>
      </c>
    </row>
    <row r="304" spans="11:12" x14ac:dyDescent="0.25">
      <c r="K304" s="72" t="s">
        <v>52</v>
      </c>
      <c r="L304" s="46" t="s">
        <v>52</v>
      </c>
    </row>
    <row r="305" spans="11:12" x14ac:dyDescent="0.25">
      <c r="K305" s="72" t="s">
        <v>52</v>
      </c>
      <c r="L305" s="46" t="s">
        <v>52</v>
      </c>
    </row>
    <row r="306" spans="11:12" x14ac:dyDescent="0.25">
      <c r="K306" s="72" t="s">
        <v>52</v>
      </c>
      <c r="L306" s="46" t="s">
        <v>52</v>
      </c>
    </row>
    <row r="307" spans="11:12" x14ac:dyDescent="0.25">
      <c r="K307" s="72" t="s">
        <v>52</v>
      </c>
      <c r="L307" s="46" t="s">
        <v>52</v>
      </c>
    </row>
    <row r="308" spans="11:12" x14ac:dyDescent="0.25">
      <c r="K308" s="72" t="s">
        <v>52</v>
      </c>
      <c r="L308" s="46" t="s">
        <v>52</v>
      </c>
    </row>
    <row r="309" spans="11:12" x14ac:dyDescent="0.25">
      <c r="K309" s="72" t="s">
        <v>52</v>
      </c>
      <c r="L309" s="46" t="s">
        <v>52</v>
      </c>
    </row>
    <row r="310" spans="11:12" x14ac:dyDescent="0.25">
      <c r="K310" s="72" t="s">
        <v>52</v>
      </c>
      <c r="L310" s="46" t="s">
        <v>52</v>
      </c>
    </row>
    <row r="311" spans="11:12" x14ac:dyDescent="0.25">
      <c r="K311" s="72" t="s">
        <v>52</v>
      </c>
      <c r="L311" s="46" t="s">
        <v>52</v>
      </c>
    </row>
    <row r="312" spans="11:12" x14ac:dyDescent="0.25">
      <c r="K312" s="72" t="s">
        <v>52</v>
      </c>
      <c r="L312" s="46" t="s">
        <v>52</v>
      </c>
    </row>
    <row r="313" spans="11:12" x14ac:dyDescent="0.25">
      <c r="K313" s="72" t="s">
        <v>52</v>
      </c>
      <c r="L313" s="46" t="s">
        <v>52</v>
      </c>
    </row>
    <row r="314" spans="11:12" x14ac:dyDescent="0.25">
      <c r="K314" s="72" t="s">
        <v>52</v>
      </c>
      <c r="L314" s="46" t="s">
        <v>52</v>
      </c>
    </row>
    <row r="315" spans="11:12" x14ac:dyDescent="0.25">
      <c r="K315" s="72" t="s">
        <v>52</v>
      </c>
      <c r="L315" s="46" t="s">
        <v>52</v>
      </c>
    </row>
    <row r="316" spans="11:12" x14ac:dyDescent="0.25">
      <c r="K316" s="72" t="s">
        <v>52</v>
      </c>
      <c r="L316" s="46" t="s">
        <v>52</v>
      </c>
    </row>
    <row r="317" spans="11:12" x14ac:dyDescent="0.25">
      <c r="K317" s="72" t="s">
        <v>52</v>
      </c>
      <c r="L317" s="46" t="s">
        <v>52</v>
      </c>
    </row>
    <row r="318" spans="11:12" x14ac:dyDescent="0.25">
      <c r="K318" s="72" t="s">
        <v>52</v>
      </c>
      <c r="L318" s="46" t="s">
        <v>52</v>
      </c>
    </row>
    <row r="319" spans="11:12" x14ac:dyDescent="0.25">
      <c r="K319" s="72" t="s">
        <v>52</v>
      </c>
      <c r="L319" s="46" t="s">
        <v>52</v>
      </c>
    </row>
    <row r="320" spans="11:12" x14ac:dyDescent="0.25">
      <c r="K320" s="72" t="s">
        <v>52</v>
      </c>
      <c r="L320" s="46" t="s">
        <v>52</v>
      </c>
    </row>
    <row r="321" spans="11:12" x14ac:dyDescent="0.25">
      <c r="K321" s="72" t="s">
        <v>52</v>
      </c>
      <c r="L321" s="46" t="s">
        <v>52</v>
      </c>
    </row>
    <row r="322" spans="11:12" x14ac:dyDescent="0.25">
      <c r="K322" s="72" t="s">
        <v>52</v>
      </c>
      <c r="L322" s="46" t="s">
        <v>52</v>
      </c>
    </row>
    <row r="323" spans="11:12" x14ac:dyDescent="0.25">
      <c r="K323" s="72" t="s">
        <v>52</v>
      </c>
      <c r="L323" s="46" t="s">
        <v>52</v>
      </c>
    </row>
    <row r="324" spans="11:12" x14ac:dyDescent="0.25">
      <c r="K324" s="72" t="s">
        <v>52</v>
      </c>
      <c r="L324" s="46" t="s">
        <v>52</v>
      </c>
    </row>
    <row r="325" spans="11:12" x14ac:dyDescent="0.25">
      <c r="K325" s="72" t="s">
        <v>52</v>
      </c>
      <c r="L325" s="46" t="s">
        <v>52</v>
      </c>
    </row>
    <row r="326" spans="11:12" x14ac:dyDescent="0.25">
      <c r="K326" s="72" t="s">
        <v>52</v>
      </c>
      <c r="L326" s="46" t="s">
        <v>52</v>
      </c>
    </row>
    <row r="327" spans="11:12" x14ac:dyDescent="0.25">
      <c r="K327" s="72" t="s">
        <v>52</v>
      </c>
      <c r="L327" s="46" t="s">
        <v>52</v>
      </c>
    </row>
    <row r="328" spans="11:12" x14ac:dyDescent="0.25">
      <c r="K328" s="72" t="s">
        <v>52</v>
      </c>
      <c r="L328" s="46" t="s">
        <v>52</v>
      </c>
    </row>
    <row r="329" spans="11:12" x14ac:dyDescent="0.25">
      <c r="K329" s="72" t="s">
        <v>52</v>
      </c>
      <c r="L329" s="46" t="s">
        <v>52</v>
      </c>
    </row>
    <row r="330" spans="11:12" x14ac:dyDescent="0.25">
      <c r="K330" s="72" t="s">
        <v>52</v>
      </c>
      <c r="L330" s="46" t="s">
        <v>52</v>
      </c>
    </row>
    <row r="331" spans="11:12" x14ac:dyDescent="0.25">
      <c r="K331" s="72" t="s">
        <v>52</v>
      </c>
      <c r="L331" s="46" t="s">
        <v>52</v>
      </c>
    </row>
    <row r="332" spans="11:12" x14ac:dyDescent="0.25">
      <c r="K332" s="72" t="s">
        <v>52</v>
      </c>
      <c r="L332" s="46" t="s">
        <v>52</v>
      </c>
    </row>
    <row r="333" spans="11:12" x14ac:dyDescent="0.25">
      <c r="K333" s="72" t="s">
        <v>52</v>
      </c>
      <c r="L333" s="46" t="s">
        <v>52</v>
      </c>
    </row>
    <row r="334" spans="11:12" x14ac:dyDescent="0.25">
      <c r="K334" s="72" t="s">
        <v>52</v>
      </c>
      <c r="L334" s="46" t="s">
        <v>52</v>
      </c>
    </row>
    <row r="335" spans="11:12" x14ac:dyDescent="0.25">
      <c r="K335" s="72" t="s">
        <v>52</v>
      </c>
      <c r="L335" s="46" t="s">
        <v>52</v>
      </c>
    </row>
    <row r="336" spans="11:12" x14ac:dyDescent="0.25">
      <c r="K336" s="72" t="s">
        <v>52</v>
      </c>
      <c r="L336" s="46" t="s">
        <v>52</v>
      </c>
    </row>
    <row r="337" spans="11:12" x14ac:dyDescent="0.25">
      <c r="K337" s="72" t="s">
        <v>52</v>
      </c>
      <c r="L337" s="46" t="s">
        <v>52</v>
      </c>
    </row>
    <row r="338" spans="11:12" x14ac:dyDescent="0.25">
      <c r="K338" s="72" t="s">
        <v>52</v>
      </c>
      <c r="L338" s="46" t="s">
        <v>52</v>
      </c>
    </row>
    <row r="339" spans="11:12" x14ac:dyDescent="0.25">
      <c r="K339" s="72" t="s">
        <v>52</v>
      </c>
      <c r="L339" s="46" t="s">
        <v>52</v>
      </c>
    </row>
    <row r="340" spans="11:12" x14ac:dyDescent="0.25">
      <c r="K340" s="72" t="s">
        <v>52</v>
      </c>
      <c r="L340" s="46" t="s">
        <v>52</v>
      </c>
    </row>
    <row r="341" spans="11:12" x14ac:dyDescent="0.25">
      <c r="K341" s="72" t="s">
        <v>52</v>
      </c>
      <c r="L341" s="46" t="s">
        <v>52</v>
      </c>
    </row>
    <row r="342" spans="11:12" x14ac:dyDescent="0.25">
      <c r="K342" s="72" t="s">
        <v>52</v>
      </c>
      <c r="L342" s="46" t="s">
        <v>52</v>
      </c>
    </row>
    <row r="343" spans="11:12" x14ac:dyDescent="0.25">
      <c r="K343" s="72" t="s">
        <v>52</v>
      </c>
      <c r="L343" s="46" t="s">
        <v>52</v>
      </c>
    </row>
    <row r="344" spans="11:12" x14ac:dyDescent="0.25">
      <c r="K344" s="72" t="s">
        <v>52</v>
      </c>
      <c r="L344" s="46" t="s">
        <v>52</v>
      </c>
    </row>
    <row r="345" spans="11:12" x14ac:dyDescent="0.25">
      <c r="K345" s="72" t="s">
        <v>52</v>
      </c>
      <c r="L345" s="46" t="s">
        <v>52</v>
      </c>
    </row>
    <row r="346" spans="11:12" x14ac:dyDescent="0.25">
      <c r="K346" s="72" t="s">
        <v>52</v>
      </c>
      <c r="L346" s="46" t="s">
        <v>52</v>
      </c>
    </row>
    <row r="347" spans="11:12" x14ac:dyDescent="0.25">
      <c r="K347" s="72" t="s">
        <v>52</v>
      </c>
      <c r="L347" s="46" t="s">
        <v>52</v>
      </c>
    </row>
    <row r="348" spans="11:12" x14ac:dyDescent="0.25">
      <c r="K348" s="72" t="s">
        <v>52</v>
      </c>
      <c r="L348" s="46" t="s">
        <v>52</v>
      </c>
    </row>
    <row r="349" spans="11:12" x14ac:dyDescent="0.25">
      <c r="K349" s="72" t="s">
        <v>52</v>
      </c>
      <c r="L349" s="46" t="s">
        <v>52</v>
      </c>
    </row>
    <row r="350" spans="11:12" x14ac:dyDescent="0.25">
      <c r="K350" s="72" t="s">
        <v>52</v>
      </c>
      <c r="L350" s="46" t="s">
        <v>52</v>
      </c>
    </row>
    <row r="351" spans="11:12" x14ac:dyDescent="0.25">
      <c r="K351" s="72" t="s">
        <v>52</v>
      </c>
      <c r="L351" s="46" t="s">
        <v>52</v>
      </c>
    </row>
    <row r="352" spans="11:12" x14ac:dyDescent="0.25">
      <c r="K352" s="72" t="s">
        <v>52</v>
      </c>
      <c r="L352" s="46" t="s">
        <v>52</v>
      </c>
    </row>
    <row r="353" spans="11:12" x14ac:dyDescent="0.25">
      <c r="K353" s="72" t="s">
        <v>52</v>
      </c>
      <c r="L353" s="46" t="s">
        <v>52</v>
      </c>
    </row>
    <row r="354" spans="11:12" x14ac:dyDescent="0.25">
      <c r="K354" s="72" t="s">
        <v>52</v>
      </c>
      <c r="L354" s="46" t="s">
        <v>52</v>
      </c>
    </row>
    <row r="355" spans="11:12" x14ac:dyDescent="0.25">
      <c r="K355" s="72" t="s">
        <v>52</v>
      </c>
      <c r="L355" s="46" t="s">
        <v>52</v>
      </c>
    </row>
    <row r="356" spans="11:12" x14ac:dyDescent="0.25">
      <c r="K356" s="72" t="s">
        <v>52</v>
      </c>
      <c r="L356" s="46" t="s">
        <v>52</v>
      </c>
    </row>
    <row r="357" spans="11:12" x14ac:dyDescent="0.25">
      <c r="K357" s="72" t="s">
        <v>52</v>
      </c>
      <c r="L357" s="46" t="s">
        <v>52</v>
      </c>
    </row>
    <row r="358" spans="11:12" x14ac:dyDescent="0.25">
      <c r="K358" s="72" t="s">
        <v>52</v>
      </c>
      <c r="L358" s="46" t="s">
        <v>52</v>
      </c>
    </row>
    <row r="359" spans="11:12" x14ac:dyDescent="0.25">
      <c r="K359" s="72" t="s">
        <v>52</v>
      </c>
      <c r="L359" s="46" t="s">
        <v>52</v>
      </c>
    </row>
    <row r="360" spans="11:12" x14ac:dyDescent="0.25">
      <c r="K360" s="72" t="s">
        <v>52</v>
      </c>
      <c r="L360" s="46" t="s">
        <v>52</v>
      </c>
    </row>
    <row r="361" spans="11:12" x14ac:dyDescent="0.25">
      <c r="K361" s="72" t="s">
        <v>52</v>
      </c>
      <c r="L361" s="46" t="s">
        <v>52</v>
      </c>
    </row>
    <row r="362" spans="11:12" x14ac:dyDescent="0.25">
      <c r="K362" s="72" t="s">
        <v>52</v>
      </c>
      <c r="L362" s="46" t="s">
        <v>52</v>
      </c>
    </row>
    <row r="363" spans="11:12" x14ac:dyDescent="0.25">
      <c r="K363" s="72" t="s">
        <v>52</v>
      </c>
      <c r="L363" s="46" t="s">
        <v>52</v>
      </c>
    </row>
    <row r="364" spans="11:12" x14ac:dyDescent="0.25">
      <c r="K364" s="72" t="s">
        <v>52</v>
      </c>
      <c r="L364" s="46" t="s">
        <v>52</v>
      </c>
    </row>
    <row r="365" spans="11:12" x14ac:dyDescent="0.25">
      <c r="K365" s="72" t="s">
        <v>52</v>
      </c>
      <c r="L365" s="46" t="s">
        <v>52</v>
      </c>
    </row>
    <row r="366" spans="11:12" x14ac:dyDescent="0.25">
      <c r="K366" s="72" t="s">
        <v>52</v>
      </c>
      <c r="L366" s="46" t="s">
        <v>52</v>
      </c>
    </row>
    <row r="367" spans="11:12" x14ac:dyDescent="0.25">
      <c r="K367" s="72" t="s">
        <v>52</v>
      </c>
      <c r="L367" s="46" t="s">
        <v>52</v>
      </c>
    </row>
    <row r="368" spans="11:12" x14ac:dyDescent="0.25">
      <c r="K368" s="72" t="s">
        <v>52</v>
      </c>
      <c r="L368" s="46" t="s">
        <v>52</v>
      </c>
    </row>
    <row r="369" spans="11:12" x14ac:dyDescent="0.25">
      <c r="K369" s="72" t="s">
        <v>52</v>
      </c>
      <c r="L369" s="46" t="s">
        <v>52</v>
      </c>
    </row>
    <row r="370" spans="11:12" x14ac:dyDescent="0.25">
      <c r="K370" s="72" t="s">
        <v>52</v>
      </c>
      <c r="L370" s="46" t="s">
        <v>52</v>
      </c>
    </row>
    <row r="371" spans="11:12" x14ac:dyDescent="0.25">
      <c r="K371" s="72" t="s">
        <v>52</v>
      </c>
      <c r="L371" s="46" t="s">
        <v>52</v>
      </c>
    </row>
    <row r="372" spans="11:12" x14ac:dyDescent="0.25">
      <c r="K372" s="72" t="s">
        <v>52</v>
      </c>
      <c r="L372" s="46" t="s">
        <v>52</v>
      </c>
    </row>
    <row r="373" spans="11:12" x14ac:dyDescent="0.25">
      <c r="K373" s="72" t="s">
        <v>52</v>
      </c>
      <c r="L373" s="46" t="s">
        <v>52</v>
      </c>
    </row>
    <row r="374" spans="11:12" x14ac:dyDescent="0.25">
      <c r="K374" s="72" t="s">
        <v>52</v>
      </c>
      <c r="L374" s="46" t="s">
        <v>52</v>
      </c>
    </row>
    <row r="375" spans="11:12" x14ac:dyDescent="0.25">
      <c r="K375" s="72" t="s">
        <v>52</v>
      </c>
      <c r="L375" s="46" t="s">
        <v>52</v>
      </c>
    </row>
    <row r="376" spans="11:12" x14ac:dyDescent="0.25">
      <c r="K376" s="72" t="s">
        <v>52</v>
      </c>
      <c r="L376" s="46" t="s">
        <v>52</v>
      </c>
    </row>
    <row r="377" spans="11:12" x14ac:dyDescent="0.25">
      <c r="K377" s="72" t="s">
        <v>52</v>
      </c>
      <c r="L377" s="46" t="s">
        <v>52</v>
      </c>
    </row>
    <row r="378" spans="11:12" x14ac:dyDescent="0.25">
      <c r="K378" s="72" t="s">
        <v>52</v>
      </c>
      <c r="L378" s="46" t="s">
        <v>52</v>
      </c>
    </row>
    <row r="379" spans="11:12" x14ac:dyDescent="0.25">
      <c r="K379" s="72" t="s">
        <v>52</v>
      </c>
      <c r="L379" s="46" t="s">
        <v>52</v>
      </c>
    </row>
    <row r="380" spans="11:12" x14ac:dyDescent="0.25">
      <c r="K380" s="72" t="s">
        <v>52</v>
      </c>
      <c r="L380" s="46" t="s">
        <v>52</v>
      </c>
    </row>
    <row r="381" spans="11:12" x14ac:dyDescent="0.25">
      <c r="K381" s="72" t="s">
        <v>52</v>
      </c>
      <c r="L381" s="46" t="s">
        <v>52</v>
      </c>
    </row>
    <row r="382" spans="11:12" x14ac:dyDescent="0.25">
      <c r="K382" s="72" t="s">
        <v>52</v>
      </c>
      <c r="L382" s="46" t="s">
        <v>52</v>
      </c>
    </row>
    <row r="383" spans="11:12" x14ac:dyDescent="0.25">
      <c r="K383" s="72" t="s">
        <v>52</v>
      </c>
      <c r="L383" s="46" t="s">
        <v>52</v>
      </c>
    </row>
    <row r="384" spans="11:12" x14ac:dyDescent="0.25">
      <c r="K384" s="72" t="s">
        <v>52</v>
      </c>
      <c r="L384" s="46" t="s">
        <v>52</v>
      </c>
    </row>
    <row r="385" spans="11:12" x14ac:dyDescent="0.25">
      <c r="K385" s="72" t="s">
        <v>52</v>
      </c>
      <c r="L385" s="46" t="s">
        <v>52</v>
      </c>
    </row>
    <row r="386" spans="11:12" x14ac:dyDescent="0.25">
      <c r="K386" s="72" t="s">
        <v>52</v>
      </c>
      <c r="L386" s="46" t="s">
        <v>52</v>
      </c>
    </row>
    <row r="387" spans="11:12" x14ac:dyDescent="0.25">
      <c r="K387" s="72" t="s">
        <v>52</v>
      </c>
      <c r="L387" s="46" t="s">
        <v>52</v>
      </c>
    </row>
    <row r="388" spans="11:12" x14ac:dyDescent="0.25">
      <c r="K388" s="72" t="s">
        <v>52</v>
      </c>
      <c r="L388" s="46" t="s">
        <v>52</v>
      </c>
    </row>
    <row r="389" spans="11:12" x14ac:dyDescent="0.25">
      <c r="K389" s="72" t="s">
        <v>52</v>
      </c>
      <c r="L389" s="46" t="s">
        <v>52</v>
      </c>
    </row>
    <row r="390" spans="11:12" x14ac:dyDescent="0.25">
      <c r="K390" s="72" t="s">
        <v>52</v>
      </c>
      <c r="L390" s="46" t="s">
        <v>52</v>
      </c>
    </row>
    <row r="391" spans="11:12" x14ac:dyDescent="0.25">
      <c r="K391" s="72" t="s">
        <v>52</v>
      </c>
      <c r="L391" s="46" t="s">
        <v>52</v>
      </c>
    </row>
    <row r="392" spans="11:12" x14ac:dyDescent="0.25">
      <c r="K392" s="72" t="s">
        <v>52</v>
      </c>
      <c r="L392" s="46" t="s">
        <v>52</v>
      </c>
    </row>
    <row r="393" spans="11:12" x14ac:dyDescent="0.25">
      <c r="K393" s="72" t="s">
        <v>52</v>
      </c>
      <c r="L393" s="46" t="s">
        <v>52</v>
      </c>
    </row>
    <row r="394" spans="11:12" x14ac:dyDescent="0.25">
      <c r="K394" s="72" t="s">
        <v>52</v>
      </c>
      <c r="L394" s="46" t="s">
        <v>52</v>
      </c>
    </row>
    <row r="395" spans="11:12" x14ac:dyDescent="0.25">
      <c r="K395" s="72" t="s">
        <v>52</v>
      </c>
      <c r="L395" s="46" t="s">
        <v>52</v>
      </c>
    </row>
    <row r="396" spans="11:12" x14ac:dyDescent="0.25">
      <c r="K396" s="72" t="s">
        <v>52</v>
      </c>
      <c r="L396" s="46" t="s">
        <v>52</v>
      </c>
    </row>
    <row r="397" spans="11:12" x14ac:dyDescent="0.25">
      <c r="K397" s="72" t="s">
        <v>52</v>
      </c>
      <c r="L397" s="46" t="s">
        <v>52</v>
      </c>
    </row>
    <row r="398" spans="11:12" x14ac:dyDescent="0.25">
      <c r="K398" s="72" t="s">
        <v>52</v>
      </c>
      <c r="L398" s="46" t="s">
        <v>52</v>
      </c>
    </row>
    <row r="399" spans="11:12" x14ac:dyDescent="0.25">
      <c r="K399" s="72" t="s">
        <v>52</v>
      </c>
      <c r="L399" s="46" t="s">
        <v>52</v>
      </c>
    </row>
    <row r="400" spans="11:12" x14ac:dyDescent="0.25">
      <c r="K400" s="72" t="s">
        <v>52</v>
      </c>
      <c r="L400" s="46" t="s">
        <v>52</v>
      </c>
    </row>
    <row r="401" spans="11:12" x14ac:dyDescent="0.25">
      <c r="K401" s="72" t="s">
        <v>52</v>
      </c>
      <c r="L401" s="46" t="s">
        <v>52</v>
      </c>
    </row>
    <row r="402" spans="11:12" x14ac:dyDescent="0.25">
      <c r="K402" s="72" t="s">
        <v>52</v>
      </c>
      <c r="L402" s="46" t="s">
        <v>52</v>
      </c>
    </row>
    <row r="403" spans="11:12" x14ac:dyDescent="0.25">
      <c r="K403" s="72" t="s">
        <v>52</v>
      </c>
      <c r="L403" s="46" t="s">
        <v>52</v>
      </c>
    </row>
    <row r="404" spans="11:12" x14ac:dyDescent="0.25">
      <c r="K404" s="41"/>
      <c r="L404" s="41"/>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sheetData>
  <sheetProtection selectLockedCells="1"/>
  <mergeCells count="15">
    <mergeCell ref="A1:I1"/>
    <mergeCell ref="B6:E6"/>
    <mergeCell ref="F6:I6"/>
    <mergeCell ref="A7:A8"/>
    <mergeCell ref="B7:B8"/>
    <mergeCell ref="C7:C8"/>
    <mergeCell ref="D7:D8"/>
    <mergeCell ref="E7:E8"/>
    <mergeCell ref="F7:F8"/>
    <mergeCell ref="G7:G8"/>
    <mergeCell ref="A29:I29"/>
    <mergeCell ref="H7:H8"/>
    <mergeCell ref="I7:I8"/>
    <mergeCell ref="B9:I9"/>
    <mergeCell ref="B19:I1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89" max="8"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50BDA-D10D-4CFC-9B7F-1166F4C07097}">
  <sheetPr codeName="Sheet20">
    <tabColor rgb="FF0070C0"/>
  </sheetPr>
  <dimension ref="A1:L499"/>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3" customWidth="1"/>
    <col min="11" max="11" width="11.7109375" style="22" customWidth="1"/>
    <col min="12" max="12" width="16.7109375" style="22" customWidth="1"/>
    <col min="13" max="16384" width="8.7109375" style="22"/>
  </cols>
  <sheetData>
    <row r="1" spans="1:12" ht="60" customHeight="1" x14ac:dyDescent="0.25">
      <c r="A1" s="73" t="s">
        <v>19</v>
      </c>
      <c r="B1" s="73"/>
      <c r="C1" s="73"/>
      <c r="D1" s="73"/>
      <c r="E1" s="73"/>
      <c r="F1" s="73"/>
      <c r="G1" s="73"/>
      <c r="H1" s="73"/>
      <c r="I1" s="73"/>
      <c r="J1" s="59"/>
      <c r="K1" s="38"/>
      <c r="L1" s="39" t="s">
        <v>35</v>
      </c>
    </row>
    <row r="2" spans="1:12" ht="19.5" customHeight="1" x14ac:dyDescent="0.3">
      <c r="A2" s="7" t="str">
        <f>"Weekly Payroll Jobs and Wages in Australia - " &amp;$L$1</f>
        <v>Weekly Payroll Jobs and Wages in Australia - Health care and social assistance</v>
      </c>
      <c r="B2" s="29"/>
      <c r="C2" s="29"/>
      <c r="D2" s="29"/>
      <c r="E2" s="29"/>
      <c r="F2" s="29"/>
      <c r="G2" s="29"/>
      <c r="H2" s="29"/>
      <c r="I2" s="29"/>
      <c r="J2" s="52"/>
      <c r="K2" s="42" t="s">
        <v>57</v>
      </c>
      <c r="L2" s="58">
        <v>44198</v>
      </c>
    </row>
    <row r="3" spans="1:12" ht="15" customHeight="1" x14ac:dyDescent="0.25">
      <c r="A3" s="37" t="str">
        <f>"Week ending "&amp;TEXT($L$2,"dddd dd mmmm yyyy")</f>
        <v>Week ending Saturday 02 January 2021</v>
      </c>
      <c r="B3" s="29"/>
      <c r="C3" s="34"/>
      <c r="D3" s="36"/>
      <c r="E3" s="29"/>
      <c r="F3" s="29"/>
      <c r="G3" s="29"/>
      <c r="H3" s="29"/>
      <c r="I3" s="29"/>
      <c r="J3" s="52"/>
      <c r="K3" s="44" t="s">
        <v>58</v>
      </c>
      <c r="L3" s="43">
        <v>43904</v>
      </c>
    </row>
    <row r="4" spans="1:12" ht="15" customHeight="1" x14ac:dyDescent="0.25">
      <c r="A4" s="6" t="s">
        <v>18</v>
      </c>
      <c r="B4" s="28"/>
      <c r="C4" s="28"/>
      <c r="D4" s="28"/>
      <c r="E4" s="28"/>
      <c r="F4" s="28"/>
      <c r="G4" s="28"/>
      <c r="H4" s="28"/>
      <c r="I4" s="28"/>
      <c r="J4" s="52"/>
      <c r="K4" s="42" t="s">
        <v>63</v>
      </c>
      <c r="L4" s="43">
        <v>44170</v>
      </c>
    </row>
    <row r="5" spans="1:12" ht="16.5" customHeight="1" thickBot="1" x14ac:dyDescent="0.3">
      <c r="A5" s="35" t="str">
        <f>"Change in payroll jobs and total wages, "&amp;$L$1</f>
        <v>Change in payroll jobs and total wages, Health care and social assistance</v>
      </c>
      <c r="B5" s="34"/>
      <c r="C5" s="33"/>
      <c r="D5" s="32"/>
      <c r="E5" s="28"/>
      <c r="F5" s="29"/>
      <c r="G5" s="29"/>
      <c r="H5" s="29"/>
      <c r="I5" s="29"/>
      <c r="J5" s="52"/>
      <c r="K5" s="42"/>
      <c r="L5" s="43">
        <v>44184</v>
      </c>
    </row>
    <row r="6" spans="1:12" ht="16.5" customHeight="1" x14ac:dyDescent="0.25">
      <c r="A6" s="63"/>
      <c r="B6" s="86" t="s">
        <v>54</v>
      </c>
      <c r="C6" s="87"/>
      <c r="D6" s="87"/>
      <c r="E6" s="88"/>
      <c r="F6" s="98" t="s">
        <v>55</v>
      </c>
      <c r="G6" s="99"/>
      <c r="H6" s="99"/>
      <c r="I6" s="100"/>
      <c r="J6" s="54"/>
      <c r="K6" s="42" t="s">
        <v>64</v>
      </c>
      <c r="L6" s="43">
        <v>44191</v>
      </c>
    </row>
    <row r="7" spans="1:12" ht="34.15" customHeight="1" x14ac:dyDescent="0.25">
      <c r="A7" s="90"/>
      <c r="B7" s="92" t="str">
        <f>"% Change between " &amp; TEXT($L$3,"dd mmm yyy")&amp;" and "&amp; TEXT($L$2,"dd mmm yyy") &amp; " (Change since 100th case of COVID-19)"</f>
        <v>% Change between 14 Mar 2020 and 02 Jan 2021 (Change since 100th case of COVID-19)</v>
      </c>
      <c r="C7" s="94" t="str">
        <f>"% Change between " &amp; TEXT($L$4,"dd mmm yyy")&amp;" and "&amp; TEXT($L$2,"dd mmm yyy") &amp; " (monthly change)"</f>
        <v>% Change between 05 Dec 2020 and 02 Jan 2021 (monthly change)</v>
      </c>
      <c r="D7" s="77" t="str">
        <f>"% Change between " &amp; TEXT($L$6,"dd mmm yyy")&amp;" and "&amp; TEXT($L$2,"dd mmm yyy") &amp; " (weekly change)"</f>
        <v>% Change between 26 Dec 2020 and 02 Jan 2021 (weekly change)</v>
      </c>
      <c r="E7" s="79" t="str">
        <f>"% Change between " &amp; TEXT($L$5,"dd mmm yyy")&amp;" and "&amp; TEXT($L$6,"dd mmm yyy") &amp; " (weekly change)"</f>
        <v>% Change between 19 Dec 2020 and 26 Dec 2020 (weekly change)</v>
      </c>
      <c r="F7" s="96" t="str">
        <f>"% Change between " &amp; TEXT($L$3,"dd mmm yyy")&amp;" and "&amp; TEXT($L$2,"dd mmm yyy") &amp; " (Change since 100th case of COVID-19)"</f>
        <v>% Change between 14 Mar 2020 and 02 Jan 2021 (Change since 100th case of COVID-19)</v>
      </c>
      <c r="G7" s="94" t="str">
        <f>"% Change between " &amp; TEXT($L$4,"dd mmm yyy")&amp;" and "&amp; TEXT($L$2,"dd mmm yyy") &amp; " (monthly change)"</f>
        <v>% Change between 05 Dec 2020 and 02 Jan 2021 (monthly change)</v>
      </c>
      <c r="H7" s="77" t="str">
        <f>"% Change between " &amp; TEXT($L$6,"dd mmm yyy")&amp;" and "&amp; TEXT($L$2,"dd mmm yyy") &amp; " (weekly change)"</f>
        <v>% Change between 26 Dec 2020 and 02 Jan 2021 (weekly change)</v>
      </c>
      <c r="I7" s="79" t="str">
        <f>"% Change between " &amp; TEXT($L$5,"dd mmm yyy")&amp;" and "&amp; TEXT($L$6,"dd mmm yyy") &amp; " (weekly change)"</f>
        <v>% Change between 19 Dec 2020 and 26 Dec 2020 (weekly change)</v>
      </c>
      <c r="J7" s="55"/>
      <c r="K7" s="42" t="s">
        <v>65</v>
      </c>
      <c r="L7" s="43">
        <v>44198</v>
      </c>
    </row>
    <row r="8" spans="1:12" ht="50.25" customHeight="1" thickBot="1" x14ac:dyDescent="0.3">
      <c r="A8" s="91"/>
      <c r="B8" s="93"/>
      <c r="C8" s="95"/>
      <c r="D8" s="78"/>
      <c r="E8" s="80"/>
      <c r="F8" s="97"/>
      <c r="G8" s="95"/>
      <c r="H8" s="78"/>
      <c r="I8" s="80"/>
      <c r="J8" s="56"/>
      <c r="K8" s="44" t="s">
        <v>66</v>
      </c>
      <c r="L8" s="46"/>
    </row>
    <row r="9" spans="1:12" x14ac:dyDescent="0.25">
      <c r="A9" s="64"/>
      <c r="B9" s="81" t="s">
        <v>17</v>
      </c>
      <c r="C9" s="82"/>
      <c r="D9" s="82"/>
      <c r="E9" s="82"/>
      <c r="F9" s="82"/>
      <c r="G9" s="82"/>
      <c r="H9" s="82"/>
      <c r="I9" s="83"/>
      <c r="J9" s="45"/>
      <c r="K9" s="62"/>
      <c r="L9" s="46"/>
    </row>
    <row r="10" spans="1:12" x14ac:dyDescent="0.25">
      <c r="A10" s="65" t="s">
        <v>16</v>
      </c>
      <c r="B10" s="31">
        <v>-6.6392861782664792E-3</v>
      </c>
      <c r="C10" s="31">
        <v>-3.4174284194933069E-2</v>
      </c>
      <c r="D10" s="31">
        <v>-2.2233194947186119E-2</v>
      </c>
      <c r="E10" s="31">
        <v>-1.0494068104662579E-2</v>
      </c>
      <c r="F10" s="31">
        <v>4.2958013239465576E-2</v>
      </c>
      <c r="G10" s="31">
        <v>3.6013568921702266E-3</v>
      </c>
      <c r="H10" s="31">
        <v>-1.0499808991433546E-2</v>
      </c>
      <c r="I10" s="66">
        <v>4.4665678209558912E-3</v>
      </c>
      <c r="J10" s="45"/>
      <c r="K10" s="45"/>
      <c r="L10" s="46"/>
    </row>
    <row r="11" spans="1:12" x14ac:dyDescent="0.25">
      <c r="A11" s="67" t="s">
        <v>6</v>
      </c>
      <c r="B11" s="31">
        <v>-1.4876181112203346E-3</v>
      </c>
      <c r="C11" s="31">
        <v>-2.8762058366444743E-2</v>
      </c>
      <c r="D11" s="31">
        <v>-1.9429956632026846E-2</v>
      </c>
      <c r="E11" s="31">
        <v>-1.0220940780095944E-2</v>
      </c>
      <c r="F11" s="31">
        <v>5.802085082947217E-2</v>
      </c>
      <c r="G11" s="31">
        <v>2.2854784139085815E-2</v>
      </c>
      <c r="H11" s="31">
        <v>-6.1493698543347852E-3</v>
      </c>
      <c r="I11" s="66">
        <v>1.3673311720299619E-2</v>
      </c>
      <c r="J11" s="45"/>
      <c r="K11" s="45"/>
      <c r="L11" s="46"/>
    </row>
    <row r="12" spans="1:12" ht="15" customHeight="1" x14ac:dyDescent="0.25">
      <c r="A12" s="67" t="s">
        <v>5</v>
      </c>
      <c r="B12" s="31">
        <v>-1.1700009794167854E-2</v>
      </c>
      <c r="C12" s="31">
        <v>-4.5083899887934265E-2</v>
      </c>
      <c r="D12" s="31">
        <v>-3.2208940758389537E-2</v>
      </c>
      <c r="E12" s="31">
        <v>-1.1114133893740608E-2</v>
      </c>
      <c r="F12" s="31">
        <v>8.811862471414611E-2</v>
      </c>
      <c r="G12" s="31">
        <v>6.8677567833708153E-4</v>
      </c>
      <c r="H12" s="31">
        <v>-1.4075149113207397E-2</v>
      </c>
      <c r="I12" s="66">
        <v>4.1659722225211304E-3</v>
      </c>
      <c r="J12" s="45"/>
      <c r="K12" s="45"/>
      <c r="L12" s="46"/>
    </row>
    <row r="13" spans="1:12" ht="15" customHeight="1" x14ac:dyDescent="0.25">
      <c r="A13" s="67" t="s">
        <v>44</v>
      </c>
      <c r="B13" s="31">
        <v>-3.8860952715150554E-2</v>
      </c>
      <c r="C13" s="31">
        <v>-3.9591152149139552E-2</v>
      </c>
      <c r="D13" s="31">
        <v>-2.371000080198904E-2</v>
      </c>
      <c r="E13" s="31">
        <v>-1.1602542459962173E-2</v>
      </c>
      <c r="F13" s="31">
        <v>-1.8768669654256276E-2</v>
      </c>
      <c r="G13" s="31">
        <v>-1.6554032619432557E-2</v>
      </c>
      <c r="H13" s="31">
        <v>-2.1701269502521825E-2</v>
      </c>
      <c r="I13" s="66">
        <v>-7.4703314996362735E-3</v>
      </c>
      <c r="J13" s="45"/>
      <c r="K13" s="45"/>
      <c r="L13" s="46"/>
    </row>
    <row r="14" spans="1:12" ht="15" customHeight="1" x14ac:dyDescent="0.25">
      <c r="A14" s="67" t="s">
        <v>4</v>
      </c>
      <c r="B14" s="31">
        <v>3.0653810249683833E-2</v>
      </c>
      <c r="C14" s="31">
        <v>-2.1547218535839963E-2</v>
      </c>
      <c r="D14" s="31">
        <v>-2.0431408857735978E-2</v>
      </c>
      <c r="E14" s="31">
        <v>-4.917280171872318E-3</v>
      </c>
      <c r="F14" s="31">
        <v>2.2978012363174205E-2</v>
      </c>
      <c r="G14" s="31">
        <v>5.0721034319211933E-2</v>
      </c>
      <c r="H14" s="31">
        <v>-6.301730627115143E-3</v>
      </c>
      <c r="I14" s="66">
        <v>2.9036004683179906E-2</v>
      </c>
      <c r="J14" s="45"/>
      <c r="K14" s="62"/>
      <c r="L14" s="46"/>
    </row>
    <row r="15" spans="1:12" ht="15" customHeight="1" x14ac:dyDescent="0.25">
      <c r="A15" s="67" t="s">
        <v>3</v>
      </c>
      <c r="B15" s="31">
        <v>3.3619691119691097E-2</v>
      </c>
      <c r="C15" s="31">
        <v>-1.9519465545306591E-2</v>
      </c>
      <c r="D15" s="31">
        <v>-7.3844305209853633E-3</v>
      </c>
      <c r="E15" s="31">
        <v>-7.9752511778395929E-3</v>
      </c>
      <c r="F15" s="31">
        <v>4.3396255080388801E-2</v>
      </c>
      <c r="G15" s="31">
        <v>-9.9281722964255081E-3</v>
      </c>
      <c r="H15" s="31">
        <v>2.4566509333161513E-3</v>
      </c>
      <c r="I15" s="66">
        <v>4.341678548683614E-3</v>
      </c>
      <c r="J15" s="45"/>
      <c r="K15" s="45"/>
      <c r="L15" s="46"/>
    </row>
    <row r="16" spans="1:12" ht="15" customHeight="1" x14ac:dyDescent="0.25">
      <c r="A16" s="67" t="s">
        <v>43</v>
      </c>
      <c r="B16" s="31">
        <v>-1.5354120089428269E-2</v>
      </c>
      <c r="C16" s="31">
        <v>-2.1660907587505829E-2</v>
      </c>
      <c r="D16" s="31">
        <v>-2.1851419705739339E-2</v>
      </c>
      <c r="E16" s="31">
        <v>-6.7823289173484236E-3</v>
      </c>
      <c r="F16" s="31">
        <v>3.0296516231570481E-2</v>
      </c>
      <c r="G16" s="31">
        <v>-1.9341801431550953E-2</v>
      </c>
      <c r="H16" s="31">
        <v>-5.5620607369416541E-3</v>
      </c>
      <c r="I16" s="66">
        <v>-1.5845577642933262E-2</v>
      </c>
      <c r="J16" s="45"/>
      <c r="K16" s="45"/>
      <c r="L16" s="46"/>
    </row>
    <row r="17" spans="1:12" ht="15" customHeight="1" x14ac:dyDescent="0.25">
      <c r="A17" s="67" t="s">
        <v>2</v>
      </c>
      <c r="B17" s="31">
        <v>2.7857515204170236E-2</v>
      </c>
      <c r="C17" s="31">
        <v>-3.1386933027673258E-2</v>
      </c>
      <c r="D17" s="31">
        <v>6.7441073643847993E-4</v>
      </c>
      <c r="E17" s="31">
        <v>-2.603251318101929E-2</v>
      </c>
      <c r="F17" s="31">
        <v>4.3750893490337894E-2</v>
      </c>
      <c r="G17" s="31">
        <v>-7.4357066214830736E-3</v>
      </c>
      <c r="H17" s="31">
        <v>2.1041514781948489E-2</v>
      </c>
      <c r="I17" s="66">
        <v>-2.8410694679838366E-2</v>
      </c>
      <c r="J17" s="45"/>
      <c r="K17" s="45"/>
      <c r="L17" s="46"/>
    </row>
    <row r="18" spans="1:12" x14ac:dyDescent="0.25">
      <c r="A18" s="68" t="s">
        <v>1</v>
      </c>
      <c r="B18" s="31">
        <v>5.4094838878702145E-3</v>
      </c>
      <c r="C18" s="31">
        <v>-5.9906912939101331E-2</v>
      </c>
      <c r="D18" s="31">
        <v>-2.6817467160318409E-2</v>
      </c>
      <c r="E18" s="31">
        <v>-2.3282310397780726E-2</v>
      </c>
      <c r="F18" s="31">
        <v>1.8296521191200066E-2</v>
      </c>
      <c r="G18" s="31">
        <v>-3.4038035827764213E-2</v>
      </c>
      <c r="H18" s="31">
        <v>-1.4621092534915392E-2</v>
      </c>
      <c r="I18" s="66">
        <v>-2.2231213500706226E-2</v>
      </c>
      <c r="J18" s="56"/>
      <c r="K18" s="47"/>
      <c r="L18" s="46"/>
    </row>
    <row r="19" spans="1:12" x14ac:dyDescent="0.25">
      <c r="A19" s="64"/>
      <c r="B19" s="84" t="s">
        <v>15</v>
      </c>
      <c r="C19" s="84"/>
      <c r="D19" s="84"/>
      <c r="E19" s="84"/>
      <c r="F19" s="84"/>
      <c r="G19" s="84"/>
      <c r="H19" s="84"/>
      <c r="I19" s="85"/>
      <c r="J19" s="45"/>
      <c r="K19" s="45"/>
      <c r="L19" s="46"/>
    </row>
    <row r="20" spans="1:12" x14ac:dyDescent="0.25">
      <c r="A20" s="67" t="s">
        <v>14</v>
      </c>
      <c r="B20" s="31">
        <v>3.4602446872098458E-3</v>
      </c>
      <c r="C20" s="31">
        <v>-2.8127676124191536E-2</v>
      </c>
      <c r="D20" s="31">
        <v>-1.9848899275241361E-2</v>
      </c>
      <c r="E20" s="31">
        <v>-6.7900531614059068E-3</v>
      </c>
      <c r="F20" s="31">
        <v>3.4703954465064468E-2</v>
      </c>
      <c r="G20" s="31">
        <v>-2.5618213578861848E-3</v>
      </c>
      <c r="H20" s="31">
        <v>-1.212884112150836E-2</v>
      </c>
      <c r="I20" s="66">
        <v>2.6706782939669438E-3</v>
      </c>
      <c r="J20" s="45"/>
      <c r="K20" s="45"/>
      <c r="L20" s="45"/>
    </row>
    <row r="21" spans="1:12" x14ac:dyDescent="0.25">
      <c r="A21" s="67" t="s">
        <v>13</v>
      </c>
      <c r="B21" s="31">
        <v>-1.6306230536676236E-2</v>
      </c>
      <c r="C21" s="31">
        <v>-3.5641233653486704E-2</v>
      </c>
      <c r="D21" s="31">
        <v>-2.2359569615147956E-2</v>
      </c>
      <c r="E21" s="31">
        <v>-1.1437055561422271E-2</v>
      </c>
      <c r="F21" s="31">
        <v>3.8946585503659259E-2</v>
      </c>
      <c r="G21" s="31">
        <v>5.0548700773760391E-3</v>
      </c>
      <c r="H21" s="31">
        <v>-9.7596679155255162E-3</v>
      </c>
      <c r="I21" s="66">
        <v>4.754830999091908E-3</v>
      </c>
      <c r="J21" s="45"/>
      <c r="K21" s="51" t="s">
        <v>12</v>
      </c>
      <c r="L21" s="45" t="s">
        <v>59</v>
      </c>
    </row>
    <row r="22" spans="1:12" x14ac:dyDescent="0.25">
      <c r="A22" s="68" t="s">
        <v>69</v>
      </c>
      <c r="B22" s="31" t="s">
        <v>67</v>
      </c>
      <c r="C22" s="31" t="s">
        <v>67</v>
      </c>
      <c r="D22" s="31" t="s">
        <v>67</v>
      </c>
      <c r="E22" s="31" t="s">
        <v>67</v>
      </c>
      <c r="F22" s="31" t="s">
        <v>67</v>
      </c>
      <c r="G22" s="31" t="s">
        <v>67</v>
      </c>
      <c r="H22" s="31" t="s">
        <v>67</v>
      </c>
      <c r="I22" s="66" t="s">
        <v>67</v>
      </c>
      <c r="J22" s="45"/>
      <c r="K22" s="48"/>
      <c r="L22" s="45" t="s">
        <v>9</v>
      </c>
    </row>
    <row r="23" spans="1:12" x14ac:dyDescent="0.25">
      <c r="A23" s="67" t="s">
        <v>45</v>
      </c>
      <c r="B23" s="31">
        <v>4.9461838607473219E-2</v>
      </c>
      <c r="C23" s="31">
        <v>-3.9569401203523813E-2</v>
      </c>
      <c r="D23" s="31">
        <v>-3.0173364419729398E-2</v>
      </c>
      <c r="E23" s="31">
        <v>-1.3298849161145876E-2</v>
      </c>
      <c r="F23" s="31">
        <v>0.13892619221164848</v>
      </c>
      <c r="G23" s="31">
        <v>1.3487757403848555E-2</v>
      </c>
      <c r="H23" s="31">
        <v>-1.347292876535322E-2</v>
      </c>
      <c r="I23" s="66">
        <v>1.3827576221221438E-3</v>
      </c>
      <c r="J23" s="45"/>
      <c r="K23" s="45"/>
      <c r="L23" s="46"/>
    </row>
    <row r="24" spans="1:12" x14ac:dyDescent="0.25">
      <c r="A24" s="67" t="s">
        <v>46</v>
      </c>
      <c r="B24" s="31">
        <v>-1.3101341559809132E-3</v>
      </c>
      <c r="C24" s="31">
        <v>-2.951915524998705E-2</v>
      </c>
      <c r="D24" s="31">
        <v>-2.1743224468091849E-2</v>
      </c>
      <c r="E24" s="31">
        <v>-9.1935643265017575E-3</v>
      </c>
      <c r="F24" s="31">
        <v>5.4218272341053808E-2</v>
      </c>
      <c r="G24" s="31">
        <v>1.3470235076965098E-2</v>
      </c>
      <c r="H24" s="31">
        <v>-8.1151724542388726E-3</v>
      </c>
      <c r="I24" s="66">
        <v>7.2931969411063058E-3</v>
      </c>
      <c r="J24" s="45"/>
      <c r="K24" s="45" t="s">
        <v>45</v>
      </c>
      <c r="L24" s="46">
        <v>109.27</v>
      </c>
    </row>
    <row r="25" spans="1:12" x14ac:dyDescent="0.25">
      <c r="A25" s="67" t="s">
        <v>47</v>
      </c>
      <c r="B25" s="31">
        <v>-4.6257011712667051E-3</v>
      </c>
      <c r="C25" s="31">
        <v>-2.8591030136825624E-2</v>
      </c>
      <c r="D25" s="31">
        <v>-1.8039829280383168E-2</v>
      </c>
      <c r="E25" s="31">
        <v>-8.049192396177518E-3</v>
      </c>
      <c r="F25" s="31">
        <v>4.1883631317267023E-2</v>
      </c>
      <c r="G25" s="31">
        <v>2.7267180129231239E-3</v>
      </c>
      <c r="H25" s="31">
        <v>-9.3874803638755999E-3</v>
      </c>
      <c r="I25" s="66">
        <v>7.688809933327212E-3</v>
      </c>
      <c r="J25" s="45"/>
      <c r="K25" s="45" t="s">
        <v>46</v>
      </c>
      <c r="L25" s="46">
        <v>102.91</v>
      </c>
    </row>
    <row r="26" spans="1:12" ht="17.25" customHeight="1" x14ac:dyDescent="0.25">
      <c r="A26" s="67" t="s">
        <v>48</v>
      </c>
      <c r="B26" s="31">
        <v>-1.801932851359922E-2</v>
      </c>
      <c r="C26" s="31">
        <v>-2.6594146422480702E-2</v>
      </c>
      <c r="D26" s="31">
        <v>-1.6001916734786126E-2</v>
      </c>
      <c r="E26" s="31">
        <v>-7.6630684353899969E-3</v>
      </c>
      <c r="F26" s="31">
        <v>1.8818469840218954E-2</v>
      </c>
      <c r="G26" s="31">
        <v>4.4254265383478764E-3</v>
      </c>
      <c r="H26" s="31">
        <v>-8.5368460184037653E-3</v>
      </c>
      <c r="I26" s="66">
        <v>5.2083594886385143E-3</v>
      </c>
      <c r="J26" s="57"/>
      <c r="K26" s="49" t="s">
        <v>47</v>
      </c>
      <c r="L26" s="46">
        <v>102.47</v>
      </c>
    </row>
    <row r="27" spans="1:12" x14ac:dyDescent="0.25">
      <c r="A27" s="67" t="s">
        <v>49</v>
      </c>
      <c r="B27" s="31">
        <v>-7.8874176752525726E-2</v>
      </c>
      <c r="C27" s="31">
        <v>-3.1893125040392767E-2</v>
      </c>
      <c r="D27" s="31">
        <v>-1.6362433969586809E-2</v>
      </c>
      <c r="E27" s="31">
        <v>-9.0203865004179207E-3</v>
      </c>
      <c r="F27" s="31">
        <v>-3.5201182432145872E-2</v>
      </c>
      <c r="G27" s="31">
        <v>3.0809258929813677E-3</v>
      </c>
      <c r="H27" s="31">
        <v>-7.9663645737215738E-3</v>
      </c>
      <c r="I27" s="66">
        <v>4.9416824362842338E-3</v>
      </c>
      <c r="J27" s="52"/>
      <c r="K27" s="40" t="s">
        <v>48</v>
      </c>
      <c r="L27" s="46">
        <v>100.88</v>
      </c>
    </row>
    <row r="28" spans="1:12" ht="15.75" thickBot="1" x14ac:dyDescent="0.3">
      <c r="A28" s="69" t="s">
        <v>50</v>
      </c>
      <c r="B28" s="70">
        <v>-0.17306913020406189</v>
      </c>
      <c r="C28" s="70">
        <v>-4.9261187568671705E-2</v>
      </c>
      <c r="D28" s="70">
        <v>-2.5858595502393444E-2</v>
      </c>
      <c r="E28" s="70">
        <v>-1.6126462058195346E-2</v>
      </c>
      <c r="F28" s="70">
        <v>-0.14808072328818989</v>
      </c>
      <c r="G28" s="70">
        <v>-2.4161622596715948E-2</v>
      </c>
      <c r="H28" s="70">
        <v>-2.5385967746009208E-2</v>
      </c>
      <c r="I28" s="71">
        <v>4.8811064165799056E-3</v>
      </c>
      <c r="J28" s="52"/>
      <c r="K28" s="40" t="s">
        <v>49</v>
      </c>
      <c r="L28" s="46">
        <v>95.15</v>
      </c>
    </row>
    <row r="29" spans="1:12" ht="37.5" customHeight="1" x14ac:dyDescent="0.25">
      <c r="A29" s="76" t="str">
        <f>"*The week ending 14 March 2020 is indexed to 100."&amp;CHAR(10)&amp;"**Persons aged under 20 years have been suppressed in these data until the underlying derivation of age is updated. For more information, see the Update of data characteristics section in Data limitations and revisions."</f>
        <v>*The week ending 14 March 2020 is indexed to 100.
**Persons aged under 20 years have been suppressed in these data until the underlying derivation of age is updated. For more information, see the Update of data characteristics section in Data limitations and revisions.</v>
      </c>
      <c r="B29" s="76"/>
      <c r="C29" s="76"/>
      <c r="D29" s="76"/>
      <c r="E29" s="76"/>
      <c r="F29" s="76"/>
      <c r="G29" s="76"/>
      <c r="H29" s="76"/>
      <c r="I29" s="76"/>
      <c r="J29" s="52"/>
      <c r="K29" s="40" t="s">
        <v>50</v>
      </c>
      <c r="L29" s="46">
        <v>86.98</v>
      </c>
    </row>
    <row r="30" spans="1:12" ht="12.75" customHeight="1" x14ac:dyDescent="0.25">
      <c r="B30" s="23"/>
      <c r="C30" s="23"/>
      <c r="D30" s="23"/>
      <c r="E30" s="23"/>
      <c r="F30" s="23"/>
      <c r="G30" s="23"/>
      <c r="H30" s="23"/>
      <c r="I30" s="23"/>
      <c r="K30" s="40"/>
      <c r="L30" s="46"/>
    </row>
    <row r="31" spans="1:12" ht="15.75" customHeight="1" x14ac:dyDescent="0.25">
      <c r="A31" s="26" t="str">
        <f>"Indexed number of payroll jobs and total wages, "&amp;$L$1</f>
        <v>Indexed number of payroll jobs and total wages, Health care and social assistance</v>
      </c>
      <c r="B31" s="30"/>
      <c r="C31" s="30"/>
      <c r="D31" s="30"/>
      <c r="E31" s="30"/>
      <c r="F31" s="30"/>
      <c r="G31" s="30"/>
      <c r="H31" s="30"/>
      <c r="I31" s="30"/>
      <c r="J31" s="60"/>
      <c r="K31" s="48"/>
      <c r="L31" s="46" t="s">
        <v>8</v>
      </c>
    </row>
    <row r="32" spans="1:12" x14ac:dyDescent="0.25">
      <c r="B32" s="23"/>
      <c r="C32" s="23"/>
      <c r="D32" s="23"/>
      <c r="E32" s="23"/>
      <c r="F32" s="23"/>
      <c r="G32" s="23"/>
      <c r="H32" s="23"/>
      <c r="I32" s="23"/>
      <c r="K32" s="45"/>
      <c r="L32" s="46"/>
    </row>
    <row r="33" spans="1:12" x14ac:dyDescent="0.25">
      <c r="F33" s="23"/>
      <c r="G33" s="23"/>
      <c r="H33" s="23"/>
      <c r="I33" s="23"/>
      <c r="K33" s="45" t="s">
        <v>45</v>
      </c>
      <c r="L33" s="46">
        <v>108.21</v>
      </c>
    </row>
    <row r="34" spans="1:12" x14ac:dyDescent="0.25">
      <c r="B34" s="23"/>
      <c r="C34" s="23"/>
      <c r="D34" s="23"/>
      <c r="E34" s="23"/>
      <c r="F34" s="23"/>
      <c r="G34" s="23"/>
      <c r="H34" s="23"/>
      <c r="I34" s="23"/>
      <c r="K34" s="45" t="s">
        <v>46</v>
      </c>
      <c r="L34" s="46">
        <v>102.09</v>
      </c>
    </row>
    <row r="35" spans="1:12" x14ac:dyDescent="0.25">
      <c r="A35" s="23"/>
      <c r="B35" s="23"/>
      <c r="C35" s="23"/>
      <c r="D35" s="23"/>
      <c r="E35" s="23"/>
      <c r="F35" s="23"/>
      <c r="G35" s="23"/>
      <c r="H35" s="23"/>
      <c r="I35" s="23"/>
      <c r="K35" s="49" t="s">
        <v>47</v>
      </c>
      <c r="L35" s="46">
        <v>101.37</v>
      </c>
    </row>
    <row r="36" spans="1:12" x14ac:dyDescent="0.25">
      <c r="A36" s="23"/>
      <c r="B36" s="23"/>
      <c r="C36" s="23"/>
      <c r="D36" s="23"/>
      <c r="E36" s="23"/>
      <c r="F36" s="23"/>
      <c r="G36" s="23"/>
      <c r="H36" s="23"/>
      <c r="I36" s="23"/>
      <c r="K36" s="40" t="s">
        <v>48</v>
      </c>
      <c r="L36" s="46">
        <v>99.79</v>
      </c>
    </row>
    <row r="37" spans="1:12" x14ac:dyDescent="0.25">
      <c r="A37" s="23"/>
      <c r="B37" s="23"/>
      <c r="C37" s="23"/>
      <c r="D37" s="23"/>
      <c r="E37" s="23"/>
      <c r="F37" s="23"/>
      <c r="G37" s="23"/>
      <c r="H37" s="23"/>
      <c r="I37" s="23"/>
      <c r="K37" s="40" t="s">
        <v>49</v>
      </c>
      <c r="L37" s="46">
        <v>93.64</v>
      </c>
    </row>
    <row r="38" spans="1:12" x14ac:dyDescent="0.25">
      <c r="A38" s="23"/>
      <c r="B38" s="23"/>
      <c r="C38" s="23"/>
      <c r="D38" s="23"/>
      <c r="E38" s="23"/>
      <c r="F38" s="23"/>
      <c r="G38" s="23"/>
      <c r="H38" s="23"/>
      <c r="I38" s="23"/>
      <c r="K38" s="40" t="s">
        <v>50</v>
      </c>
      <c r="L38" s="46">
        <v>84.89</v>
      </c>
    </row>
    <row r="39" spans="1:12" x14ac:dyDescent="0.25">
      <c r="A39" s="23"/>
      <c r="B39" s="23"/>
      <c r="C39" s="23"/>
      <c r="D39" s="23"/>
      <c r="E39" s="23"/>
      <c r="F39" s="23"/>
      <c r="G39" s="23"/>
      <c r="H39" s="23"/>
      <c r="I39" s="23"/>
      <c r="K39" s="40"/>
      <c r="L39" s="46"/>
    </row>
    <row r="40" spans="1:12" ht="25.5" customHeight="1" x14ac:dyDescent="0.25">
      <c r="F40" s="23"/>
      <c r="G40" s="23"/>
      <c r="H40" s="23"/>
      <c r="I40" s="23"/>
      <c r="K40" s="48"/>
      <c r="L40" s="46" t="s">
        <v>7</v>
      </c>
    </row>
    <row r="41" spans="1:12" x14ac:dyDescent="0.25">
      <c r="B41" s="29"/>
      <c r="C41" s="29"/>
      <c r="D41" s="29"/>
      <c r="E41" s="29"/>
      <c r="F41" s="29"/>
      <c r="G41" s="29"/>
      <c r="H41" s="29"/>
      <c r="I41" s="29"/>
      <c r="J41" s="52"/>
      <c r="K41" s="45"/>
      <c r="L41" s="46"/>
    </row>
    <row r="42" spans="1:12" x14ac:dyDescent="0.25">
      <c r="K42" s="45" t="s">
        <v>45</v>
      </c>
      <c r="L42" s="46">
        <v>104.95</v>
      </c>
    </row>
    <row r="43" spans="1:12" x14ac:dyDescent="0.25">
      <c r="B43" s="29"/>
      <c r="C43" s="29"/>
      <c r="D43" s="29"/>
      <c r="E43" s="29"/>
      <c r="F43" s="29"/>
      <c r="G43" s="29"/>
      <c r="H43" s="29"/>
      <c r="I43" s="29"/>
      <c r="J43" s="52"/>
      <c r="K43" s="45" t="s">
        <v>46</v>
      </c>
      <c r="L43" s="46">
        <v>99.87</v>
      </c>
    </row>
    <row r="44" spans="1:12" ht="15.4" customHeight="1" x14ac:dyDescent="0.25">
      <c r="A44" s="26" t="str">
        <f>"Indexed number of payroll jobs in "&amp;$L$1&amp;" each week by age group"</f>
        <v>Indexed number of payroll jobs in Health care and social assistance each week by age group</v>
      </c>
      <c r="B44" s="29"/>
      <c r="C44" s="29"/>
      <c r="D44" s="29"/>
      <c r="E44" s="29"/>
      <c r="F44" s="29"/>
      <c r="G44" s="29"/>
      <c r="H44" s="29"/>
      <c r="I44" s="29"/>
      <c r="J44" s="52"/>
      <c r="K44" s="49" t="s">
        <v>47</v>
      </c>
      <c r="L44" s="46">
        <v>99.54</v>
      </c>
    </row>
    <row r="45" spans="1:12" ht="15.4" customHeight="1" x14ac:dyDescent="0.25">
      <c r="B45" s="29"/>
      <c r="C45" s="29"/>
      <c r="D45" s="29"/>
      <c r="E45" s="29"/>
      <c r="F45" s="29"/>
      <c r="G45" s="29"/>
      <c r="H45" s="29"/>
      <c r="I45" s="29"/>
      <c r="J45" s="52"/>
      <c r="K45" s="40" t="s">
        <v>48</v>
      </c>
      <c r="L45" s="46">
        <v>98.2</v>
      </c>
    </row>
    <row r="46" spans="1:12" ht="15.4" customHeight="1" x14ac:dyDescent="0.25">
      <c r="B46" s="29"/>
      <c r="C46" s="29"/>
      <c r="D46" s="29"/>
      <c r="E46" s="29"/>
      <c r="F46" s="29"/>
      <c r="G46" s="29"/>
      <c r="H46" s="29"/>
      <c r="I46" s="29"/>
      <c r="J46" s="52"/>
      <c r="K46" s="40" t="s">
        <v>49</v>
      </c>
      <c r="L46" s="46">
        <v>92.11</v>
      </c>
    </row>
    <row r="47" spans="1:12" ht="15.4" customHeight="1" x14ac:dyDescent="0.25">
      <c r="B47" s="29"/>
      <c r="C47" s="29"/>
      <c r="D47" s="29"/>
      <c r="E47" s="29"/>
      <c r="F47" s="29"/>
      <c r="G47" s="29"/>
      <c r="H47" s="29"/>
      <c r="I47" s="29"/>
      <c r="J47" s="52"/>
      <c r="K47" s="40" t="s">
        <v>50</v>
      </c>
      <c r="L47" s="46">
        <v>82.69</v>
      </c>
    </row>
    <row r="48" spans="1:12" ht="15.4" customHeight="1" x14ac:dyDescent="0.25">
      <c r="B48" s="29"/>
      <c r="C48" s="29"/>
      <c r="D48" s="29"/>
      <c r="E48" s="29"/>
      <c r="F48" s="29"/>
      <c r="G48" s="29"/>
      <c r="H48" s="29"/>
      <c r="I48" s="29"/>
      <c r="J48" s="52"/>
      <c r="K48" s="40"/>
      <c r="L48" s="46"/>
    </row>
    <row r="49" spans="1:12" ht="15.4" customHeight="1" x14ac:dyDescent="0.25">
      <c r="B49" s="29"/>
      <c r="C49" s="29"/>
      <c r="D49" s="29"/>
      <c r="E49" s="29"/>
      <c r="F49" s="29"/>
      <c r="G49" s="29"/>
      <c r="H49" s="29"/>
      <c r="I49" s="29"/>
      <c r="J49" s="52"/>
      <c r="K49" s="42"/>
      <c r="L49" s="42"/>
    </row>
    <row r="50" spans="1:12" ht="15.4" customHeight="1" x14ac:dyDescent="0.25">
      <c r="B50" s="27"/>
      <c r="C50" s="27"/>
      <c r="D50" s="27"/>
      <c r="E50" s="27"/>
      <c r="F50" s="27"/>
      <c r="G50" s="27"/>
      <c r="H50" s="27"/>
      <c r="I50" s="27"/>
      <c r="J50" s="61"/>
      <c r="K50" s="40" t="s">
        <v>11</v>
      </c>
      <c r="L50" s="45" t="s">
        <v>60</v>
      </c>
    </row>
    <row r="51" spans="1:12" ht="15.4" customHeight="1" x14ac:dyDescent="0.25">
      <c r="B51" s="27"/>
      <c r="C51" s="27"/>
      <c r="D51" s="27"/>
      <c r="E51" s="27"/>
      <c r="F51" s="27"/>
      <c r="G51" s="27"/>
      <c r="H51" s="27"/>
      <c r="I51" s="27"/>
      <c r="J51" s="61"/>
      <c r="K51" s="50"/>
      <c r="L51" s="45" t="s">
        <v>9</v>
      </c>
    </row>
    <row r="52" spans="1:12" ht="15.4" customHeight="1" x14ac:dyDescent="0.25">
      <c r="B52" s="28"/>
      <c r="C52" s="28"/>
      <c r="D52" s="28"/>
      <c r="E52" s="28"/>
      <c r="F52" s="28"/>
      <c r="G52" s="28"/>
      <c r="H52" s="28"/>
      <c r="I52" s="28"/>
      <c r="J52" s="52"/>
      <c r="K52" s="45" t="s">
        <v>6</v>
      </c>
      <c r="L52" s="46">
        <v>103.25</v>
      </c>
    </row>
    <row r="53" spans="1:12" ht="15.4" customHeight="1" x14ac:dyDescent="0.25">
      <c r="B53" s="28"/>
      <c r="C53" s="28"/>
      <c r="D53" s="28"/>
      <c r="E53" s="28"/>
      <c r="F53" s="28"/>
      <c r="G53" s="28"/>
      <c r="H53" s="28"/>
      <c r="I53" s="28"/>
      <c r="J53" s="52"/>
      <c r="K53" s="45" t="s">
        <v>5</v>
      </c>
      <c r="L53" s="46">
        <v>104.93</v>
      </c>
    </row>
    <row r="54" spans="1:12" ht="15.4" customHeight="1" x14ac:dyDescent="0.25">
      <c r="B54" s="4"/>
      <c r="C54" s="4"/>
      <c r="D54" s="5"/>
      <c r="E54" s="2"/>
      <c r="F54" s="28"/>
      <c r="G54" s="28"/>
      <c r="H54" s="28"/>
      <c r="I54" s="28"/>
      <c r="J54" s="52"/>
      <c r="K54" s="45" t="s">
        <v>44</v>
      </c>
      <c r="L54" s="46">
        <v>99.92</v>
      </c>
    </row>
    <row r="55" spans="1:12" ht="15.4" customHeight="1" x14ac:dyDescent="0.25">
      <c r="B55" s="4"/>
      <c r="C55" s="4"/>
      <c r="D55" s="5"/>
      <c r="E55" s="2"/>
      <c r="F55" s="28"/>
      <c r="G55" s="28"/>
      <c r="H55" s="28"/>
      <c r="I55" s="28"/>
      <c r="J55" s="52"/>
      <c r="K55" s="49" t="s">
        <v>4</v>
      </c>
      <c r="L55" s="46">
        <v>105.95</v>
      </c>
    </row>
    <row r="56" spans="1:12" ht="15.4" customHeight="1" x14ac:dyDescent="0.25">
      <c r="A56" s="4"/>
      <c r="B56" s="4"/>
      <c r="C56" s="4"/>
      <c r="D56" s="5"/>
      <c r="E56" s="2"/>
      <c r="F56" s="28"/>
      <c r="G56" s="28"/>
      <c r="H56" s="28"/>
      <c r="I56" s="28"/>
      <c r="J56" s="52"/>
      <c r="K56" s="40" t="s">
        <v>3</v>
      </c>
      <c r="L56" s="46">
        <v>103.92</v>
      </c>
    </row>
    <row r="57" spans="1:12" ht="15.4" customHeight="1" x14ac:dyDescent="0.25">
      <c r="B57" s="29"/>
      <c r="C57" s="29"/>
      <c r="D57" s="29"/>
      <c r="E57" s="29"/>
      <c r="F57" s="28"/>
      <c r="G57" s="28"/>
      <c r="H57" s="28"/>
      <c r="I57" s="28"/>
      <c r="J57" s="52"/>
      <c r="K57" s="40" t="s">
        <v>43</v>
      </c>
      <c r="L57" s="46">
        <v>100.86</v>
      </c>
    </row>
    <row r="58" spans="1:12" ht="15.4" customHeight="1" x14ac:dyDescent="0.25">
      <c r="K58" s="40" t="s">
        <v>2</v>
      </c>
      <c r="L58" s="46">
        <v>108.96</v>
      </c>
    </row>
    <row r="59" spans="1:12" ht="15.4" customHeight="1" x14ac:dyDescent="0.25">
      <c r="A59" s="26" t="str">
        <f>"Indexed number of payroll jobs held by men in "&amp;$L$1&amp;" each week by State and Territory"</f>
        <v>Indexed number of payroll jobs held by men in Health care and social assistance each week by State and Territory</v>
      </c>
      <c r="K59" s="40" t="s">
        <v>1</v>
      </c>
      <c r="L59" s="46">
        <v>108.4</v>
      </c>
    </row>
    <row r="60" spans="1:12" ht="15.4" customHeight="1" x14ac:dyDescent="0.25">
      <c r="K60" s="48"/>
      <c r="L60" s="46" t="s">
        <v>8</v>
      </c>
    </row>
    <row r="61" spans="1:12" ht="15.4" customHeight="1" x14ac:dyDescent="0.25">
      <c r="B61" s="4"/>
      <c r="C61" s="4"/>
      <c r="D61" s="4"/>
      <c r="E61" s="4"/>
      <c r="F61" s="28"/>
      <c r="G61" s="28"/>
      <c r="H61" s="28"/>
      <c r="I61" s="28"/>
      <c r="J61" s="52"/>
      <c r="K61" s="45" t="s">
        <v>6</v>
      </c>
      <c r="L61" s="46">
        <v>102.78</v>
      </c>
    </row>
    <row r="62" spans="1:12" ht="15.4" customHeight="1" x14ac:dyDescent="0.25">
      <c r="B62" s="4"/>
      <c r="C62" s="4"/>
      <c r="D62" s="4"/>
      <c r="E62" s="4"/>
      <c r="F62" s="28"/>
      <c r="G62" s="28"/>
      <c r="H62" s="28"/>
      <c r="I62" s="28"/>
      <c r="J62" s="52"/>
      <c r="K62" s="45" t="s">
        <v>5</v>
      </c>
      <c r="L62" s="46">
        <v>103.97</v>
      </c>
    </row>
    <row r="63" spans="1:12" ht="15.4" customHeight="1" x14ac:dyDescent="0.25">
      <c r="B63" s="4"/>
      <c r="C63" s="4"/>
      <c r="D63" s="3"/>
      <c r="E63" s="2"/>
      <c r="F63" s="28"/>
      <c r="G63" s="28"/>
      <c r="H63" s="28"/>
      <c r="I63" s="28"/>
      <c r="J63" s="52"/>
      <c r="K63" s="45" t="s">
        <v>44</v>
      </c>
      <c r="L63" s="46">
        <v>98.91</v>
      </c>
    </row>
    <row r="64" spans="1:12" ht="15.4" customHeight="1" x14ac:dyDescent="0.25">
      <c r="B64" s="4"/>
      <c r="C64" s="4"/>
      <c r="D64" s="3"/>
      <c r="E64" s="2"/>
      <c r="F64" s="28"/>
      <c r="G64" s="28"/>
      <c r="H64" s="28"/>
      <c r="I64" s="28"/>
      <c r="J64" s="52"/>
      <c r="K64" s="49" t="s">
        <v>4</v>
      </c>
      <c r="L64" s="46">
        <v>105.83</v>
      </c>
    </row>
    <row r="65" spans="1:12" ht="15.4" customHeight="1" x14ac:dyDescent="0.25">
      <c r="B65" s="4"/>
      <c r="C65" s="4"/>
      <c r="D65" s="3"/>
      <c r="E65" s="2"/>
      <c r="F65" s="28"/>
      <c r="G65" s="28"/>
      <c r="H65" s="28"/>
      <c r="I65" s="28"/>
      <c r="J65" s="52"/>
      <c r="K65" s="40" t="s">
        <v>3</v>
      </c>
      <c r="L65" s="46">
        <v>102.72</v>
      </c>
    </row>
    <row r="66" spans="1:12" ht="15.4" customHeight="1" x14ac:dyDescent="0.25">
      <c r="B66" s="28"/>
      <c r="C66" s="28"/>
      <c r="D66" s="28"/>
      <c r="E66" s="28"/>
      <c r="F66" s="28"/>
      <c r="G66" s="28"/>
      <c r="H66" s="28"/>
      <c r="I66" s="28"/>
      <c r="J66" s="52"/>
      <c r="K66" s="40" t="s">
        <v>43</v>
      </c>
      <c r="L66" s="46">
        <v>100.88</v>
      </c>
    </row>
    <row r="67" spans="1:12" ht="15.4" customHeight="1" x14ac:dyDescent="0.25">
      <c r="A67" s="28"/>
      <c r="B67" s="28"/>
      <c r="C67" s="28"/>
      <c r="D67" s="28"/>
      <c r="E67" s="28"/>
      <c r="F67" s="28"/>
      <c r="G67" s="28"/>
      <c r="H67" s="28"/>
      <c r="I67" s="28"/>
      <c r="J67" s="52"/>
      <c r="K67" s="40" t="s">
        <v>2</v>
      </c>
      <c r="L67" s="46">
        <v>105.07</v>
      </c>
    </row>
    <row r="68" spans="1:12" ht="15.4" customHeight="1" x14ac:dyDescent="0.25">
      <c r="A68" s="28"/>
      <c r="B68" s="27"/>
      <c r="C68" s="27"/>
      <c r="D68" s="27"/>
      <c r="E68" s="27"/>
      <c r="F68" s="27"/>
      <c r="G68" s="27"/>
      <c r="H68" s="27"/>
      <c r="I68" s="27"/>
      <c r="J68" s="61"/>
      <c r="K68" s="40" t="s">
        <v>1</v>
      </c>
      <c r="L68" s="46">
        <v>104.06</v>
      </c>
    </row>
    <row r="69" spans="1:12" ht="15.4" customHeight="1" x14ac:dyDescent="0.25">
      <c r="K69" s="42"/>
      <c r="L69" s="46" t="s">
        <v>7</v>
      </c>
    </row>
    <row r="70" spans="1:12" ht="15.4" customHeight="1" x14ac:dyDescent="0.25">
      <c r="K70" s="45" t="s">
        <v>6</v>
      </c>
      <c r="L70" s="46">
        <v>100.78</v>
      </c>
    </row>
    <row r="71" spans="1:12" ht="15.4" customHeight="1" x14ac:dyDescent="0.25">
      <c r="K71" s="45" t="s">
        <v>5</v>
      </c>
      <c r="L71" s="46">
        <v>101.27</v>
      </c>
    </row>
    <row r="72" spans="1:12" ht="15.4" customHeight="1" x14ac:dyDescent="0.25">
      <c r="K72" s="45" t="s">
        <v>44</v>
      </c>
      <c r="L72" s="46">
        <v>96.98</v>
      </c>
    </row>
    <row r="73" spans="1:12" ht="15.4" customHeight="1" x14ac:dyDescent="0.25">
      <c r="K73" s="49" t="s">
        <v>4</v>
      </c>
      <c r="L73" s="46">
        <v>103.67</v>
      </c>
    </row>
    <row r="74" spans="1:12" ht="15.4" customHeight="1" x14ac:dyDescent="0.25">
      <c r="A74" s="26" t="str">
        <f>"Indexed number of payroll jobs held by women in "&amp;$L$1&amp;" each week by State and Territory"</f>
        <v>Indexed number of payroll jobs held by women in Health care and social assistance each week by State and Territory</v>
      </c>
      <c r="K74" s="40" t="s">
        <v>3</v>
      </c>
      <c r="L74" s="46">
        <v>101.78</v>
      </c>
    </row>
    <row r="75" spans="1:12" ht="15.4" customHeight="1" x14ac:dyDescent="0.25">
      <c r="K75" s="40" t="s">
        <v>43</v>
      </c>
      <c r="L75" s="46">
        <v>98.67</v>
      </c>
    </row>
    <row r="76" spans="1:12" ht="15.4" customHeight="1" x14ac:dyDescent="0.25">
      <c r="B76" s="4"/>
      <c r="C76" s="4"/>
      <c r="D76" s="4"/>
      <c r="E76" s="4"/>
      <c r="F76" s="28"/>
      <c r="G76" s="28"/>
      <c r="H76" s="28"/>
      <c r="I76" s="28"/>
      <c r="J76" s="52"/>
      <c r="K76" s="40" t="s">
        <v>2</v>
      </c>
      <c r="L76" s="46">
        <v>105.2</v>
      </c>
    </row>
    <row r="77" spans="1:12" ht="15.4" customHeight="1" x14ac:dyDescent="0.25">
      <c r="B77" s="4"/>
      <c r="C77" s="4"/>
      <c r="D77" s="4"/>
      <c r="E77" s="4"/>
      <c r="F77" s="28"/>
      <c r="G77" s="28"/>
      <c r="H77" s="28"/>
      <c r="I77" s="28"/>
      <c r="J77" s="52"/>
      <c r="K77" s="40" t="s">
        <v>1</v>
      </c>
      <c r="L77" s="46">
        <v>101.71</v>
      </c>
    </row>
    <row r="78" spans="1:12" ht="15.4" customHeight="1" x14ac:dyDescent="0.25">
      <c r="B78" s="4"/>
      <c r="C78" s="4"/>
      <c r="D78" s="3"/>
      <c r="E78" s="2"/>
      <c r="F78" s="28"/>
      <c r="G78" s="28"/>
      <c r="H78" s="28"/>
      <c r="I78" s="28"/>
      <c r="J78" s="52"/>
      <c r="K78" s="48"/>
      <c r="L78" s="48"/>
    </row>
    <row r="79" spans="1:12" ht="15.4" customHeight="1" x14ac:dyDescent="0.25">
      <c r="B79" s="4"/>
      <c r="C79" s="4"/>
      <c r="D79" s="3"/>
      <c r="E79" s="2"/>
      <c r="F79" s="28"/>
      <c r="G79" s="28"/>
      <c r="H79" s="28"/>
      <c r="I79" s="28"/>
      <c r="J79" s="52"/>
      <c r="K79" s="45" t="s">
        <v>10</v>
      </c>
      <c r="L79" s="45" t="s">
        <v>61</v>
      </c>
    </row>
    <row r="80" spans="1:12" ht="15.4" customHeight="1" x14ac:dyDescent="0.25">
      <c r="B80" s="4"/>
      <c r="C80" s="4"/>
      <c r="D80" s="3"/>
      <c r="E80" s="2"/>
      <c r="F80" s="28"/>
      <c r="G80" s="28"/>
      <c r="H80" s="28"/>
      <c r="I80" s="28"/>
      <c r="J80" s="52"/>
      <c r="K80" s="48"/>
      <c r="L80" s="45" t="s">
        <v>9</v>
      </c>
    </row>
    <row r="81" spans="1:12" ht="15.4" customHeight="1" x14ac:dyDescent="0.25">
      <c r="A81" s="28"/>
      <c r="B81" s="28"/>
      <c r="C81" s="28"/>
      <c r="D81" s="28"/>
      <c r="E81" s="28"/>
      <c r="F81" s="28"/>
      <c r="G81" s="28"/>
      <c r="H81" s="28"/>
      <c r="I81" s="28"/>
      <c r="J81" s="52"/>
      <c r="K81" s="45" t="s">
        <v>6</v>
      </c>
      <c r="L81" s="46">
        <v>101.77</v>
      </c>
    </row>
    <row r="82" spans="1:12" ht="15.4" customHeight="1" x14ac:dyDescent="0.25">
      <c r="B82" s="28"/>
      <c r="C82" s="28"/>
      <c r="D82" s="28"/>
      <c r="E82" s="28"/>
      <c r="F82" s="28"/>
      <c r="G82" s="28"/>
      <c r="H82" s="28"/>
      <c r="I82" s="28"/>
      <c r="J82" s="52"/>
      <c r="K82" s="45" t="s">
        <v>5</v>
      </c>
      <c r="L82" s="46">
        <v>102.46</v>
      </c>
    </row>
    <row r="83" spans="1:12" ht="15.4" customHeight="1" x14ac:dyDescent="0.25">
      <c r="A83" s="28"/>
      <c r="B83" s="27"/>
      <c r="C83" s="27"/>
      <c r="D83" s="27"/>
      <c r="E83" s="27"/>
      <c r="F83" s="27"/>
      <c r="G83" s="27"/>
      <c r="H83" s="27"/>
      <c r="I83" s="27"/>
      <c r="J83" s="61"/>
      <c r="K83" s="45" t="s">
        <v>44</v>
      </c>
      <c r="L83" s="46">
        <v>99.43</v>
      </c>
    </row>
    <row r="84" spans="1:12" ht="15.4" customHeight="1" x14ac:dyDescent="0.25">
      <c r="K84" s="49" t="s">
        <v>4</v>
      </c>
      <c r="L84" s="46">
        <v>104.97</v>
      </c>
    </row>
    <row r="85" spans="1:12" ht="15.4" customHeight="1" x14ac:dyDescent="0.25">
      <c r="K85" s="40" t="s">
        <v>3</v>
      </c>
      <c r="L85" s="46">
        <v>105.07</v>
      </c>
    </row>
    <row r="86" spans="1:12" ht="15.4" customHeight="1" x14ac:dyDescent="0.25">
      <c r="K86" s="40" t="s">
        <v>43</v>
      </c>
      <c r="L86" s="46">
        <v>100.4</v>
      </c>
    </row>
    <row r="87" spans="1:12" ht="15.4" customHeight="1" x14ac:dyDescent="0.25">
      <c r="K87" s="40" t="s">
        <v>2</v>
      </c>
      <c r="L87" s="46">
        <v>103.75</v>
      </c>
    </row>
    <row r="88" spans="1:12" ht="15.4" customHeight="1" x14ac:dyDescent="0.25">
      <c r="K88" s="40" t="s">
        <v>1</v>
      </c>
      <c r="L88" s="46">
        <v>104.95</v>
      </c>
    </row>
    <row r="89" spans="1:12" ht="15.4" customHeight="1" x14ac:dyDescent="0.25">
      <c r="K89" s="48"/>
      <c r="L89" s="46" t="s">
        <v>8</v>
      </c>
    </row>
    <row r="90" spans="1:12" ht="15" customHeight="1" x14ac:dyDescent="0.25">
      <c r="K90" s="45" t="s">
        <v>6</v>
      </c>
      <c r="L90" s="46">
        <v>100.63</v>
      </c>
    </row>
    <row r="91" spans="1:12" ht="15" customHeight="1" x14ac:dyDescent="0.25">
      <c r="K91" s="45" t="s">
        <v>5</v>
      </c>
      <c r="L91" s="46">
        <v>100.96</v>
      </c>
    </row>
    <row r="92" spans="1:12" ht="15" customHeight="1" x14ac:dyDescent="0.25">
      <c r="A92" s="26"/>
      <c r="K92" s="45" t="s">
        <v>44</v>
      </c>
      <c r="L92" s="46">
        <v>97.64</v>
      </c>
    </row>
    <row r="93" spans="1:12" ht="15" customHeight="1" x14ac:dyDescent="0.25">
      <c r="K93" s="49" t="s">
        <v>4</v>
      </c>
      <c r="L93" s="46">
        <v>104.85</v>
      </c>
    </row>
    <row r="94" spans="1:12" ht="15" customHeight="1" x14ac:dyDescent="0.25">
      <c r="K94" s="40" t="s">
        <v>3</v>
      </c>
      <c r="L94" s="46">
        <v>103.68</v>
      </c>
    </row>
    <row r="95" spans="1:12" ht="15" customHeight="1" x14ac:dyDescent="0.25">
      <c r="K95" s="40" t="s">
        <v>43</v>
      </c>
      <c r="L95" s="46">
        <v>100.42</v>
      </c>
    </row>
    <row r="96" spans="1:12" ht="15" customHeight="1" x14ac:dyDescent="0.25">
      <c r="K96" s="40" t="s">
        <v>2</v>
      </c>
      <c r="L96" s="46">
        <v>100.45</v>
      </c>
    </row>
    <row r="97" spans="1:12" ht="15" customHeight="1" x14ac:dyDescent="0.25">
      <c r="K97" s="40" t="s">
        <v>1</v>
      </c>
      <c r="L97" s="46">
        <v>101.28</v>
      </c>
    </row>
    <row r="98" spans="1:12" ht="15" customHeight="1" x14ac:dyDescent="0.25">
      <c r="K98" s="42"/>
      <c r="L98" s="46" t="s">
        <v>7</v>
      </c>
    </row>
    <row r="99" spans="1:12" ht="15" customHeight="1" x14ac:dyDescent="0.25">
      <c r="A99" s="25"/>
      <c r="B99" s="24"/>
      <c r="K99" s="45" t="s">
        <v>6</v>
      </c>
      <c r="L99" s="46">
        <v>98.73</v>
      </c>
    </row>
    <row r="100" spans="1:12" x14ac:dyDescent="0.25">
      <c r="A100" s="25"/>
      <c r="B100" s="24"/>
      <c r="K100" s="45" t="s">
        <v>5</v>
      </c>
      <c r="L100" s="46">
        <v>97.59</v>
      </c>
    </row>
    <row r="101" spans="1:12" x14ac:dyDescent="0.25">
      <c r="A101" s="25"/>
      <c r="B101" s="24"/>
      <c r="K101" s="45" t="s">
        <v>44</v>
      </c>
      <c r="L101" s="46">
        <v>95.25</v>
      </c>
    </row>
    <row r="102" spans="1:12" x14ac:dyDescent="0.25">
      <c r="A102" s="25"/>
      <c r="B102" s="24"/>
      <c r="K102" s="49" t="s">
        <v>4</v>
      </c>
      <c r="L102" s="46">
        <v>102.71</v>
      </c>
    </row>
    <row r="103" spans="1:12" x14ac:dyDescent="0.25">
      <c r="A103" s="25"/>
      <c r="B103" s="24"/>
      <c r="K103" s="40" t="s">
        <v>3</v>
      </c>
      <c r="L103" s="46">
        <v>103.02</v>
      </c>
    </row>
    <row r="104" spans="1:12" x14ac:dyDescent="0.25">
      <c r="A104" s="25"/>
      <c r="B104" s="24"/>
      <c r="K104" s="40" t="s">
        <v>43</v>
      </c>
      <c r="L104" s="46">
        <v>98.23</v>
      </c>
    </row>
    <row r="105" spans="1:12" x14ac:dyDescent="0.25">
      <c r="A105" s="25"/>
      <c r="B105" s="24"/>
      <c r="K105" s="40" t="s">
        <v>2</v>
      </c>
      <c r="L105" s="46">
        <v>100.54</v>
      </c>
    </row>
    <row r="106" spans="1:12" x14ac:dyDescent="0.25">
      <c r="A106" s="25"/>
      <c r="B106" s="24"/>
      <c r="K106" s="40" t="s">
        <v>1</v>
      </c>
      <c r="L106" s="46">
        <v>98.67</v>
      </c>
    </row>
    <row r="107" spans="1:12" x14ac:dyDescent="0.25">
      <c r="A107" s="25"/>
      <c r="B107" s="24"/>
      <c r="K107" s="41"/>
      <c r="L107" s="41"/>
    </row>
    <row r="108" spans="1:12" x14ac:dyDescent="0.25">
      <c r="A108" s="25"/>
      <c r="B108" s="24"/>
      <c r="K108" s="51" t="s">
        <v>51</v>
      </c>
      <c r="L108" s="51"/>
    </row>
    <row r="109" spans="1:12" x14ac:dyDescent="0.25">
      <c r="K109" s="72">
        <v>43904</v>
      </c>
      <c r="L109" s="46">
        <v>100</v>
      </c>
    </row>
    <row r="110" spans="1:12" x14ac:dyDescent="0.25">
      <c r="K110" s="72">
        <v>43911</v>
      </c>
      <c r="L110" s="46">
        <v>99.602800000000002</v>
      </c>
    </row>
    <row r="111" spans="1:12" x14ac:dyDescent="0.25">
      <c r="K111" s="72">
        <v>43918</v>
      </c>
      <c r="L111" s="46">
        <v>98.169200000000004</v>
      </c>
    </row>
    <row r="112" spans="1:12" x14ac:dyDescent="0.25">
      <c r="K112" s="72">
        <v>43925</v>
      </c>
      <c r="L112" s="46">
        <v>96.647400000000005</v>
      </c>
    </row>
    <row r="113" spans="11:12" x14ac:dyDescent="0.25">
      <c r="K113" s="72">
        <v>43932</v>
      </c>
      <c r="L113" s="46">
        <v>95.585899999999995</v>
      </c>
    </row>
    <row r="114" spans="11:12" x14ac:dyDescent="0.25">
      <c r="K114" s="72">
        <v>43939</v>
      </c>
      <c r="L114" s="46">
        <v>95.208399999999997</v>
      </c>
    </row>
    <row r="115" spans="11:12" x14ac:dyDescent="0.25">
      <c r="K115" s="72">
        <v>43946</v>
      </c>
      <c r="L115" s="46">
        <v>95.602800000000002</v>
      </c>
    </row>
    <row r="116" spans="11:12" x14ac:dyDescent="0.25">
      <c r="K116" s="72">
        <v>43953</v>
      </c>
      <c r="L116" s="46">
        <v>96.176199999999994</v>
      </c>
    </row>
    <row r="117" spans="11:12" x14ac:dyDescent="0.25">
      <c r="K117" s="72">
        <v>43960</v>
      </c>
      <c r="L117" s="46">
        <v>96.939899999999994</v>
      </c>
    </row>
    <row r="118" spans="11:12" x14ac:dyDescent="0.25">
      <c r="K118" s="72">
        <v>43967</v>
      </c>
      <c r="L118" s="46">
        <v>97.129199999999997</v>
      </c>
    </row>
    <row r="119" spans="11:12" x14ac:dyDescent="0.25">
      <c r="K119" s="72">
        <v>43974</v>
      </c>
      <c r="L119" s="46">
        <v>97.538399999999996</v>
      </c>
    </row>
    <row r="120" spans="11:12" x14ac:dyDescent="0.25">
      <c r="K120" s="72">
        <v>43981</v>
      </c>
      <c r="L120" s="46">
        <v>98.361400000000003</v>
      </c>
    </row>
    <row r="121" spans="11:12" x14ac:dyDescent="0.25">
      <c r="K121" s="72">
        <v>43988</v>
      </c>
      <c r="L121" s="46">
        <v>99.454300000000003</v>
      </c>
    </row>
    <row r="122" spans="11:12" x14ac:dyDescent="0.25">
      <c r="K122" s="72">
        <v>43995</v>
      </c>
      <c r="L122" s="46">
        <v>100.334</v>
      </c>
    </row>
    <row r="123" spans="11:12" x14ac:dyDescent="0.25">
      <c r="K123" s="72">
        <v>44002</v>
      </c>
      <c r="L123" s="46">
        <v>100.8051</v>
      </c>
    </row>
    <row r="124" spans="11:12" x14ac:dyDescent="0.25">
      <c r="K124" s="72">
        <v>44009</v>
      </c>
      <c r="L124" s="46">
        <v>101.84220000000001</v>
      </c>
    </row>
    <row r="125" spans="11:12" x14ac:dyDescent="0.25">
      <c r="K125" s="72">
        <v>44016</v>
      </c>
      <c r="L125" s="46">
        <v>101.9834</v>
      </c>
    </row>
    <row r="126" spans="11:12" x14ac:dyDescent="0.25">
      <c r="K126" s="72">
        <v>44023</v>
      </c>
      <c r="L126" s="46">
        <v>101.75579999999999</v>
      </c>
    </row>
    <row r="127" spans="11:12" x14ac:dyDescent="0.25">
      <c r="K127" s="72">
        <v>44030</v>
      </c>
      <c r="L127" s="46">
        <v>102.0305</v>
      </c>
    </row>
    <row r="128" spans="11:12" x14ac:dyDescent="0.25">
      <c r="K128" s="72">
        <v>44037</v>
      </c>
      <c r="L128" s="46">
        <v>101.8228</v>
      </c>
    </row>
    <row r="129" spans="1:12" x14ac:dyDescent="0.25">
      <c r="K129" s="72">
        <v>44044</v>
      </c>
      <c r="L129" s="46">
        <v>101.8291</v>
      </c>
    </row>
    <row r="130" spans="1:12" x14ac:dyDescent="0.25">
      <c r="K130" s="72">
        <v>44051</v>
      </c>
      <c r="L130" s="46">
        <v>101.7881</v>
      </c>
    </row>
    <row r="131" spans="1:12" x14ac:dyDescent="0.25">
      <c r="K131" s="72">
        <v>44058</v>
      </c>
      <c r="L131" s="46">
        <v>101.31740000000001</v>
      </c>
    </row>
    <row r="132" spans="1:12" x14ac:dyDescent="0.25">
      <c r="K132" s="72">
        <v>44065</v>
      </c>
      <c r="L132" s="46">
        <v>101.3223</v>
      </c>
    </row>
    <row r="133" spans="1:12" x14ac:dyDescent="0.25">
      <c r="K133" s="72">
        <v>44072</v>
      </c>
      <c r="L133" s="46">
        <v>101.443</v>
      </c>
    </row>
    <row r="134" spans="1:12" x14ac:dyDescent="0.25">
      <c r="K134" s="72">
        <v>44079</v>
      </c>
      <c r="L134" s="46">
        <v>101.7055</v>
      </c>
    </row>
    <row r="135" spans="1:12" x14ac:dyDescent="0.25">
      <c r="K135" s="72">
        <v>44086</v>
      </c>
      <c r="L135" s="46">
        <v>101.8473</v>
      </c>
    </row>
    <row r="136" spans="1:12" x14ac:dyDescent="0.25">
      <c r="K136" s="72">
        <v>44093</v>
      </c>
      <c r="L136" s="46">
        <v>101.94629999999999</v>
      </c>
    </row>
    <row r="137" spans="1:12" x14ac:dyDescent="0.25">
      <c r="K137" s="72">
        <v>44100</v>
      </c>
      <c r="L137" s="46">
        <v>101.81699999999999</v>
      </c>
    </row>
    <row r="138" spans="1:12" x14ac:dyDescent="0.25">
      <c r="K138" s="72">
        <v>44107</v>
      </c>
      <c r="L138" s="46">
        <v>101.2766</v>
      </c>
    </row>
    <row r="139" spans="1:12" x14ac:dyDescent="0.25">
      <c r="A139" s="25"/>
      <c r="B139" s="24"/>
      <c r="K139" s="72">
        <v>44114</v>
      </c>
      <c r="L139" s="46">
        <v>101.39319999999999</v>
      </c>
    </row>
    <row r="140" spans="1:12" x14ac:dyDescent="0.25">
      <c r="A140" s="25"/>
      <c r="B140" s="24"/>
      <c r="K140" s="72">
        <v>44121</v>
      </c>
      <c r="L140" s="46">
        <v>102.16289999999999</v>
      </c>
    </row>
    <row r="141" spans="1:12" x14ac:dyDescent="0.25">
      <c r="K141" s="72">
        <v>44128</v>
      </c>
      <c r="L141" s="46">
        <v>102.26430000000001</v>
      </c>
    </row>
    <row r="142" spans="1:12" x14ac:dyDescent="0.25">
      <c r="K142" s="72">
        <v>44135</v>
      </c>
      <c r="L142" s="46">
        <v>102.0543</v>
      </c>
    </row>
    <row r="143" spans="1:12" x14ac:dyDescent="0.25">
      <c r="K143" s="72">
        <v>44142</v>
      </c>
      <c r="L143" s="46">
        <v>102.122</v>
      </c>
    </row>
    <row r="144" spans="1:12" x14ac:dyDescent="0.25">
      <c r="K144" s="72">
        <v>44149</v>
      </c>
      <c r="L144" s="46">
        <v>102.32299999999999</v>
      </c>
    </row>
    <row r="145" spans="11:12" x14ac:dyDescent="0.25">
      <c r="K145" s="72">
        <v>44156</v>
      </c>
      <c r="L145" s="46">
        <v>102.5031</v>
      </c>
    </row>
    <row r="146" spans="11:12" x14ac:dyDescent="0.25">
      <c r="K146" s="72">
        <v>44163</v>
      </c>
      <c r="L146" s="46">
        <v>102.548</v>
      </c>
    </row>
    <row r="147" spans="11:12" x14ac:dyDescent="0.25">
      <c r="K147" s="72">
        <v>44170</v>
      </c>
      <c r="L147" s="46">
        <v>102.8509</v>
      </c>
    </row>
    <row r="148" spans="11:12" x14ac:dyDescent="0.25">
      <c r="K148" s="72">
        <v>44177</v>
      </c>
      <c r="L148" s="46">
        <v>102.8575</v>
      </c>
    </row>
    <row r="149" spans="11:12" x14ac:dyDescent="0.25">
      <c r="K149" s="72">
        <v>44184</v>
      </c>
      <c r="L149" s="46">
        <v>102.67230000000001</v>
      </c>
    </row>
    <row r="150" spans="11:12" x14ac:dyDescent="0.25">
      <c r="K150" s="72">
        <v>44191</v>
      </c>
      <c r="L150" s="46">
        <v>101.59480000000001</v>
      </c>
    </row>
    <row r="151" spans="11:12" x14ac:dyDescent="0.25">
      <c r="K151" s="72">
        <v>44198</v>
      </c>
      <c r="L151" s="46">
        <v>99.336100000000002</v>
      </c>
    </row>
    <row r="152" spans="11:12" x14ac:dyDescent="0.25">
      <c r="K152" s="72" t="s">
        <v>52</v>
      </c>
      <c r="L152" s="46" t="s">
        <v>52</v>
      </c>
    </row>
    <row r="153" spans="11:12" x14ac:dyDescent="0.25">
      <c r="K153" s="72" t="s">
        <v>52</v>
      </c>
      <c r="L153" s="46" t="s">
        <v>52</v>
      </c>
    </row>
    <row r="154" spans="11:12" x14ac:dyDescent="0.25">
      <c r="K154" s="72" t="s">
        <v>52</v>
      </c>
      <c r="L154" s="46" t="s">
        <v>52</v>
      </c>
    </row>
    <row r="155" spans="11:12" x14ac:dyDescent="0.25">
      <c r="K155" s="72" t="s">
        <v>52</v>
      </c>
      <c r="L155" s="46" t="s">
        <v>52</v>
      </c>
    </row>
    <row r="156" spans="11:12" x14ac:dyDescent="0.25">
      <c r="K156" s="72" t="s">
        <v>52</v>
      </c>
      <c r="L156" s="46" t="s">
        <v>52</v>
      </c>
    </row>
    <row r="157" spans="11:12" x14ac:dyDescent="0.25">
      <c r="K157" s="72" t="s">
        <v>52</v>
      </c>
      <c r="L157" s="46" t="s">
        <v>52</v>
      </c>
    </row>
    <row r="158" spans="11:12" x14ac:dyDescent="0.25">
      <c r="K158" s="72" t="s">
        <v>52</v>
      </c>
      <c r="L158" s="46" t="s">
        <v>52</v>
      </c>
    </row>
    <row r="159" spans="11:12" x14ac:dyDescent="0.25">
      <c r="K159" s="72" t="s">
        <v>52</v>
      </c>
      <c r="L159" s="46" t="s">
        <v>52</v>
      </c>
    </row>
    <row r="160" spans="11:12" x14ac:dyDescent="0.25">
      <c r="K160" s="72" t="s">
        <v>52</v>
      </c>
      <c r="L160" s="46" t="s">
        <v>52</v>
      </c>
    </row>
    <row r="161" spans="11:12" x14ac:dyDescent="0.25">
      <c r="K161" s="72" t="s">
        <v>52</v>
      </c>
      <c r="L161" s="46" t="s">
        <v>52</v>
      </c>
    </row>
    <row r="162" spans="11:12" x14ac:dyDescent="0.25">
      <c r="K162" s="72" t="s">
        <v>52</v>
      </c>
      <c r="L162" s="46" t="s">
        <v>52</v>
      </c>
    </row>
    <row r="163" spans="11:12" x14ac:dyDescent="0.25">
      <c r="K163" s="72" t="s">
        <v>52</v>
      </c>
      <c r="L163" s="46" t="s">
        <v>52</v>
      </c>
    </row>
    <row r="164" spans="11:12" x14ac:dyDescent="0.25">
      <c r="K164" s="72" t="s">
        <v>52</v>
      </c>
      <c r="L164" s="46" t="s">
        <v>52</v>
      </c>
    </row>
    <row r="165" spans="11:12" x14ac:dyDescent="0.25">
      <c r="K165" s="72" t="s">
        <v>52</v>
      </c>
      <c r="L165" s="46" t="s">
        <v>52</v>
      </c>
    </row>
    <row r="166" spans="11:12" x14ac:dyDescent="0.25">
      <c r="K166" s="72" t="s">
        <v>52</v>
      </c>
      <c r="L166" s="46" t="s">
        <v>52</v>
      </c>
    </row>
    <row r="167" spans="11:12" x14ac:dyDescent="0.25">
      <c r="K167" s="72" t="s">
        <v>52</v>
      </c>
      <c r="L167" s="46" t="s">
        <v>52</v>
      </c>
    </row>
    <row r="168" spans="11:12" x14ac:dyDescent="0.25">
      <c r="K168" s="72" t="s">
        <v>52</v>
      </c>
      <c r="L168" s="46" t="s">
        <v>52</v>
      </c>
    </row>
    <row r="169" spans="11:12" x14ac:dyDescent="0.25">
      <c r="K169" s="72" t="s">
        <v>52</v>
      </c>
      <c r="L169" s="46" t="s">
        <v>52</v>
      </c>
    </row>
    <row r="170" spans="11:12" x14ac:dyDescent="0.25">
      <c r="K170" s="72" t="s">
        <v>52</v>
      </c>
      <c r="L170" s="46" t="s">
        <v>52</v>
      </c>
    </row>
    <row r="171" spans="11:12" x14ac:dyDescent="0.25">
      <c r="K171" s="72" t="s">
        <v>52</v>
      </c>
      <c r="L171" s="46" t="s">
        <v>52</v>
      </c>
    </row>
    <row r="172" spans="11:12" x14ac:dyDescent="0.25">
      <c r="K172" s="72" t="s">
        <v>52</v>
      </c>
      <c r="L172" s="46" t="s">
        <v>52</v>
      </c>
    </row>
    <row r="173" spans="11:12" x14ac:dyDescent="0.25">
      <c r="K173" s="72" t="s">
        <v>52</v>
      </c>
      <c r="L173" s="46" t="s">
        <v>52</v>
      </c>
    </row>
    <row r="174" spans="11:12" x14ac:dyDescent="0.25">
      <c r="K174" s="72" t="s">
        <v>52</v>
      </c>
      <c r="L174" s="46" t="s">
        <v>52</v>
      </c>
    </row>
    <row r="175" spans="11:12" x14ac:dyDescent="0.25">
      <c r="K175" s="72" t="s">
        <v>52</v>
      </c>
      <c r="L175" s="46" t="s">
        <v>52</v>
      </c>
    </row>
    <row r="176" spans="11:12" x14ac:dyDescent="0.25">
      <c r="K176" s="72" t="s">
        <v>52</v>
      </c>
      <c r="L176" s="46" t="s">
        <v>52</v>
      </c>
    </row>
    <row r="177" spans="11:12" x14ac:dyDescent="0.25">
      <c r="K177" s="72" t="s">
        <v>52</v>
      </c>
      <c r="L177" s="46" t="s">
        <v>52</v>
      </c>
    </row>
    <row r="178" spans="11:12" x14ac:dyDescent="0.25">
      <c r="K178" s="72" t="s">
        <v>52</v>
      </c>
      <c r="L178" s="46" t="s">
        <v>52</v>
      </c>
    </row>
    <row r="179" spans="11:12" x14ac:dyDescent="0.25">
      <c r="K179" s="72" t="s">
        <v>52</v>
      </c>
      <c r="L179" s="46" t="s">
        <v>52</v>
      </c>
    </row>
    <row r="180" spans="11:12" x14ac:dyDescent="0.25">
      <c r="K180" s="72" t="s">
        <v>52</v>
      </c>
      <c r="L180" s="46" t="s">
        <v>52</v>
      </c>
    </row>
    <row r="181" spans="11:12" x14ac:dyDescent="0.25">
      <c r="K181" s="72" t="s">
        <v>52</v>
      </c>
      <c r="L181" s="46" t="s">
        <v>52</v>
      </c>
    </row>
    <row r="182" spans="11:12" x14ac:dyDescent="0.25">
      <c r="K182" s="72" t="s">
        <v>52</v>
      </c>
      <c r="L182" s="46" t="s">
        <v>52</v>
      </c>
    </row>
    <row r="183" spans="11:12" x14ac:dyDescent="0.25">
      <c r="K183" s="72" t="s">
        <v>52</v>
      </c>
      <c r="L183" s="46" t="s">
        <v>52</v>
      </c>
    </row>
    <row r="184" spans="11:12" x14ac:dyDescent="0.25">
      <c r="K184" s="72" t="s">
        <v>52</v>
      </c>
      <c r="L184" s="46" t="s">
        <v>52</v>
      </c>
    </row>
    <row r="185" spans="11:12" x14ac:dyDescent="0.25">
      <c r="K185" s="72" t="s">
        <v>52</v>
      </c>
      <c r="L185" s="46" t="s">
        <v>52</v>
      </c>
    </row>
    <row r="186" spans="11:12" x14ac:dyDescent="0.25">
      <c r="K186" s="72" t="s">
        <v>52</v>
      </c>
      <c r="L186" s="46" t="s">
        <v>52</v>
      </c>
    </row>
    <row r="187" spans="11:12" x14ac:dyDescent="0.25">
      <c r="K187" s="72" t="s">
        <v>52</v>
      </c>
      <c r="L187" s="46" t="s">
        <v>52</v>
      </c>
    </row>
    <row r="188" spans="11:12" x14ac:dyDescent="0.25">
      <c r="K188" s="72" t="s">
        <v>52</v>
      </c>
      <c r="L188" s="46" t="s">
        <v>52</v>
      </c>
    </row>
    <row r="189" spans="11:12" x14ac:dyDescent="0.25">
      <c r="K189" s="72" t="s">
        <v>52</v>
      </c>
      <c r="L189" s="46" t="s">
        <v>52</v>
      </c>
    </row>
    <row r="190" spans="11:12" x14ac:dyDescent="0.25">
      <c r="K190" s="72" t="s">
        <v>52</v>
      </c>
      <c r="L190" s="46" t="s">
        <v>52</v>
      </c>
    </row>
    <row r="191" spans="11:12" x14ac:dyDescent="0.25">
      <c r="K191" s="72" t="s">
        <v>52</v>
      </c>
      <c r="L191" s="46" t="s">
        <v>52</v>
      </c>
    </row>
    <row r="192" spans="11:12" x14ac:dyDescent="0.25">
      <c r="K192" s="72" t="s">
        <v>52</v>
      </c>
      <c r="L192" s="46" t="s">
        <v>52</v>
      </c>
    </row>
    <row r="193" spans="11:12" x14ac:dyDescent="0.25">
      <c r="K193" s="72" t="s">
        <v>52</v>
      </c>
      <c r="L193" s="46" t="s">
        <v>52</v>
      </c>
    </row>
    <row r="194" spans="11:12" x14ac:dyDescent="0.25">
      <c r="K194" s="72" t="s">
        <v>52</v>
      </c>
      <c r="L194" s="46" t="s">
        <v>52</v>
      </c>
    </row>
    <row r="195" spans="11:12" x14ac:dyDescent="0.25">
      <c r="K195" s="72" t="s">
        <v>52</v>
      </c>
      <c r="L195" s="46" t="s">
        <v>52</v>
      </c>
    </row>
    <row r="196" spans="11:12" x14ac:dyDescent="0.25">
      <c r="K196" s="72" t="s">
        <v>52</v>
      </c>
      <c r="L196" s="46" t="s">
        <v>52</v>
      </c>
    </row>
    <row r="197" spans="11:12" x14ac:dyDescent="0.25">
      <c r="K197" s="72" t="s">
        <v>52</v>
      </c>
      <c r="L197" s="46" t="s">
        <v>52</v>
      </c>
    </row>
    <row r="198" spans="11:12" x14ac:dyDescent="0.25">
      <c r="K198" s="72" t="s">
        <v>52</v>
      </c>
      <c r="L198" s="46" t="s">
        <v>52</v>
      </c>
    </row>
    <row r="199" spans="11:12" x14ac:dyDescent="0.25">
      <c r="K199" s="72" t="s">
        <v>52</v>
      </c>
      <c r="L199" s="46" t="s">
        <v>52</v>
      </c>
    </row>
    <row r="200" spans="11:12" x14ac:dyDescent="0.25">
      <c r="K200" s="72" t="s">
        <v>52</v>
      </c>
      <c r="L200" s="46" t="s">
        <v>52</v>
      </c>
    </row>
    <row r="201" spans="11:12" x14ac:dyDescent="0.25">
      <c r="K201" s="72" t="s">
        <v>52</v>
      </c>
      <c r="L201" s="46" t="s">
        <v>52</v>
      </c>
    </row>
    <row r="202" spans="11:12" x14ac:dyDescent="0.25">
      <c r="K202" s="72" t="s">
        <v>52</v>
      </c>
      <c r="L202" s="46" t="s">
        <v>52</v>
      </c>
    </row>
    <row r="203" spans="11:12" x14ac:dyDescent="0.25">
      <c r="K203" s="72" t="s">
        <v>52</v>
      </c>
      <c r="L203" s="46" t="s">
        <v>52</v>
      </c>
    </row>
    <row r="204" spans="11:12" x14ac:dyDescent="0.25">
      <c r="K204" s="72" t="s">
        <v>52</v>
      </c>
      <c r="L204" s="46" t="s">
        <v>52</v>
      </c>
    </row>
    <row r="205" spans="11:12" x14ac:dyDescent="0.25">
      <c r="K205" s="72" t="s">
        <v>52</v>
      </c>
      <c r="L205" s="46" t="s">
        <v>52</v>
      </c>
    </row>
    <row r="206" spans="11:12" x14ac:dyDescent="0.25">
      <c r="K206" s="72" t="s">
        <v>52</v>
      </c>
      <c r="L206" s="46" t="s">
        <v>52</v>
      </c>
    </row>
    <row r="207" spans="11:12" x14ac:dyDescent="0.25">
      <c r="K207" s="72" t="s">
        <v>52</v>
      </c>
      <c r="L207" s="46" t="s">
        <v>52</v>
      </c>
    </row>
    <row r="208" spans="11:12" x14ac:dyDescent="0.25">
      <c r="K208" s="72" t="s">
        <v>52</v>
      </c>
      <c r="L208" s="46" t="s">
        <v>52</v>
      </c>
    </row>
    <row r="209" spans="11:12" x14ac:dyDescent="0.25">
      <c r="K209" s="72" t="s">
        <v>52</v>
      </c>
      <c r="L209" s="46" t="s">
        <v>52</v>
      </c>
    </row>
    <row r="210" spans="11:12" x14ac:dyDescent="0.25">
      <c r="K210" s="72" t="s">
        <v>52</v>
      </c>
      <c r="L210" s="46" t="s">
        <v>52</v>
      </c>
    </row>
    <row r="211" spans="11:12" x14ac:dyDescent="0.25">
      <c r="K211" s="72" t="s">
        <v>52</v>
      </c>
      <c r="L211" s="46" t="s">
        <v>52</v>
      </c>
    </row>
    <row r="212" spans="11:12" x14ac:dyDescent="0.25">
      <c r="K212" s="72" t="s">
        <v>52</v>
      </c>
      <c r="L212" s="46" t="s">
        <v>52</v>
      </c>
    </row>
    <row r="213" spans="11:12" x14ac:dyDescent="0.25">
      <c r="K213" s="72" t="s">
        <v>52</v>
      </c>
      <c r="L213" s="46" t="s">
        <v>52</v>
      </c>
    </row>
    <row r="214" spans="11:12" x14ac:dyDescent="0.25">
      <c r="K214" s="72" t="s">
        <v>52</v>
      </c>
      <c r="L214" s="46" t="s">
        <v>52</v>
      </c>
    </row>
    <row r="215" spans="11:12" x14ac:dyDescent="0.25">
      <c r="K215" s="72" t="s">
        <v>52</v>
      </c>
      <c r="L215" s="46" t="s">
        <v>52</v>
      </c>
    </row>
    <row r="216" spans="11:12" x14ac:dyDescent="0.25">
      <c r="K216" s="72" t="s">
        <v>52</v>
      </c>
      <c r="L216" s="46" t="s">
        <v>52</v>
      </c>
    </row>
    <row r="217" spans="11:12" x14ac:dyDescent="0.25">
      <c r="K217" s="72" t="s">
        <v>52</v>
      </c>
      <c r="L217" s="46" t="s">
        <v>52</v>
      </c>
    </row>
    <row r="218" spans="11:12" x14ac:dyDescent="0.25">
      <c r="K218" s="72" t="s">
        <v>52</v>
      </c>
      <c r="L218" s="46" t="s">
        <v>52</v>
      </c>
    </row>
    <row r="219" spans="11:12" x14ac:dyDescent="0.25">
      <c r="K219" s="72" t="s">
        <v>52</v>
      </c>
      <c r="L219" s="46" t="s">
        <v>52</v>
      </c>
    </row>
    <row r="220" spans="11:12" x14ac:dyDescent="0.25">
      <c r="K220" s="72" t="s">
        <v>52</v>
      </c>
      <c r="L220" s="46" t="s">
        <v>52</v>
      </c>
    </row>
    <row r="221" spans="11:12" x14ac:dyDescent="0.25">
      <c r="K221" s="72" t="s">
        <v>52</v>
      </c>
      <c r="L221" s="46" t="s">
        <v>52</v>
      </c>
    </row>
    <row r="222" spans="11:12" x14ac:dyDescent="0.25">
      <c r="K222" s="72" t="s">
        <v>52</v>
      </c>
      <c r="L222" s="46" t="s">
        <v>52</v>
      </c>
    </row>
    <row r="223" spans="11:12" x14ac:dyDescent="0.25">
      <c r="K223" s="72" t="s">
        <v>52</v>
      </c>
      <c r="L223" s="46" t="s">
        <v>52</v>
      </c>
    </row>
    <row r="224" spans="11:12" x14ac:dyDescent="0.25">
      <c r="K224" s="72" t="s">
        <v>52</v>
      </c>
      <c r="L224" s="46" t="s">
        <v>52</v>
      </c>
    </row>
    <row r="225" spans="11:12" x14ac:dyDescent="0.25">
      <c r="K225" s="72" t="s">
        <v>52</v>
      </c>
      <c r="L225" s="46" t="s">
        <v>52</v>
      </c>
    </row>
    <row r="226" spans="11:12" x14ac:dyDescent="0.25">
      <c r="K226" s="72" t="s">
        <v>52</v>
      </c>
      <c r="L226" s="46" t="s">
        <v>52</v>
      </c>
    </row>
    <row r="227" spans="11:12" x14ac:dyDescent="0.25">
      <c r="K227" s="72" t="s">
        <v>52</v>
      </c>
      <c r="L227" s="46" t="s">
        <v>52</v>
      </c>
    </row>
    <row r="228" spans="11:12" x14ac:dyDescent="0.25">
      <c r="K228" s="72" t="s">
        <v>52</v>
      </c>
      <c r="L228" s="46" t="s">
        <v>52</v>
      </c>
    </row>
    <row r="229" spans="11:12" x14ac:dyDescent="0.25">
      <c r="K229" s="72" t="s">
        <v>52</v>
      </c>
      <c r="L229" s="46" t="s">
        <v>52</v>
      </c>
    </row>
    <row r="230" spans="11:12" x14ac:dyDescent="0.25">
      <c r="K230" s="72" t="s">
        <v>52</v>
      </c>
      <c r="L230" s="46" t="s">
        <v>52</v>
      </c>
    </row>
    <row r="231" spans="11:12" x14ac:dyDescent="0.25">
      <c r="K231" s="72" t="s">
        <v>52</v>
      </c>
      <c r="L231" s="46" t="s">
        <v>52</v>
      </c>
    </row>
    <row r="232" spans="11:12" x14ac:dyDescent="0.25">
      <c r="K232" s="72" t="s">
        <v>52</v>
      </c>
      <c r="L232" s="46" t="s">
        <v>52</v>
      </c>
    </row>
    <row r="233" spans="11:12" x14ac:dyDescent="0.25">
      <c r="K233" s="72" t="s">
        <v>52</v>
      </c>
      <c r="L233" s="46" t="s">
        <v>52</v>
      </c>
    </row>
    <row r="234" spans="11:12" x14ac:dyDescent="0.25">
      <c r="K234" s="72" t="s">
        <v>52</v>
      </c>
      <c r="L234" s="46" t="s">
        <v>52</v>
      </c>
    </row>
    <row r="235" spans="11:12" x14ac:dyDescent="0.25">
      <c r="K235" s="72" t="s">
        <v>52</v>
      </c>
      <c r="L235" s="46" t="s">
        <v>52</v>
      </c>
    </row>
    <row r="236" spans="11:12" x14ac:dyDescent="0.25">
      <c r="K236" s="72" t="s">
        <v>52</v>
      </c>
      <c r="L236" s="46" t="s">
        <v>52</v>
      </c>
    </row>
    <row r="237" spans="11:12" x14ac:dyDescent="0.25">
      <c r="K237" s="72" t="s">
        <v>52</v>
      </c>
      <c r="L237" s="46" t="s">
        <v>52</v>
      </c>
    </row>
    <row r="238" spans="11:12" x14ac:dyDescent="0.25">
      <c r="K238" s="72" t="s">
        <v>52</v>
      </c>
      <c r="L238" s="46" t="s">
        <v>52</v>
      </c>
    </row>
    <row r="239" spans="11:12" x14ac:dyDescent="0.25">
      <c r="K239" s="72" t="s">
        <v>52</v>
      </c>
      <c r="L239" s="46" t="s">
        <v>52</v>
      </c>
    </row>
    <row r="240" spans="11:12" x14ac:dyDescent="0.25">
      <c r="K240" s="72" t="s">
        <v>52</v>
      </c>
      <c r="L240" s="46" t="s">
        <v>52</v>
      </c>
    </row>
    <row r="241" spans="11:12" x14ac:dyDescent="0.25">
      <c r="K241" s="72" t="s">
        <v>52</v>
      </c>
      <c r="L241" s="46" t="s">
        <v>52</v>
      </c>
    </row>
    <row r="242" spans="11:12" x14ac:dyDescent="0.25">
      <c r="K242" s="72" t="s">
        <v>52</v>
      </c>
      <c r="L242" s="46" t="s">
        <v>52</v>
      </c>
    </row>
    <row r="243" spans="11:12" x14ac:dyDescent="0.25">
      <c r="K243" s="72" t="s">
        <v>52</v>
      </c>
      <c r="L243" s="46" t="s">
        <v>52</v>
      </c>
    </row>
    <row r="244" spans="11:12" x14ac:dyDescent="0.25">
      <c r="K244" s="72" t="s">
        <v>52</v>
      </c>
      <c r="L244" s="46" t="s">
        <v>52</v>
      </c>
    </row>
    <row r="245" spans="11:12" x14ac:dyDescent="0.25">
      <c r="K245" s="72" t="s">
        <v>52</v>
      </c>
      <c r="L245" s="46" t="s">
        <v>52</v>
      </c>
    </row>
    <row r="246" spans="11:12" x14ac:dyDescent="0.25">
      <c r="K246" s="72" t="s">
        <v>52</v>
      </c>
      <c r="L246" s="46" t="s">
        <v>52</v>
      </c>
    </row>
    <row r="247" spans="11:12" x14ac:dyDescent="0.25">
      <c r="K247" s="72" t="s">
        <v>52</v>
      </c>
      <c r="L247" s="46" t="s">
        <v>52</v>
      </c>
    </row>
    <row r="248" spans="11:12" x14ac:dyDescent="0.25">
      <c r="K248" s="72" t="s">
        <v>52</v>
      </c>
      <c r="L248" s="46" t="s">
        <v>52</v>
      </c>
    </row>
    <row r="249" spans="11:12" x14ac:dyDescent="0.25">
      <c r="K249" s="72" t="s">
        <v>52</v>
      </c>
      <c r="L249" s="46" t="s">
        <v>52</v>
      </c>
    </row>
    <row r="250" spans="11:12" x14ac:dyDescent="0.25">
      <c r="K250" s="72" t="s">
        <v>52</v>
      </c>
      <c r="L250" s="46" t="s">
        <v>52</v>
      </c>
    </row>
    <row r="251" spans="11:12" x14ac:dyDescent="0.25">
      <c r="K251" s="72" t="s">
        <v>52</v>
      </c>
      <c r="L251" s="46" t="s">
        <v>52</v>
      </c>
    </row>
    <row r="252" spans="11:12" x14ac:dyDescent="0.25">
      <c r="K252" s="72" t="s">
        <v>52</v>
      </c>
      <c r="L252" s="46" t="s">
        <v>52</v>
      </c>
    </row>
    <row r="253" spans="11:12" x14ac:dyDescent="0.25">
      <c r="K253" s="72" t="s">
        <v>52</v>
      </c>
      <c r="L253" s="46" t="s">
        <v>52</v>
      </c>
    </row>
    <row r="254" spans="11:12" x14ac:dyDescent="0.25">
      <c r="K254" s="72" t="s">
        <v>52</v>
      </c>
      <c r="L254" s="46" t="s">
        <v>52</v>
      </c>
    </row>
    <row r="255" spans="11:12" x14ac:dyDescent="0.25">
      <c r="K255" s="72" t="s">
        <v>52</v>
      </c>
      <c r="L255" s="46" t="s">
        <v>52</v>
      </c>
    </row>
    <row r="256" spans="11:12" x14ac:dyDescent="0.25">
      <c r="K256" s="72" t="s">
        <v>53</v>
      </c>
      <c r="L256" s="72"/>
    </row>
    <row r="257" spans="11:12" x14ac:dyDescent="0.25">
      <c r="K257" s="72">
        <v>43904</v>
      </c>
      <c r="L257" s="46">
        <v>100</v>
      </c>
    </row>
    <row r="258" spans="11:12" x14ac:dyDescent="0.25">
      <c r="K258" s="72">
        <v>43911</v>
      </c>
      <c r="L258" s="46">
        <v>98.873900000000006</v>
      </c>
    </row>
    <row r="259" spans="11:12" x14ac:dyDescent="0.25">
      <c r="K259" s="72">
        <v>43918</v>
      </c>
      <c r="L259" s="46">
        <v>97.825400000000002</v>
      </c>
    </row>
    <row r="260" spans="11:12" x14ac:dyDescent="0.25">
      <c r="K260" s="72">
        <v>43925</v>
      </c>
      <c r="L260" s="46">
        <v>98.248500000000007</v>
      </c>
    </row>
    <row r="261" spans="11:12" x14ac:dyDescent="0.25">
      <c r="K261" s="72">
        <v>43932</v>
      </c>
      <c r="L261" s="46">
        <v>99.652500000000003</v>
      </c>
    </row>
    <row r="262" spans="11:12" x14ac:dyDescent="0.25">
      <c r="K262" s="72">
        <v>43939</v>
      </c>
      <c r="L262" s="46">
        <v>99.531199999999998</v>
      </c>
    </row>
    <row r="263" spans="11:12" x14ac:dyDescent="0.25">
      <c r="K263" s="72">
        <v>43946</v>
      </c>
      <c r="L263" s="46">
        <v>98.602900000000005</v>
      </c>
    </row>
    <row r="264" spans="11:12" x14ac:dyDescent="0.25">
      <c r="K264" s="72">
        <v>43953</v>
      </c>
      <c r="L264" s="46">
        <v>98.4495</v>
      </c>
    </row>
    <row r="265" spans="11:12" x14ac:dyDescent="0.25">
      <c r="K265" s="72">
        <v>43960</v>
      </c>
      <c r="L265" s="46">
        <v>98.379900000000006</v>
      </c>
    </row>
    <row r="266" spans="11:12" x14ac:dyDescent="0.25">
      <c r="K266" s="72">
        <v>43967</v>
      </c>
      <c r="L266" s="46">
        <v>99.024699999999996</v>
      </c>
    </row>
    <row r="267" spans="11:12" x14ac:dyDescent="0.25">
      <c r="K267" s="72">
        <v>43974</v>
      </c>
      <c r="L267" s="46">
        <v>99.327399999999997</v>
      </c>
    </row>
    <row r="268" spans="11:12" x14ac:dyDescent="0.25">
      <c r="K268" s="72">
        <v>43981</v>
      </c>
      <c r="L268" s="46">
        <v>99.402900000000002</v>
      </c>
    </row>
    <row r="269" spans="11:12" x14ac:dyDescent="0.25">
      <c r="K269" s="72">
        <v>43988</v>
      </c>
      <c r="L269" s="46">
        <v>100.1461</v>
      </c>
    </row>
    <row r="270" spans="11:12" x14ac:dyDescent="0.25">
      <c r="K270" s="72">
        <v>43995</v>
      </c>
      <c r="L270" s="46">
        <v>101.65</v>
      </c>
    </row>
    <row r="271" spans="11:12" x14ac:dyDescent="0.25">
      <c r="K271" s="72">
        <v>44002</v>
      </c>
      <c r="L271" s="46">
        <v>103.0577</v>
      </c>
    </row>
    <row r="272" spans="11:12" x14ac:dyDescent="0.25">
      <c r="K272" s="72">
        <v>44009</v>
      </c>
      <c r="L272" s="46">
        <v>103.02370000000001</v>
      </c>
    </row>
    <row r="273" spans="11:12" x14ac:dyDescent="0.25">
      <c r="K273" s="72">
        <v>44016</v>
      </c>
      <c r="L273" s="46">
        <v>105.8396</v>
      </c>
    </row>
    <row r="274" spans="11:12" x14ac:dyDescent="0.25">
      <c r="K274" s="72">
        <v>44023</v>
      </c>
      <c r="L274" s="46">
        <v>104.11150000000001</v>
      </c>
    </row>
    <row r="275" spans="11:12" x14ac:dyDescent="0.25">
      <c r="K275" s="72">
        <v>44030</v>
      </c>
      <c r="L275" s="46">
        <v>103.0654</v>
      </c>
    </row>
    <row r="276" spans="11:12" x14ac:dyDescent="0.25">
      <c r="K276" s="72">
        <v>44037</v>
      </c>
      <c r="L276" s="46">
        <v>103.0061</v>
      </c>
    </row>
    <row r="277" spans="11:12" x14ac:dyDescent="0.25">
      <c r="K277" s="72">
        <v>44044</v>
      </c>
      <c r="L277" s="46">
        <v>103.9944</v>
      </c>
    </row>
    <row r="278" spans="11:12" x14ac:dyDescent="0.25">
      <c r="K278" s="72">
        <v>44051</v>
      </c>
      <c r="L278" s="46">
        <v>103.5179</v>
      </c>
    </row>
    <row r="279" spans="11:12" x14ac:dyDescent="0.25">
      <c r="K279" s="72">
        <v>44058</v>
      </c>
      <c r="L279" s="46">
        <v>102.9147</v>
      </c>
    </row>
    <row r="280" spans="11:12" x14ac:dyDescent="0.25">
      <c r="K280" s="72">
        <v>44065</v>
      </c>
      <c r="L280" s="46">
        <v>102.86709999999999</v>
      </c>
    </row>
    <row r="281" spans="11:12" x14ac:dyDescent="0.25">
      <c r="K281" s="72">
        <v>44072</v>
      </c>
      <c r="L281" s="46">
        <v>102.9049</v>
      </c>
    </row>
    <row r="282" spans="11:12" x14ac:dyDescent="0.25">
      <c r="K282" s="72">
        <v>44079</v>
      </c>
      <c r="L282" s="46">
        <v>103.1896</v>
      </c>
    </row>
    <row r="283" spans="11:12" x14ac:dyDescent="0.25">
      <c r="K283" s="72">
        <v>44086</v>
      </c>
      <c r="L283" s="46">
        <v>104.47790000000001</v>
      </c>
    </row>
    <row r="284" spans="11:12" x14ac:dyDescent="0.25">
      <c r="K284" s="72">
        <v>44093</v>
      </c>
      <c r="L284" s="46">
        <v>104.50920000000001</v>
      </c>
    </row>
    <row r="285" spans="11:12" x14ac:dyDescent="0.25">
      <c r="K285" s="72">
        <v>44100</v>
      </c>
      <c r="L285" s="46">
        <v>103.7861</v>
      </c>
    </row>
    <row r="286" spans="11:12" x14ac:dyDescent="0.25">
      <c r="K286" s="72">
        <v>44107</v>
      </c>
      <c r="L286" s="46">
        <v>103.3922</v>
      </c>
    </row>
    <row r="287" spans="11:12" x14ac:dyDescent="0.25">
      <c r="K287" s="72">
        <v>44114</v>
      </c>
      <c r="L287" s="46">
        <v>103.3193</v>
      </c>
    </row>
    <row r="288" spans="11:12" x14ac:dyDescent="0.25">
      <c r="K288" s="72">
        <v>44121</v>
      </c>
      <c r="L288" s="46">
        <v>104.03400000000001</v>
      </c>
    </row>
    <row r="289" spans="11:12" x14ac:dyDescent="0.25">
      <c r="K289" s="72">
        <v>44128</v>
      </c>
      <c r="L289" s="46">
        <v>103.5959</v>
      </c>
    </row>
    <row r="290" spans="11:12" x14ac:dyDescent="0.25">
      <c r="K290" s="72">
        <v>44135</v>
      </c>
      <c r="L290" s="46">
        <v>102.76090000000001</v>
      </c>
    </row>
    <row r="291" spans="11:12" x14ac:dyDescent="0.25">
      <c r="K291" s="72">
        <v>44142</v>
      </c>
      <c r="L291" s="46">
        <v>102.6366</v>
      </c>
    </row>
    <row r="292" spans="11:12" x14ac:dyDescent="0.25">
      <c r="K292" s="72">
        <v>44149</v>
      </c>
      <c r="L292" s="46">
        <v>102.7131</v>
      </c>
    </row>
    <row r="293" spans="11:12" x14ac:dyDescent="0.25">
      <c r="K293" s="72">
        <v>44156</v>
      </c>
      <c r="L293" s="46">
        <v>102.8947</v>
      </c>
    </row>
    <row r="294" spans="11:12" x14ac:dyDescent="0.25">
      <c r="K294" s="72">
        <v>44163</v>
      </c>
      <c r="L294" s="46">
        <v>103.0141</v>
      </c>
    </row>
    <row r="295" spans="11:12" x14ac:dyDescent="0.25">
      <c r="K295" s="72">
        <v>44170</v>
      </c>
      <c r="L295" s="46">
        <v>103.92149999999999</v>
      </c>
    </row>
    <row r="296" spans="11:12" x14ac:dyDescent="0.25">
      <c r="K296" s="72">
        <v>44177</v>
      </c>
      <c r="L296" s="46">
        <v>104.1336</v>
      </c>
    </row>
    <row r="297" spans="11:12" x14ac:dyDescent="0.25">
      <c r="K297" s="72">
        <v>44184</v>
      </c>
      <c r="L297" s="46">
        <v>104.93380000000001</v>
      </c>
    </row>
    <row r="298" spans="11:12" x14ac:dyDescent="0.25">
      <c r="K298" s="72">
        <v>44191</v>
      </c>
      <c r="L298" s="46">
        <v>105.4025</v>
      </c>
    </row>
    <row r="299" spans="11:12" x14ac:dyDescent="0.25">
      <c r="K299" s="72">
        <v>44198</v>
      </c>
      <c r="L299" s="46">
        <v>104.2958</v>
      </c>
    </row>
    <row r="300" spans="11:12" x14ac:dyDescent="0.25">
      <c r="K300" s="72" t="s">
        <v>52</v>
      </c>
      <c r="L300" s="46" t="s">
        <v>52</v>
      </c>
    </row>
    <row r="301" spans="11:12" x14ac:dyDescent="0.25">
      <c r="K301" s="72" t="s">
        <v>52</v>
      </c>
      <c r="L301" s="46" t="s">
        <v>52</v>
      </c>
    </row>
    <row r="302" spans="11:12" x14ac:dyDescent="0.25">
      <c r="K302" s="72" t="s">
        <v>52</v>
      </c>
      <c r="L302" s="46" t="s">
        <v>52</v>
      </c>
    </row>
    <row r="303" spans="11:12" x14ac:dyDescent="0.25">
      <c r="K303" s="72" t="s">
        <v>52</v>
      </c>
      <c r="L303" s="46" t="s">
        <v>52</v>
      </c>
    </row>
    <row r="304" spans="11:12" x14ac:dyDescent="0.25">
      <c r="K304" s="72" t="s">
        <v>52</v>
      </c>
      <c r="L304" s="46" t="s">
        <v>52</v>
      </c>
    </row>
    <row r="305" spans="11:12" x14ac:dyDescent="0.25">
      <c r="K305" s="72" t="s">
        <v>52</v>
      </c>
      <c r="L305" s="46" t="s">
        <v>52</v>
      </c>
    </row>
    <row r="306" spans="11:12" x14ac:dyDescent="0.25">
      <c r="K306" s="72" t="s">
        <v>52</v>
      </c>
      <c r="L306" s="46" t="s">
        <v>52</v>
      </c>
    </row>
    <row r="307" spans="11:12" x14ac:dyDescent="0.25">
      <c r="K307" s="72" t="s">
        <v>52</v>
      </c>
      <c r="L307" s="46" t="s">
        <v>52</v>
      </c>
    </row>
    <row r="308" spans="11:12" x14ac:dyDescent="0.25">
      <c r="K308" s="72" t="s">
        <v>52</v>
      </c>
      <c r="L308" s="46" t="s">
        <v>52</v>
      </c>
    </row>
    <row r="309" spans="11:12" x14ac:dyDescent="0.25">
      <c r="K309" s="72" t="s">
        <v>52</v>
      </c>
      <c r="L309" s="46" t="s">
        <v>52</v>
      </c>
    </row>
    <row r="310" spans="11:12" x14ac:dyDescent="0.25">
      <c r="K310" s="72" t="s">
        <v>52</v>
      </c>
      <c r="L310" s="46" t="s">
        <v>52</v>
      </c>
    </row>
    <row r="311" spans="11:12" x14ac:dyDescent="0.25">
      <c r="K311" s="72" t="s">
        <v>52</v>
      </c>
      <c r="L311" s="46" t="s">
        <v>52</v>
      </c>
    </row>
    <row r="312" spans="11:12" x14ac:dyDescent="0.25">
      <c r="K312" s="72" t="s">
        <v>52</v>
      </c>
      <c r="L312" s="46" t="s">
        <v>52</v>
      </c>
    </row>
    <row r="313" spans="11:12" x14ac:dyDescent="0.25">
      <c r="K313" s="72" t="s">
        <v>52</v>
      </c>
      <c r="L313" s="46" t="s">
        <v>52</v>
      </c>
    </row>
    <row r="314" spans="11:12" x14ac:dyDescent="0.25">
      <c r="K314" s="72" t="s">
        <v>52</v>
      </c>
      <c r="L314" s="46" t="s">
        <v>52</v>
      </c>
    </row>
    <row r="315" spans="11:12" x14ac:dyDescent="0.25">
      <c r="K315" s="72" t="s">
        <v>52</v>
      </c>
      <c r="L315" s="46" t="s">
        <v>52</v>
      </c>
    </row>
    <row r="316" spans="11:12" x14ac:dyDescent="0.25">
      <c r="K316" s="72" t="s">
        <v>52</v>
      </c>
      <c r="L316" s="46" t="s">
        <v>52</v>
      </c>
    </row>
    <row r="317" spans="11:12" x14ac:dyDescent="0.25">
      <c r="K317" s="72" t="s">
        <v>52</v>
      </c>
      <c r="L317" s="46" t="s">
        <v>52</v>
      </c>
    </row>
    <row r="318" spans="11:12" x14ac:dyDescent="0.25">
      <c r="K318" s="72" t="s">
        <v>52</v>
      </c>
      <c r="L318" s="46" t="s">
        <v>52</v>
      </c>
    </row>
    <row r="319" spans="11:12" x14ac:dyDescent="0.25">
      <c r="K319" s="72" t="s">
        <v>52</v>
      </c>
      <c r="L319" s="46" t="s">
        <v>52</v>
      </c>
    </row>
    <row r="320" spans="11:12" x14ac:dyDescent="0.25">
      <c r="K320" s="72" t="s">
        <v>52</v>
      </c>
      <c r="L320" s="46" t="s">
        <v>52</v>
      </c>
    </row>
    <row r="321" spans="11:12" x14ac:dyDescent="0.25">
      <c r="K321" s="72" t="s">
        <v>52</v>
      </c>
      <c r="L321" s="46" t="s">
        <v>52</v>
      </c>
    </row>
    <row r="322" spans="11:12" x14ac:dyDescent="0.25">
      <c r="K322" s="72" t="s">
        <v>52</v>
      </c>
      <c r="L322" s="46" t="s">
        <v>52</v>
      </c>
    </row>
    <row r="323" spans="11:12" x14ac:dyDescent="0.25">
      <c r="K323" s="72" t="s">
        <v>52</v>
      </c>
      <c r="L323" s="46" t="s">
        <v>52</v>
      </c>
    </row>
    <row r="324" spans="11:12" x14ac:dyDescent="0.25">
      <c r="K324" s="72" t="s">
        <v>52</v>
      </c>
      <c r="L324" s="46" t="s">
        <v>52</v>
      </c>
    </row>
    <row r="325" spans="11:12" x14ac:dyDescent="0.25">
      <c r="K325" s="72" t="s">
        <v>52</v>
      </c>
      <c r="L325" s="46" t="s">
        <v>52</v>
      </c>
    </row>
    <row r="326" spans="11:12" x14ac:dyDescent="0.25">
      <c r="K326" s="72" t="s">
        <v>52</v>
      </c>
      <c r="L326" s="46" t="s">
        <v>52</v>
      </c>
    </row>
    <row r="327" spans="11:12" x14ac:dyDescent="0.25">
      <c r="K327" s="72" t="s">
        <v>52</v>
      </c>
      <c r="L327" s="46" t="s">
        <v>52</v>
      </c>
    </row>
    <row r="328" spans="11:12" x14ac:dyDescent="0.25">
      <c r="K328" s="72" t="s">
        <v>52</v>
      </c>
      <c r="L328" s="46" t="s">
        <v>52</v>
      </c>
    </row>
    <row r="329" spans="11:12" x14ac:dyDescent="0.25">
      <c r="K329" s="72" t="s">
        <v>52</v>
      </c>
      <c r="L329" s="46" t="s">
        <v>52</v>
      </c>
    </row>
    <row r="330" spans="11:12" x14ac:dyDescent="0.25">
      <c r="K330" s="72" t="s">
        <v>52</v>
      </c>
      <c r="L330" s="46" t="s">
        <v>52</v>
      </c>
    </row>
    <row r="331" spans="11:12" x14ac:dyDescent="0.25">
      <c r="K331" s="72" t="s">
        <v>52</v>
      </c>
      <c r="L331" s="46" t="s">
        <v>52</v>
      </c>
    </row>
    <row r="332" spans="11:12" x14ac:dyDescent="0.25">
      <c r="K332" s="72" t="s">
        <v>52</v>
      </c>
      <c r="L332" s="46" t="s">
        <v>52</v>
      </c>
    </row>
    <row r="333" spans="11:12" x14ac:dyDescent="0.25">
      <c r="K333" s="72" t="s">
        <v>52</v>
      </c>
      <c r="L333" s="46" t="s">
        <v>52</v>
      </c>
    </row>
    <row r="334" spans="11:12" x14ac:dyDescent="0.25">
      <c r="K334" s="72" t="s">
        <v>52</v>
      </c>
      <c r="L334" s="46" t="s">
        <v>52</v>
      </c>
    </row>
    <row r="335" spans="11:12" x14ac:dyDescent="0.25">
      <c r="K335" s="72" t="s">
        <v>52</v>
      </c>
      <c r="L335" s="46" t="s">
        <v>52</v>
      </c>
    </row>
    <row r="336" spans="11:12" x14ac:dyDescent="0.25">
      <c r="K336" s="72" t="s">
        <v>52</v>
      </c>
      <c r="L336" s="46" t="s">
        <v>52</v>
      </c>
    </row>
    <row r="337" spans="11:12" x14ac:dyDescent="0.25">
      <c r="K337" s="72" t="s">
        <v>52</v>
      </c>
      <c r="L337" s="46" t="s">
        <v>52</v>
      </c>
    </row>
    <row r="338" spans="11:12" x14ac:dyDescent="0.25">
      <c r="K338" s="72" t="s">
        <v>52</v>
      </c>
      <c r="L338" s="46" t="s">
        <v>52</v>
      </c>
    </row>
    <row r="339" spans="11:12" x14ac:dyDescent="0.25">
      <c r="K339" s="72" t="s">
        <v>52</v>
      </c>
      <c r="L339" s="46" t="s">
        <v>52</v>
      </c>
    </row>
    <row r="340" spans="11:12" x14ac:dyDescent="0.25">
      <c r="K340" s="72" t="s">
        <v>52</v>
      </c>
      <c r="L340" s="46" t="s">
        <v>52</v>
      </c>
    </row>
    <row r="341" spans="11:12" x14ac:dyDescent="0.25">
      <c r="K341" s="72" t="s">
        <v>52</v>
      </c>
      <c r="L341" s="46" t="s">
        <v>52</v>
      </c>
    </row>
    <row r="342" spans="11:12" x14ac:dyDescent="0.25">
      <c r="K342" s="72" t="s">
        <v>52</v>
      </c>
      <c r="L342" s="46" t="s">
        <v>52</v>
      </c>
    </row>
    <row r="343" spans="11:12" x14ac:dyDescent="0.25">
      <c r="K343" s="72" t="s">
        <v>52</v>
      </c>
      <c r="L343" s="46" t="s">
        <v>52</v>
      </c>
    </row>
    <row r="344" spans="11:12" x14ac:dyDescent="0.25">
      <c r="K344" s="72" t="s">
        <v>52</v>
      </c>
      <c r="L344" s="46" t="s">
        <v>52</v>
      </c>
    </row>
    <row r="345" spans="11:12" x14ac:dyDescent="0.25">
      <c r="K345" s="72" t="s">
        <v>52</v>
      </c>
      <c r="L345" s="46" t="s">
        <v>52</v>
      </c>
    </row>
    <row r="346" spans="11:12" x14ac:dyDescent="0.25">
      <c r="K346" s="72" t="s">
        <v>52</v>
      </c>
      <c r="L346" s="46" t="s">
        <v>52</v>
      </c>
    </row>
    <row r="347" spans="11:12" x14ac:dyDescent="0.25">
      <c r="K347" s="72" t="s">
        <v>52</v>
      </c>
      <c r="L347" s="46" t="s">
        <v>52</v>
      </c>
    </row>
    <row r="348" spans="11:12" x14ac:dyDescent="0.25">
      <c r="K348" s="72" t="s">
        <v>52</v>
      </c>
      <c r="L348" s="46" t="s">
        <v>52</v>
      </c>
    </row>
    <row r="349" spans="11:12" x14ac:dyDescent="0.25">
      <c r="K349" s="72" t="s">
        <v>52</v>
      </c>
      <c r="L349" s="46" t="s">
        <v>52</v>
      </c>
    </row>
    <row r="350" spans="11:12" x14ac:dyDescent="0.25">
      <c r="K350" s="72" t="s">
        <v>52</v>
      </c>
      <c r="L350" s="46" t="s">
        <v>52</v>
      </c>
    </row>
    <row r="351" spans="11:12" x14ac:dyDescent="0.25">
      <c r="K351" s="72" t="s">
        <v>52</v>
      </c>
      <c r="L351" s="46" t="s">
        <v>52</v>
      </c>
    </row>
    <row r="352" spans="11:12" x14ac:dyDescent="0.25">
      <c r="K352" s="72" t="s">
        <v>52</v>
      </c>
      <c r="L352" s="46" t="s">
        <v>52</v>
      </c>
    </row>
    <row r="353" spans="11:12" x14ac:dyDescent="0.25">
      <c r="K353" s="72" t="s">
        <v>52</v>
      </c>
      <c r="L353" s="46" t="s">
        <v>52</v>
      </c>
    </row>
    <row r="354" spans="11:12" x14ac:dyDescent="0.25">
      <c r="K354" s="72" t="s">
        <v>52</v>
      </c>
      <c r="L354" s="46" t="s">
        <v>52</v>
      </c>
    </row>
    <row r="355" spans="11:12" x14ac:dyDescent="0.25">
      <c r="K355" s="72" t="s">
        <v>52</v>
      </c>
      <c r="L355" s="46" t="s">
        <v>52</v>
      </c>
    </row>
    <row r="356" spans="11:12" x14ac:dyDescent="0.25">
      <c r="K356" s="72" t="s">
        <v>52</v>
      </c>
      <c r="L356" s="46" t="s">
        <v>52</v>
      </c>
    </row>
    <row r="357" spans="11:12" x14ac:dyDescent="0.25">
      <c r="K357" s="72" t="s">
        <v>52</v>
      </c>
      <c r="L357" s="46" t="s">
        <v>52</v>
      </c>
    </row>
    <row r="358" spans="11:12" x14ac:dyDescent="0.25">
      <c r="K358" s="72" t="s">
        <v>52</v>
      </c>
      <c r="L358" s="46" t="s">
        <v>52</v>
      </c>
    </row>
    <row r="359" spans="11:12" x14ac:dyDescent="0.25">
      <c r="K359" s="72" t="s">
        <v>52</v>
      </c>
      <c r="L359" s="46" t="s">
        <v>52</v>
      </c>
    </row>
    <row r="360" spans="11:12" x14ac:dyDescent="0.25">
      <c r="K360" s="72" t="s">
        <v>52</v>
      </c>
      <c r="L360" s="46" t="s">
        <v>52</v>
      </c>
    </row>
    <row r="361" spans="11:12" x14ac:dyDescent="0.25">
      <c r="K361" s="72" t="s">
        <v>52</v>
      </c>
      <c r="L361" s="46" t="s">
        <v>52</v>
      </c>
    </row>
    <row r="362" spans="11:12" x14ac:dyDescent="0.25">
      <c r="K362" s="72" t="s">
        <v>52</v>
      </c>
      <c r="L362" s="46" t="s">
        <v>52</v>
      </c>
    </row>
    <row r="363" spans="11:12" x14ac:dyDescent="0.25">
      <c r="K363" s="72" t="s">
        <v>52</v>
      </c>
      <c r="L363" s="46" t="s">
        <v>52</v>
      </c>
    </row>
    <row r="364" spans="11:12" x14ac:dyDescent="0.25">
      <c r="K364" s="72" t="s">
        <v>52</v>
      </c>
      <c r="L364" s="46" t="s">
        <v>52</v>
      </c>
    </row>
    <row r="365" spans="11:12" x14ac:dyDescent="0.25">
      <c r="K365" s="72" t="s">
        <v>52</v>
      </c>
      <c r="L365" s="46" t="s">
        <v>52</v>
      </c>
    </row>
    <row r="366" spans="11:12" x14ac:dyDescent="0.25">
      <c r="K366" s="72" t="s">
        <v>52</v>
      </c>
      <c r="L366" s="46" t="s">
        <v>52</v>
      </c>
    </row>
    <row r="367" spans="11:12" x14ac:dyDescent="0.25">
      <c r="K367" s="72" t="s">
        <v>52</v>
      </c>
      <c r="L367" s="46" t="s">
        <v>52</v>
      </c>
    </row>
    <row r="368" spans="11:12" x14ac:dyDescent="0.25">
      <c r="K368" s="72" t="s">
        <v>52</v>
      </c>
      <c r="L368" s="46" t="s">
        <v>52</v>
      </c>
    </row>
    <row r="369" spans="11:12" x14ac:dyDescent="0.25">
      <c r="K369" s="72" t="s">
        <v>52</v>
      </c>
      <c r="L369" s="46" t="s">
        <v>52</v>
      </c>
    </row>
    <row r="370" spans="11:12" x14ac:dyDescent="0.25">
      <c r="K370" s="72" t="s">
        <v>52</v>
      </c>
      <c r="L370" s="46" t="s">
        <v>52</v>
      </c>
    </row>
    <row r="371" spans="11:12" x14ac:dyDescent="0.25">
      <c r="K371" s="72" t="s">
        <v>52</v>
      </c>
      <c r="L371" s="46" t="s">
        <v>52</v>
      </c>
    </row>
    <row r="372" spans="11:12" x14ac:dyDescent="0.25">
      <c r="K372" s="72" t="s">
        <v>52</v>
      </c>
      <c r="L372" s="46" t="s">
        <v>52</v>
      </c>
    </row>
    <row r="373" spans="11:12" x14ac:dyDescent="0.25">
      <c r="K373" s="72" t="s">
        <v>52</v>
      </c>
      <c r="L373" s="46" t="s">
        <v>52</v>
      </c>
    </row>
    <row r="374" spans="11:12" x14ac:dyDescent="0.25">
      <c r="K374" s="72" t="s">
        <v>52</v>
      </c>
      <c r="L374" s="46" t="s">
        <v>52</v>
      </c>
    </row>
    <row r="375" spans="11:12" x14ac:dyDescent="0.25">
      <c r="K375" s="72" t="s">
        <v>52</v>
      </c>
      <c r="L375" s="46" t="s">
        <v>52</v>
      </c>
    </row>
    <row r="376" spans="11:12" x14ac:dyDescent="0.25">
      <c r="K376" s="72" t="s">
        <v>52</v>
      </c>
      <c r="L376" s="46" t="s">
        <v>52</v>
      </c>
    </row>
    <row r="377" spans="11:12" x14ac:dyDescent="0.25">
      <c r="K377" s="72" t="s">
        <v>52</v>
      </c>
      <c r="L377" s="46" t="s">
        <v>52</v>
      </c>
    </row>
    <row r="378" spans="11:12" x14ac:dyDescent="0.25">
      <c r="K378" s="72" t="s">
        <v>52</v>
      </c>
      <c r="L378" s="46" t="s">
        <v>52</v>
      </c>
    </row>
    <row r="379" spans="11:12" x14ac:dyDescent="0.25">
      <c r="K379" s="72" t="s">
        <v>52</v>
      </c>
      <c r="L379" s="46" t="s">
        <v>52</v>
      </c>
    </row>
    <row r="380" spans="11:12" x14ac:dyDescent="0.25">
      <c r="K380" s="72" t="s">
        <v>52</v>
      </c>
      <c r="L380" s="46" t="s">
        <v>52</v>
      </c>
    </row>
    <row r="381" spans="11:12" x14ac:dyDescent="0.25">
      <c r="K381" s="72" t="s">
        <v>52</v>
      </c>
      <c r="L381" s="46" t="s">
        <v>52</v>
      </c>
    </row>
    <row r="382" spans="11:12" x14ac:dyDescent="0.25">
      <c r="K382" s="72" t="s">
        <v>52</v>
      </c>
      <c r="L382" s="46" t="s">
        <v>52</v>
      </c>
    </row>
    <row r="383" spans="11:12" x14ac:dyDescent="0.25">
      <c r="K383" s="72" t="s">
        <v>52</v>
      </c>
      <c r="L383" s="46" t="s">
        <v>52</v>
      </c>
    </row>
    <row r="384" spans="11:12" x14ac:dyDescent="0.25">
      <c r="K384" s="72" t="s">
        <v>52</v>
      </c>
      <c r="L384" s="46" t="s">
        <v>52</v>
      </c>
    </row>
    <row r="385" spans="11:12" x14ac:dyDescent="0.25">
      <c r="K385" s="72" t="s">
        <v>52</v>
      </c>
      <c r="L385" s="46" t="s">
        <v>52</v>
      </c>
    </row>
    <row r="386" spans="11:12" x14ac:dyDescent="0.25">
      <c r="K386" s="72" t="s">
        <v>52</v>
      </c>
      <c r="L386" s="46" t="s">
        <v>52</v>
      </c>
    </row>
    <row r="387" spans="11:12" x14ac:dyDescent="0.25">
      <c r="K387" s="72" t="s">
        <v>52</v>
      </c>
      <c r="L387" s="46" t="s">
        <v>52</v>
      </c>
    </row>
    <row r="388" spans="11:12" x14ac:dyDescent="0.25">
      <c r="K388" s="72" t="s">
        <v>52</v>
      </c>
      <c r="L388" s="46" t="s">
        <v>52</v>
      </c>
    </row>
    <row r="389" spans="11:12" x14ac:dyDescent="0.25">
      <c r="K389" s="72" t="s">
        <v>52</v>
      </c>
      <c r="L389" s="46" t="s">
        <v>52</v>
      </c>
    </row>
    <row r="390" spans="11:12" x14ac:dyDescent="0.25">
      <c r="K390" s="72" t="s">
        <v>52</v>
      </c>
      <c r="L390" s="46" t="s">
        <v>52</v>
      </c>
    </row>
    <row r="391" spans="11:12" x14ac:dyDescent="0.25">
      <c r="K391" s="72" t="s">
        <v>52</v>
      </c>
      <c r="L391" s="46" t="s">
        <v>52</v>
      </c>
    </row>
    <row r="392" spans="11:12" x14ac:dyDescent="0.25">
      <c r="K392" s="72" t="s">
        <v>52</v>
      </c>
      <c r="L392" s="46" t="s">
        <v>52</v>
      </c>
    </row>
    <row r="393" spans="11:12" x14ac:dyDescent="0.25">
      <c r="K393" s="72" t="s">
        <v>52</v>
      </c>
      <c r="L393" s="46" t="s">
        <v>52</v>
      </c>
    </row>
    <row r="394" spans="11:12" x14ac:dyDescent="0.25">
      <c r="K394" s="72" t="s">
        <v>52</v>
      </c>
      <c r="L394" s="46" t="s">
        <v>52</v>
      </c>
    </row>
    <row r="395" spans="11:12" x14ac:dyDescent="0.25">
      <c r="K395" s="72" t="s">
        <v>52</v>
      </c>
      <c r="L395" s="46" t="s">
        <v>52</v>
      </c>
    </row>
    <row r="396" spans="11:12" x14ac:dyDescent="0.25">
      <c r="K396" s="72" t="s">
        <v>52</v>
      </c>
      <c r="L396" s="46" t="s">
        <v>52</v>
      </c>
    </row>
    <row r="397" spans="11:12" x14ac:dyDescent="0.25">
      <c r="K397" s="72" t="s">
        <v>52</v>
      </c>
      <c r="L397" s="46" t="s">
        <v>52</v>
      </c>
    </row>
    <row r="398" spans="11:12" x14ac:dyDescent="0.25">
      <c r="K398" s="72" t="s">
        <v>52</v>
      </c>
      <c r="L398" s="46" t="s">
        <v>52</v>
      </c>
    </row>
    <row r="399" spans="11:12" x14ac:dyDescent="0.25">
      <c r="K399" s="72" t="s">
        <v>52</v>
      </c>
      <c r="L399" s="46" t="s">
        <v>52</v>
      </c>
    </row>
    <row r="400" spans="11:12" x14ac:dyDescent="0.25">
      <c r="K400" s="72" t="s">
        <v>52</v>
      </c>
      <c r="L400" s="46" t="s">
        <v>52</v>
      </c>
    </row>
    <row r="401" spans="11:12" x14ac:dyDescent="0.25">
      <c r="K401" s="72" t="s">
        <v>52</v>
      </c>
      <c r="L401" s="46" t="s">
        <v>52</v>
      </c>
    </row>
    <row r="402" spans="11:12" x14ac:dyDescent="0.25">
      <c r="K402" s="72" t="s">
        <v>52</v>
      </c>
      <c r="L402" s="46" t="s">
        <v>52</v>
      </c>
    </row>
    <row r="403" spans="11:12" x14ac:dyDescent="0.25">
      <c r="K403" s="72" t="s">
        <v>52</v>
      </c>
      <c r="L403" s="46" t="s">
        <v>52</v>
      </c>
    </row>
    <row r="404" spans="11:12" x14ac:dyDescent="0.25">
      <c r="K404" s="41"/>
      <c r="L404" s="41"/>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sheetData>
  <sheetProtection selectLockedCells="1"/>
  <mergeCells count="15">
    <mergeCell ref="A1:I1"/>
    <mergeCell ref="B6:E6"/>
    <mergeCell ref="F6:I6"/>
    <mergeCell ref="A7:A8"/>
    <mergeCell ref="B7:B8"/>
    <mergeCell ref="C7:C8"/>
    <mergeCell ref="D7:D8"/>
    <mergeCell ref="E7:E8"/>
    <mergeCell ref="F7:F8"/>
    <mergeCell ref="G7:G8"/>
    <mergeCell ref="A29:I29"/>
    <mergeCell ref="H7:H8"/>
    <mergeCell ref="I7:I8"/>
    <mergeCell ref="B9:I9"/>
    <mergeCell ref="B19:I1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89" max="8"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53B6A-F370-4151-B36E-4C2A92EEF301}">
  <sheetPr codeName="Sheet21">
    <tabColor rgb="FF0070C0"/>
  </sheetPr>
  <dimension ref="A1:L499"/>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3" customWidth="1"/>
    <col min="11" max="11" width="11.7109375" style="22" customWidth="1"/>
    <col min="12" max="12" width="16.7109375" style="22" customWidth="1"/>
    <col min="13" max="16384" width="8.7109375" style="22"/>
  </cols>
  <sheetData>
    <row r="1" spans="1:12" ht="60" customHeight="1" x14ac:dyDescent="0.25">
      <c r="A1" s="73" t="s">
        <v>19</v>
      </c>
      <c r="B1" s="73"/>
      <c r="C1" s="73"/>
      <c r="D1" s="73"/>
      <c r="E1" s="73"/>
      <c r="F1" s="73"/>
      <c r="G1" s="73"/>
      <c r="H1" s="73"/>
      <c r="I1" s="73"/>
      <c r="J1" s="59"/>
      <c r="K1" s="38"/>
      <c r="L1" s="39" t="s">
        <v>36</v>
      </c>
    </row>
    <row r="2" spans="1:12" ht="19.5" customHeight="1" x14ac:dyDescent="0.3">
      <c r="A2" s="7" t="str">
        <f>"Weekly Payroll Jobs and Wages in Australia - " &amp;$L$1</f>
        <v>Weekly Payroll Jobs and Wages in Australia - Arts and recreation services</v>
      </c>
      <c r="B2" s="29"/>
      <c r="C2" s="29"/>
      <c r="D2" s="29"/>
      <c r="E2" s="29"/>
      <c r="F2" s="29"/>
      <c r="G2" s="29"/>
      <c r="H2" s="29"/>
      <c r="I2" s="29"/>
      <c r="J2" s="52"/>
      <c r="K2" s="42" t="s">
        <v>57</v>
      </c>
      <c r="L2" s="58">
        <v>44198</v>
      </c>
    </row>
    <row r="3" spans="1:12" ht="15" customHeight="1" x14ac:dyDescent="0.25">
      <c r="A3" s="37" t="str">
        <f>"Week ending "&amp;TEXT($L$2,"dddd dd mmmm yyyy")</f>
        <v>Week ending Saturday 02 January 2021</v>
      </c>
      <c r="B3" s="29"/>
      <c r="C3" s="34"/>
      <c r="D3" s="36"/>
      <c r="E3" s="29"/>
      <c r="F3" s="29"/>
      <c r="G3" s="29"/>
      <c r="H3" s="29"/>
      <c r="I3" s="29"/>
      <c r="J3" s="52"/>
      <c r="K3" s="44" t="s">
        <v>58</v>
      </c>
      <c r="L3" s="43">
        <v>43904</v>
      </c>
    </row>
    <row r="4" spans="1:12" ht="15" customHeight="1" x14ac:dyDescent="0.25">
      <c r="A4" s="6" t="s">
        <v>18</v>
      </c>
      <c r="B4" s="28"/>
      <c r="C4" s="28"/>
      <c r="D4" s="28"/>
      <c r="E4" s="28"/>
      <c r="F4" s="28"/>
      <c r="G4" s="28"/>
      <c r="H4" s="28"/>
      <c r="I4" s="28"/>
      <c r="J4" s="52"/>
      <c r="K4" s="42" t="s">
        <v>63</v>
      </c>
      <c r="L4" s="43">
        <v>44170</v>
      </c>
    </row>
    <row r="5" spans="1:12" ht="16.5" customHeight="1" thickBot="1" x14ac:dyDescent="0.3">
      <c r="A5" s="35" t="str">
        <f>"Change in payroll jobs and total wages, "&amp;$L$1</f>
        <v>Change in payroll jobs and total wages, Arts and recreation services</v>
      </c>
      <c r="B5" s="34"/>
      <c r="C5" s="33"/>
      <c r="D5" s="32"/>
      <c r="E5" s="28"/>
      <c r="F5" s="29"/>
      <c r="G5" s="29"/>
      <c r="H5" s="29"/>
      <c r="I5" s="29"/>
      <c r="J5" s="52"/>
      <c r="K5" s="42"/>
      <c r="L5" s="43">
        <v>44184</v>
      </c>
    </row>
    <row r="6" spans="1:12" ht="16.5" customHeight="1" x14ac:dyDescent="0.25">
      <c r="A6" s="63"/>
      <c r="B6" s="86" t="s">
        <v>54</v>
      </c>
      <c r="C6" s="87"/>
      <c r="D6" s="87"/>
      <c r="E6" s="88"/>
      <c r="F6" s="89" t="s">
        <v>55</v>
      </c>
      <c r="G6" s="87"/>
      <c r="H6" s="87"/>
      <c r="I6" s="88"/>
      <c r="J6" s="54"/>
      <c r="K6" s="42" t="s">
        <v>64</v>
      </c>
      <c r="L6" s="43">
        <v>44191</v>
      </c>
    </row>
    <row r="7" spans="1:12" ht="34.15" customHeight="1" x14ac:dyDescent="0.25">
      <c r="A7" s="90"/>
      <c r="B7" s="92" t="str">
        <f>"% Change between " &amp; TEXT($L$3,"dd mmm yyy")&amp;" and "&amp; TEXT($L$2,"dd mmm yyy") &amp; " (Change since 100th case of COVID-19)"</f>
        <v>% Change between 14 Mar 2020 and 02 Jan 2021 (Change since 100th case of COVID-19)</v>
      </c>
      <c r="C7" s="94" t="str">
        <f>"% Change between " &amp; TEXT($L$4,"dd mmm yyy")&amp;" and "&amp; TEXT($L$2,"dd mmm yyy") &amp; " (monthly change)"</f>
        <v>% Change between 05 Dec 2020 and 02 Jan 2021 (monthly change)</v>
      </c>
      <c r="D7" s="77" t="str">
        <f>"% Change between " &amp; TEXT($L$6,"dd mmm yyy")&amp;" and "&amp; TEXT($L$2,"dd mmm yyy") &amp; " (weekly change)"</f>
        <v>% Change between 26 Dec 2020 and 02 Jan 2021 (weekly change)</v>
      </c>
      <c r="E7" s="79" t="str">
        <f>"% Change between " &amp; TEXT($L$5,"dd mmm yyy")&amp;" and "&amp; TEXT($L$6,"dd mmm yyy") &amp; " (weekly change)"</f>
        <v>% Change between 19 Dec 2020 and 26 Dec 2020 (weekly change)</v>
      </c>
      <c r="F7" s="96" t="str">
        <f>"% Change between " &amp; TEXT($L$3,"dd mmm yyy")&amp;" and "&amp; TEXT($L$2,"dd mmm yyy") &amp; " (Change since 100th case of COVID-19)"</f>
        <v>% Change between 14 Mar 2020 and 02 Jan 2021 (Change since 100th case of COVID-19)</v>
      </c>
      <c r="G7" s="94" t="str">
        <f>"% Change between " &amp; TEXT($L$4,"dd mmm yyy")&amp;" and "&amp; TEXT($L$2,"dd mmm yyy") &amp; " (monthly change)"</f>
        <v>% Change between 05 Dec 2020 and 02 Jan 2021 (monthly change)</v>
      </c>
      <c r="H7" s="77" t="str">
        <f>"% Change between " &amp; TEXT($L$6,"dd mmm yyy")&amp;" and "&amp; TEXT($L$2,"dd mmm yyy") &amp; " (weekly change)"</f>
        <v>% Change between 26 Dec 2020 and 02 Jan 2021 (weekly change)</v>
      </c>
      <c r="I7" s="79" t="str">
        <f>"% Change between " &amp; TEXT($L$5,"dd mmm yyy")&amp;" and "&amp; TEXT($L$6,"dd mmm yyy") &amp; " (weekly change)"</f>
        <v>% Change between 19 Dec 2020 and 26 Dec 2020 (weekly change)</v>
      </c>
      <c r="J7" s="55"/>
      <c r="K7" s="42" t="s">
        <v>65</v>
      </c>
      <c r="L7" s="43">
        <v>44198</v>
      </c>
    </row>
    <row r="8" spans="1:12" ht="49.5" customHeight="1" thickBot="1" x14ac:dyDescent="0.3">
      <c r="A8" s="91"/>
      <c r="B8" s="93"/>
      <c r="C8" s="95"/>
      <c r="D8" s="78"/>
      <c r="E8" s="80"/>
      <c r="F8" s="97"/>
      <c r="G8" s="95"/>
      <c r="H8" s="78"/>
      <c r="I8" s="80"/>
      <c r="J8" s="56"/>
      <c r="K8" s="44" t="s">
        <v>66</v>
      </c>
      <c r="L8" s="46"/>
    </row>
    <row r="9" spans="1:12" x14ac:dyDescent="0.25">
      <c r="A9" s="64"/>
      <c r="B9" s="81" t="s">
        <v>17</v>
      </c>
      <c r="C9" s="82"/>
      <c r="D9" s="82"/>
      <c r="E9" s="82"/>
      <c r="F9" s="82"/>
      <c r="G9" s="82"/>
      <c r="H9" s="82"/>
      <c r="I9" s="83"/>
      <c r="J9" s="45"/>
      <c r="K9" s="62"/>
      <c r="L9" s="46"/>
    </row>
    <row r="10" spans="1:12" x14ac:dyDescent="0.25">
      <c r="A10" s="65" t="s">
        <v>16</v>
      </c>
      <c r="B10" s="31">
        <v>-9.7707437697795996E-2</v>
      </c>
      <c r="C10" s="31">
        <v>-4.6860501342024463E-2</v>
      </c>
      <c r="D10" s="31">
        <v>-2.3985153374233015E-2</v>
      </c>
      <c r="E10" s="31">
        <v>-3.5365969131710973E-2</v>
      </c>
      <c r="F10" s="31">
        <v>-4.025980563942988E-2</v>
      </c>
      <c r="G10" s="31">
        <v>-8.6336116353372683E-3</v>
      </c>
      <c r="H10" s="31">
        <v>-5.1626433122718973E-3</v>
      </c>
      <c r="I10" s="66">
        <v>-1.5475939942795502E-2</v>
      </c>
      <c r="J10" s="45"/>
      <c r="K10" s="45"/>
      <c r="L10" s="46"/>
    </row>
    <row r="11" spans="1:12" x14ac:dyDescent="0.25">
      <c r="A11" s="67" t="s">
        <v>6</v>
      </c>
      <c r="B11" s="31">
        <v>-0.13013983821408404</v>
      </c>
      <c r="C11" s="31">
        <v>-9.3177747270706601E-2</v>
      </c>
      <c r="D11" s="31">
        <v>-3.9469590305827973E-2</v>
      </c>
      <c r="E11" s="31">
        <v>-4.1757901488509996E-2</v>
      </c>
      <c r="F11" s="31">
        <v>-6.9818145363209294E-2</v>
      </c>
      <c r="G11" s="31">
        <v>-5.2473659126385241E-2</v>
      </c>
      <c r="H11" s="31">
        <v>-2.5249065407463189E-2</v>
      </c>
      <c r="I11" s="66">
        <v>-2.5481829813135515E-2</v>
      </c>
      <c r="J11" s="45"/>
      <c r="K11" s="45"/>
      <c r="L11" s="46"/>
    </row>
    <row r="12" spans="1:12" ht="15" customHeight="1" x14ac:dyDescent="0.25">
      <c r="A12" s="67" t="s">
        <v>5</v>
      </c>
      <c r="B12" s="31">
        <v>-9.4703836481352721E-2</v>
      </c>
      <c r="C12" s="31">
        <v>7.8880063542494661E-3</v>
      </c>
      <c r="D12" s="31">
        <v>-1.5492957746479075E-3</v>
      </c>
      <c r="E12" s="31">
        <v>-1.8742640955855427E-2</v>
      </c>
      <c r="F12" s="31">
        <v>-4.6268411320048664E-2</v>
      </c>
      <c r="G12" s="31">
        <v>4.7286692069069325E-2</v>
      </c>
      <c r="H12" s="31">
        <v>3.4598150663431859E-3</v>
      </c>
      <c r="I12" s="66">
        <v>4.8761692886944985E-4</v>
      </c>
      <c r="J12" s="45"/>
      <c r="K12" s="45"/>
      <c r="L12" s="46"/>
    </row>
    <row r="13" spans="1:12" ht="15" customHeight="1" x14ac:dyDescent="0.25">
      <c r="A13" s="67" t="s">
        <v>44</v>
      </c>
      <c r="B13" s="31">
        <v>-6.5218470265000494E-2</v>
      </c>
      <c r="C13" s="31">
        <v>-2.8211916461916564E-2</v>
      </c>
      <c r="D13" s="31">
        <v>-2.3654036040483883E-2</v>
      </c>
      <c r="E13" s="31">
        <v>-3.7395669349808425E-2</v>
      </c>
      <c r="F13" s="31">
        <v>-2.0761272871215763E-2</v>
      </c>
      <c r="G13" s="31">
        <v>1.5764165401868535E-2</v>
      </c>
      <c r="H13" s="31">
        <v>8.5037947130790492E-3</v>
      </c>
      <c r="I13" s="66">
        <v>-2.7984801206968779E-2</v>
      </c>
      <c r="J13" s="45"/>
      <c r="K13" s="45"/>
      <c r="L13" s="46"/>
    </row>
    <row r="14" spans="1:12" ht="15" customHeight="1" x14ac:dyDescent="0.25">
      <c r="A14" s="67" t="s">
        <v>4</v>
      </c>
      <c r="B14" s="31">
        <v>-0.13142940151074956</v>
      </c>
      <c r="C14" s="31">
        <v>-4.6778616218514091E-2</v>
      </c>
      <c r="D14" s="31">
        <v>-1.3218175816921529E-2</v>
      </c>
      <c r="E14" s="31">
        <v>-5.930449182363895E-2</v>
      </c>
      <c r="F14" s="31">
        <v>-5.4397563813755379E-2</v>
      </c>
      <c r="G14" s="31">
        <v>-2.2988819033264218E-2</v>
      </c>
      <c r="H14" s="31">
        <v>1.1239929204540644E-3</v>
      </c>
      <c r="I14" s="66">
        <v>-6.3129935823418859E-2</v>
      </c>
      <c r="J14" s="45"/>
      <c r="K14" s="62"/>
      <c r="L14" s="46"/>
    </row>
    <row r="15" spans="1:12" ht="15" customHeight="1" x14ac:dyDescent="0.25">
      <c r="A15" s="67" t="s">
        <v>3</v>
      </c>
      <c r="B15" s="31">
        <v>-6.493802728882403E-2</v>
      </c>
      <c r="C15" s="31">
        <v>-8.5045862209539247E-2</v>
      </c>
      <c r="D15" s="31">
        <v>-3.9733661354155458E-2</v>
      </c>
      <c r="E15" s="31">
        <v>-4.4802043422733084E-2</v>
      </c>
      <c r="F15" s="31">
        <v>9.3497873756127614E-3</v>
      </c>
      <c r="G15" s="31">
        <v>-7.0615570600755406E-2</v>
      </c>
      <c r="H15" s="31">
        <v>-1.510177014359626E-3</v>
      </c>
      <c r="I15" s="66">
        <v>4.6936472478251723E-3</v>
      </c>
      <c r="J15" s="45"/>
      <c r="K15" s="45"/>
      <c r="L15" s="46"/>
    </row>
    <row r="16" spans="1:12" ht="15" customHeight="1" x14ac:dyDescent="0.25">
      <c r="A16" s="67" t="s">
        <v>43</v>
      </c>
      <c r="B16" s="31">
        <v>-0.11585816448152564</v>
      </c>
      <c r="C16" s="31">
        <v>-8.0514409668422715E-2</v>
      </c>
      <c r="D16" s="31">
        <v>-4.160852713178298E-2</v>
      </c>
      <c r="E16" s="31">
        <v>-3.7911746426351756E-2</v>
      </c>
      <c r="F16" s="31">
        <v>-4.0018085378770607E-2</v>
      </c>
      <c r="G16" s="31">
        <v>-1.3395161449754833E-2</v>
      </c>
      <c r="H16" s="31">
        <v>2.7175546580793242E-3</v>
      </c>
      <c r="I16" s="66">
        <v>-1.6276172650219189E-2</v>
      </c>
      <c r="J16" s="45"/>
      <c r="K16" s="45"/>
      <c r="L16" s="46"/>
    </row>
    <row r="17" spans="1:12" ht="15" customHeight="1" x14ac:dyDescent="0.25">
      <c r="A17" s="67" t="s">
        <v>2</v>
      </c>
      <c r="B17" s="31">
        <v>-2.5440758293838739E-2</v>
      </c>
      <c r="C17" s="31">
        <v>-0.10439024390243901</v>
      </c>
      <c r="D17" s="31">
        <v>-4.2235677689799633E-2</v>
      </c>
      <c r="E17" s="31">
        <v>-6.2854648625054521E-2</v>
      </c>
      <c r="F17" s="31">
        <v>5.5059322467476246E-2</v>
      </c>
      <c r="G17" s="31">
        <v>-7.8379528758881656E-2</v>
      </c>
      <c r="H17" s="31">
        <v>-1.4249775733017556E-2</v>
      </c>
      <c r="I17" s="66">
        <v>-2.7192720850778063E-2</v>
      </c>
      <c r="J17" s="45"/>
      <c r="K17" s="45"/>
      <c r="L17" s="46"/>
    </row>
    <row r="18" spans="1:12" x14ac:dyDescent="0.25">
      <c r="A18" s="68" t="s">
        <v>1</v>
      </c>
      <c r="B18" s="31">
        <v>-0.13033688938798438</v>
      </c>
      <c r="C18" s="31">
        <v>-0.11290378006872859</v>
      </c>
      <c r="D18" s="31">
        <v>-7.9149821640903784E-2</v>
      </c>
      <c r="E18" s="31">
        <v>-3.8307604345340196E-2</v>
      </c>
      <c r="F18" s="31">
        <v>6.8975687099621652E-3</v>
      </c>
      <c r="G18" s="31">
        <v>-3.8832458324342345E-2</v>
      </c>
      <c r="H18" s="31">
        <v>-3.052946989202987E-2</v>
      </c>
      <c r="I18" s="66">
        <v>6.3917063009806263E-3</v>
      </c>
      <c r="J18" s="56"/>
      <c r="K18" s="47"/>
      <c r="L18" s="46"/>
    </row>
    <row r="19" spans="1:12" x14ac:dyDescent="0.25">
      <c r="A19" s="64"/>
      <c r="B19" s="84" t="s">
        <v>15</v>
      </c>
      <c r="C19" s="84"/>
      <c r="D19" s="84"/>
      <c r="E19" s="84"/>
      <c r="F19" s="84"/>
      <c r="G19" s="84"/>
      <c r="H19" s="84"/>
      <c r="I19" s="85"/>
      <c r="J19" s="45"/>
      <c r="K19" s="45"/>
      <c r="L19" s="46"/>
    </row>
    <row r="20" spans="1:12" x14ac:dyDescent="0.25">
      <c r="A20" s="67" t="s">
        <v>14</v>
      </c>
      <c r="B20" s="31">
        <v>-0.10899075758138166</v>
      </c>
      <c r="C20" s="31">
        <v>-3.7412749121142119E-2</v>
      </c>
      <c r="D20" s="31">
        <v>-1.7972508591065361E-2</v>
      </c>
      <c r="E20" s="31">
        <v>-2.8946741174289525E-2</v>
      </c>
      <c r="F20" s="31">
        <v>-5.5490744068705022E-2</v>
      </c>
      <c r="G20" s="31">
        <v>-3.8803570228302942E-3</v>
      </c>
      <c r="H20" s="31">
        <v>-7.8993967246621111E-3</v>
      </c>
      <c r="I20" s="66">
        <v>-8.7843769758561008E-3</v>
      </c>
      <c r="J20" s="45"/>
      <c r="K20" s="45"/>
      <c r="L20" s="45"/>
    </row>
    <row r="21" spans="1:12" x14ac:dyDescent="0.25">
      <c r="A21" s="67" t="s">
        <v>13</v>
      </c>
      <c r="B21" s="31">
        <v>-0.10889645440903084</v>
      </c>
      <c r="C21" s="31">
        <v>-5.7917169851530947E-2</v>
      </c>
      <c r="D21" s="31">
        <v>-2.5758503318069392E-2</v>
      </c>
      <c r="E21" s="31">
        <v>-4.0326181467816635E-2</v>
      </c>
      <c r="F21" s="31">
        <v>-3.1684519280753776E-2</v>
      </c>
      <c r="G21" s="31">
        <v>-2.0612256519421668E-2</v>
      </c>
      <c r="H21" s="31">
        <v>-4.510119212197683E-4</v>
      </c>
      <c r="I21" s="66">
        <v>-2.4806892842743622E-2</v>
      </c>
      <c r="J21" s="45"/>
      <c r="K21" s="51" t="s">
        <v>12</v>
      </c>
      <c r="L21" s="45" t="s">
        <v>59</v>
      </c>
    </row>
    <row r="22" spans="1:12" x14ac:dyDescent="0.25">
      <c r="A22" s="68" t="s">
        <v>69</v>
      </c>
      <c r="B22" s="31" t="s">
        <v>67</v>
      </c>
      <c r="C22" s="31" t="s">
        <v>67</v>
      </c>
      <c r="D22" s="31" t="s">
        <v>67</v>
      </c>
      <c r="E22" s="31" t="s">
        <v>67</v>
      </c>
      <c r="F22" s="31" t="s">
        <v>67</v>
      </c>
      <c r="G22" s="31" t="s">
        <v>67</v>
      </c>
      <c r="H22" s="31" t="s">
        <v>67</v>
      </c>
      <c r="I22" s="66" t="s">
        <v>67</v>
      </c>
      <c r="J22" s="45"/>
      <c r="K22" s="48"/>
      <c r="L22" s="45" t="s">
        <v>9</v>
      </c>
    </row>
    <row r="23" spans="1:12" x14ac:dyDescent="0.25">
      <c r="A23" s="67" t="s">
        <v>45</v>
      </c>
      <c r="B23" s="31">
        <v>-0.11807238590520619</v>
      </c>
      <c r="C23" s="31">
        <v>-5.4474531105872748E-2</v>
      </c>
      <c r="D23" s="31">
        <v>-3.0813547926209162E-2</v>
      </c>
      <c r="E23" s="31">
        <v>-3.9455892147167493E-2</v>
      </c>
      <c r="F23" s="31">
        <v>1.2154039703058617E-2</v>
      </c>
      <c r="G23" s="31">
        <v>-2.8052838673907621E-2</v>
      </c>
      <c r="H23" s="31">
        <v>-8.4202971536290194E-3</v>
      </c>
      <c r="I23" s="66">
        <v>-3.2824588981356762E-2</v>
      </c>
      <c r="J23" s="45"/>
      <c r="K23" s="45"/>
      <c r="L23" s="46"/>
    </row>
    <row r="24" spans="1:12" x14ac:dyDescent="0.25">
      <c r="A24" s="67" t="s">
        <v>46</v>
      </c>
      <c r="B24" s="31">
        <v>-0.13114592058971353</v>
      </c>
      <c r="C24" s="31">
        <v>-4.7502525329823353E-2</v>
      </c>
      <c r="D24" s="31">
        <v>-2.3898491169735636E-2</v>
      </c>
      <c r="E24" s="31">
        <v>-3.1563278449480481E-2</v>
      </c>
      <c r="F24" s="31">
        <v>-0.10222535627912288</v>
      </c>
      <c r="G24" s="31">
        <v>-3.5572194967444903E-2</v>
      </c>
      <c r="H24" s="31">
        <v>-9.7328363708439891E-3</v>
      </c>
      <c r="I24" s="66">
        <v>-2.5537704573220243E-2</v>
      </c>
      <c r="J24" s="45"/>
      <c r="K24" s="45" t="s">
        <v>45</v>
      </c>
      <c r="L24" s="46">
        <v>93.27</v>
      </c>
    </row>
    <row r="25" spans="1:12" x14ac:dyDescent="0.25">
      <c r="A25" s="67" t="s">
        <v>47</v>
      </c>
      <c r="B25" s="31">
        <v>-0.10534113060428851</v>
      </c>
      <c r="C25" s="31">
        <v>-4.1954813359528553E-2</v>
      </c>
      <c r="D25" s="31">
        <v>-1.2322882822060066E-2</v>
      </c>
      <c r="E25" s="31">
        <v>-2.9485236905688161E-2</v>
      </c>
      <c r="F25" s="31">
        <v>-7.4524403419208407E-2</v>
      </c>
      <c r="G25" s="31">
        <v>-2.3067870152501335E-2</v>
      </c>
      <c r="H25" s="31">
        <v>-5.7704804696201428E-3</v>
      </c>
      <c r="I25" s="66">
        <v>-2.5049872243412818E-2</v>
      </c>
      <c r="J25" s="45"/>
      <c r="K25" s="45" t="s">
        <v>46</v>
      </c>
      <c r="L25" s="46">
        <v>91.22</v>
      </c>
    </row>
    <row r="26" spans="1:12" ht="17.25" customHeight="1" x14ac:dyDescent="0.25">
      <c r="A26" s="67" t="s">
        <v>48</v>
      </c>
      <c r="B26" s="31">
        <v>-9.6620556299271243E-2</v>
      </c>
      <c r="C26" s="31">
        <v>-4.0837018319646368E-2</v>
      </c>
      <c r="D26" s="31">
        <v>-9.0144675296421894E-3</v>
      </c>
      <c r="E26" s="31">
        <v>-3.262127749131849E-2</v>
      </c>
      <c r="F26" s="31">
        <v>-7.9578168210460598E-2</v>
      </c>
      <c r="G26" s="31">
        <v>-3.3551572696382759E-2</v>
      </c>
      <c r="H26" s="31">
        <v>-1.2887275658889696E-2</v>
      </c>
      <c r="I26" s="66">
        <v>-3.6633285004735505E-2</v>
      </c>
      <c r="J26" s="57"/>
      <c r="K26" s="49" t="s">
        <v>47</v>
      </c>
      <c r="L26" s="46">
        <v>93.38</v>
      </c>
    </row>
    <row r="27" spans="1:12" x14ac:dyDescent="0.25">
      <c r="A27" s="67" t="s">
        <v>49</v>
      </c>
      <c r="B27" s="31">
        <v>-0.1155761109993968</v>
      </c>
      <c r="C27" s="31">
        <v>-3.9266055045871662E-2</v>
      </c>
      <c r="D27" s="31">
        <v>-5.14815652567302E-3</v>
      </c>
      <c r="E27" s="31">
        <v>-3.8181224844990758E-2</v>
      </c>
      <c r="F27" s="31">
        <v>-9.01627609800979E-2</v>
      </c>
      <c r="G27" s="31">
        <v>-3.3395467283450109E-2</v>
      </c>
      <c r="H27" s="31">
        <v>-8.1490601296434484E-3</v>
      </c>
      <c r="I27" s="66">
        <v>-1.319545290479518E-2</v>
      </c>
      <c r="J27" s="52"/>
      <c r="K27" s="40" t="s">
        <v>48</v>
      </c>
      <c r="L27" s="46">
        <v>94.18</v>
      </c>
    </row>
    <row r="28" spans="1:12" ht="15.75" thickBot="1" x14ac:dyDescent="0.3">
      <c r="A28" s="69" t="s">
        <v>50</v>
      </c>
      <c r="B28" s="70">
        <v>-0.15082524271844666</v>
      </c>
      <c r="C28" s="70">
        <v>-4.7135724012710045E-2</v>
      </c>
      <c r="D28" s="70">
        <v>3.422562141491392E-3</v>
      </c>
      <c r="E28" s="70">
        <v>-6.0197663971248927E-2</v>
      </c>
      <c r="F28" s="70">
        <v>-2.5776836575752693E-4</v>
      </c>
      <c r="G28" s="70">
        <v>6.5039713421962686E-2</v>
      </c>
      <c r="H28" s="70">
        <v>3.2495948413946651E-2</v>
      </c>
      <c r="I28" s="71">
        <v>-3.2755836528677307E-3</v>
      </c>
      <c r="J28" s="52"/>
      <c r="K28" s="40" t="s">
        <v>49</v>
      </c>
      <c r="L28" s="46">
        <v>92.06</v>
      </c>
    </row>
    <row r="29" spans="1:12" ht="36" customHeight="1" x14ac:dyDescent="0.25">
      <c r="A29" s="76" t="str">
        <f>"*The week ending 14 March 2020 is indexed to 100."&amp;CHAR(10)&amp;"**Persons aged under 20 years have been suppressed in these data until the underlying derivation of age is updated. For more information, see the Update of data characteristics section in Data limitations and revisions."</f>
        <v>*The week ending 14 March 2020 is indexed to 100.
**Persons aged under 20 years have been suppressed in these data until the underlying derivation of age is updated. For more information, see the Update of data characteristics section in Data limitations and revisions.</v>
      </c>
      <c r="B29" s="76"/>
      <c r="C29" s="76"/>
      <c r="D29" s="76"/>
      <c r="E29" s="76"/>
      <c r="F29" s="76"/>
      <c r="G29" s="76"/>
      <c r="H29" s="76"/>
      <c r="I29" s="76"/>
      <c r="J29" s="52"/>
      <c r="K29" s="40" t="s">
        <v>50</v>
      </c>
      <c r="L29" s="46">
        <v>89.12</v>
      </c>
    </row>
    <row r="30" spans="1:12" ht="12.75" customHeight="1" x14ac:dyDescent="0.25">
      <c r="B30" s="23"/>
      <c r="C30" s="23"/>
      <c r="D30" s="23"/>
      <c r="E30" s="23"/>
      <c r="F30" s="23"/>
      <c r="G30" s="23"/>
      <c r="H30" s="23"/>
      <c r="I30" s="23"/>
      <c r="K30" s="40"/>
      <c r="L30" s="46"/>
    </row>
    <row r="31" spans="1:12" ht="15.75" customHeight="1" x14ac:dyDescent="0.25">
      <c r="A31" s="26" t="str">
        <f>"Indexed number of payroll jobs and total wages, "&amp;$L$1</f>
        <v>Indexed number of payroll jobs and total wages, Arts and recreation services</v>
      </c>
      <c r="B31" s="30"/>
      <c r="C31" s="30"/>
      <c r="D31" s="30"/>
      <c r="E31" s="30"/>
      <c r="F31" s="30"/>
      <c r="G31" s="30"/>
      <c r="H31" s="30"/>
      <c r="I31" s="30"/>
      <c r="J31" s="60"/>
      <c r="K31" s="48"/>
      <c r="L31" s="46" t="s">
        <v>8</v>
      </c>
    </row>
    <row r="32" spans="1:12" x14ac:dyDescent="0.25">
      <c r="B32" s="23"/>
      <c r="C32" s="23"/>
      <c r="D32" s="23"/>
      <c r="E32" s="23"/>
      <c r="F32" s="23"/>
      <c r="G32" s="23"/>
      <c r="H32" s="23"/>
      <c r="I32" s="23"/>
      <c r="K32" s="45"/>
      <c r="L32" s="46"/>
    </row>
    <row r="33" spans="1:12" x14ac:dyDescent="0.25">
      <c r="F33" s="23"/>
      <c r="G33" s="23"/>
      <c r="H33" s="23"/>
      <c r="I33" s="23"/>
      <c r="K33" s="45" t="s">
        <v>45</v>
      </c>
      <c r="L33" s="46">
        <v>91</v>
      </c>
    </row>
    <row r="34" spans="1:12" x14ac:dyDescent="0.25">
      <c r="B34" s="23"/>
      <c r="C34" s="23"/>
      <c r="D34" s="23"/>
      <c r="E34" s="23"/>
      <c r="F34" s="23"/>
      <c r="G34" s="23"/>
      <c r="H34" s="23"/>
      <c r="I34" s="23"/>
      <c r="K34" s="45" t="s">
        <v>46</v>
      </c>
      <c r="L34" s="46">
        <v>89.01</v>
      </c>
    </row>
    <row r="35" spans="1:12" x14ac:dyDescent="0.25">
      <c r="A35" s="23"/>
      <c r="B35" s="23"/>
      <c r="C35" s="23"/>
      <c r="D35" s="23"/>
      <c r="E35" s="23"/>
      <c r="F35" s="23"/>
      <c r="G35" s="23"/>
      <c r="H35" s="23"/>
      <c r="I35" s="23"/>
      <c r="K35" s="49" t="s">
        <v>47</v>
      </c>
      <c r="L35" s="46">
        <v>90.58</v>
      </c>
    </row>
    <row r="36" spans="1:12" x14ac:dyDescent="0.25">
      <c r="A36" s="23"/>
      <c r="B36" s="23"/>
      <c r="C36" s="23"/>
      <c r="D36" s="23"/>
      <c r="E36" s="23"/>
      <c r="F36" s="23"/>
      <c r="G36" s="23"/>
      <c r="H36" s="23"/>
      <c r="I36" s="23"/>
      <c r="K36" s="40" t="s">
        <v>48</v>
      </c>
      <c r="L36" s="46">
        <v>91.16</v>
      </c>
    </row>
    <row r="37" spans="1:12" x14ac:dyDescent="0.25">
      <c r="A37" s="23"/>
      <c r="B37" s="23"/>
      <c r="C37" s="23"/>
      <c r="D37" s="23"/>
      <c r="E37" s="23"/>
      <c r="F37" s="23"/>
      <c r="G37" s="23"/>
      <c r="H37" s="23"/>
      <c r="I37" s="23"/>
      <c r="K37" s="40" t="s">
        <v>49</v>
      </c>
      <c r="L37" s="46">
        <v>88.9</v>
      </c>
    </row>
    <row r="38" spans="1:12" x14ac:dyDescent="0.25">
      <c r="A38" s="23"/>
      <c r="B38" s="23"/>
      <c r="C38" s="23"/>
      <c r="D38" s="23"/>
      <c r="E38" s="23"/>
      <c r="F38" s="23"/>
      <c r="G38" s="23"/>
      <c r="H38" s="23"/>
      <c r="I38" s="23"/>
      <c r="K38" s="40" t="s">
        <v>50</v>
      </c>
      <c r="L38" s="46">
        <v>84.63</v>
      </c>
    </row>
    <row r="39" spans="1:12" x14ac:dyDescent="0.25">
      <c r="A39" s="23"/>
      <c r="B39" s="23"/>
      <c r="C39" s="23"/>
      <c r="D39" s="23"/>
      <c r="E39" s="23"/>
      <c r="F39" s="23"/>
      <c r="G39" s="23"/>
      <c r="H39" s="23"/>
      <c r="I39" s="23"/>
      <c r="K39" s="40"/>
      <c r="L39" s="46"/>
    </row>
    <row r="40" spans="1:12" ht="25.5" customHeight="1" x14ac:dyDescent="0.25">
      <c r="F40" s="23"/>
      <c r="G40" s="23"/>
      <c r="H40" s="23"/>
      <c r="I40" s="23"/>
      <c r="K40" s="48"/>
      <c r="L40" s="46" t="s">
        <v>7</v>
      </c>
    </row>
    <row r="41" spans="1:12" x14ac:dyDescent="0.25">
      <c r="B41" s="29"/>
      <c r="C41" s="29"/>
      <c r="D41" s="29"/>
      <c r="E41" s="29"/>
      <c r="F41" s="29"/>
      <c r="G41" s="29"/>
      <c r="H41" s="29"/>
      <c r="I41" s="29"/>
      <c r="J41" s="52"/>
      <c r="K41" s="45"/>
      <c r="L41" s="46"/>
    </row>
    <row r="42" spans="1:12" x14ac:dyDescent="0.25">
      <c r="K42" s="45" t="s">
        <v>45</v>
      </c>
      <c r="L42" s="46">
        <v>88.19</v>
      </c>
    </row>
    <row r="43" spans="1:12" x14ac:dyDescent="0.25">
      <c r="B43" s="29"/>
      <c r="C43" s="29"/>
      <c r="D43" s="29"/>
      <c r="E43" s="29"/>
      <c r="F43" s="29"/>
      <c r="G43" s="29"/>
      <c r="H43" s="29"/>
      <c r="I43" s="29"/>
      <c r="J43" s="52"/>
      <c r="K43" s="45" t="s">
        <v>46</v>
      </c>
      <c r="L43" s="46">
        <v>86.89</v>
      </c>
    </row>
    <row r="44" spans="1:12" ht="15.4" customHeight="1" x14ac:dyDescent="0.25">
      <c r="A44" s="26" t="str">
        <f>"Indexed number of payroll jobs in "&amp;$L$1&amp;" each week by age group"</f>
        <v>Indexed number of payroll jobs in Arts and recreation services each week by age group</v>
      </c>
      <c r="B44" s="29"/>
      <c r="C44" s="29"/>
      <c r="D44" s="29"/>
      <c r="E44" s="29"/>
      <c r="F44" s="29"/>
      <c r="G44" s="29"/>
      <c r="H44" s="29"/>
      <c r="I44" s="29"/>
      <c r="J44" s="52"/>
      <c r="K44" s="49" t="s">
        <v>47</v>
      </c>
      <c r="L44" s="46">
        <v>89.47</v>
      </c>
    </row>
    <row r="45" spans="1:12" ht="15.4" customHeight="1" x14ac:dyDescent="0.25">
      <c r="B45" s="29"/>
      <c r="C45" s="29"/>
      <c r="D45" s="29"/>
      <c r="E45" s="29"/>
      <c r="F45" s="29"/>
      <c r="G45" s="29"/>
      <c r="H45" s="29"/>
      <c r="I45" s="29"/>
      <c r="J45" s="52"/>
      <c r="K45" s="40" t="s">
        <v>48</v>
      </c>
      <c r="L45" s="46">
        <v>90.34</v>
      </c>
    </row>
    <row r="46" spans="1:12" ht="15.4" customHeight="1" x14ac:dyDescent="0.25">
      <c r="B46" s="29"/>
      <c r="C46" s="29"/>
      <c r="D46" s="29"/>
      <c r="E46" s="29"/>
      <c r="F46" s="29"/>
      <c r="G46" s="29"/>
      <c r="H46" s="29"/>
      <c r="I46" s="29"/>
      <c r="J46" s="52"/>
      <c r="K46" s="40" t="s">
        <v>49</v>
      </c>
      <c r="L46" s="46">
        <v>88.44</v>
      </c>
    </row>
    <row r="47" spans="1:12" ht="15.4" customHeight="1" x14ac:dyDescent="0.25">
      <c r="B47" s="29"/>
      <c r="C47" s="29"/>
      <c r="D47" s="29"/>
      <c r="E47" s="29"/>
      <c r="F47" s="29"/>
      <c r="G47" s="29"/>
      <c r="H47" s="29"/>
      <c r="I47" s="29"/>
      <c r="J47" s="52"/>
      <c r="K47" s="40" t="s">
        <v>50</v>
      </c>
      <c r="L47" s="46">
        <v>84.92</v>
      </c>
    </row>
    <row r="48" spans="1:12" ht="15.4" customHeight="1" x14ac:dyDescent="0.25">
      <c r="B48" s="29"/>
      <c r="C48" s="29"/>
      <c r="D48" s="29"/>
      <c r="E48" s="29"/>
      <c r="F48" s="29"/>
      <c r="G48" s="29"/>
      <c r="H48" s="29"/>
      <c r="I48" s="29"/>
      <c r="J48" s="52"/>
      <c r="K48" s="40"/>
      <c r="L48" s="46"/>
    </row>
    <row r="49" spans="1:12" ht="15.4" customHeight="1" x14ac:dyDescent="0.25">
      <c r="B49" s="29"/>
      <c r="C49" s="29"/>
      <c r="D49" s="29"/>
      <c r="E49" s="29"/>
      <c r="F49" s="29"/>
      <c r="G49" s="29"/>
      <c r="H49" s="29"/>
      <c r="I49" s="29"/>
      <c r="J49" s="52"/>
      <c r="K49" s="42"/>
      <c r="L49" s="42"/>
    </row>
    <row r="50" spans="1:12" ht="15.4" customHeight="1" x14ac:dyDescent="0.25">
      <c r="B50" s="27"/>
      <c r="C50" s="27"/>
      <c r="D50" s="27"/>
      <c r="E50" s="27"/>
      <c r="F50" s="27"/>
      <c r="G50" s="27"/>
      <c r="H50" s="27"/>
      <c r="I50" s="27"/>
      <c r="J50" s="61"/>
      <c r="K50" s="40" t="s">
        <v>11</v>
      </c>
      <c r="L50" s="45" t="s">
        <v>60</v>
      </c>
    </row>
    <row r="51" spans="1:12" ht="15.4" customHeight="1" x14ac:dyDescent="0.25">
      <c r="B51" s="27"/>
      <c r="C51" s="27"/>
      <c r="D51" s="27"/>
      <c r="E51" s="27"/>
      <c r="F51" s="27"/>
      <c r="G51" s="27"/>
      <c r="H51" s="27"/>
      <c r="I51" s="27"/>
      <c r="J51" s="61"/>
      <c r="K51" s="50"/>
      <c r="L51" s="45" t="s">
        <v>9</v>
      </c>
    </row>
    <row r="52" spans="1:12" ht="15.4" customHeight="1" x14ac:dyDescent="0.25">
      <c r="B52" s="28"/>
      <c r="C52" s="28"/>
      <c r="D52" s="28"/>
      <c r="E52" s="28"/>
      <c r="F52" s="28"/>
      <c r="G52" s="28"/>
      <c r="H52" s="28"/>
      <c r="I52" s="28"/>
      <c r="J52" s="52"/>
      <c r="K52" s="45" t="s">
        <v>6</v>
      </c>
      <c r="L52" s="46">
        <v>93.44</v>
      </c>
    </row>
    <row r="53" spans="1:12" ht="15.4" customHeight="1" x14ac:dyDescent="0.25">
      <c r="B53" s="28"/>
      <c r="C53" s="28"/>
      <c r="D53" s="28"/>
      <c r="E53" s="28"/>
      <c r="F53" s="28"/>
      <c r="G53" s="28"/>
      <c r="H53" s="28"/>
      <c r="I53" s="28"/>
      <c r="J53" s="52"/>
      <c r="K53" s="45" t="s">
        <v>5</v>
      </c>
      <c r="L53" s="46">
        <v>89.96</v>
      </c>
    </row>
    <row r="54" spans="1:12" ht="15.4" customHeight="1" x14ac:dyDescent="0.25">
      <c r="B54" s="4"/>
      <c r="C54" s="4"/>
      <c r="D54" s="5"/>
      <c r="E54" s="2"/>
      <c r="F54" s="28"/>
      <c r="G54" s="28"/>
      <c r="H54" s="28"/>
      <c r="I54" s="28"/>
      <c r="J54" s="52"/>
      <c r="K54" s="45" t="s">
        <v>44</v>
      </c>
      <c r="L54" s="46">
        <v>92.8</v>
      </c>
    </row>
    <row r="55" spans="1:12" ht="15.4" customHeight="1" x14ac:dyDescent="0.25">
      <c r="B55" s="4"/>
      <c r="C55" s="4"/>
      <c r="D55" s="5"/>
      <c r="E55" s="2"/>
      <c r="F55" s="28"/>
      <c r="G55" s="28"/>
      <c r="H55" s="28"/>
      <c r="I55" s="28"/>
      <c r="J55" s="52"/>
      <c r="K55" s="49" t="s">
        <v>4</v>
      </c>
      <c r="L55" s="46">
        <v>89.16</v>
      </c>
    </row>
    <row r="56" spans="1:12" ht="15.4" customHeight="1" x14ac:dyDescent="0.25">
      <c r="A56" s="4"/>
      <c r="B56" s="4"/>
      <c r="C56" s="4"/>
      <c r="D56" s="5"/>
      <c r="E56" s="2"/>
      <c r="F56" s="28"/>
      <c r="G56" s="28"/>
      <c r="H56" s="28"/>
      <c r="I56" s="28"/>
      <c r="J56" s="52"/>
      <c r="K56" s="40" t="s">
        <v>3</v>
      </c>
      <c r="L56" s="46">
        <v>97.36</v>
      </c>
    </row>
    <row r="57" spans="1:12" ht="15.4" customHeight="1" x14ac:dyDescent="0.25">
      <c r="B57" s="29"/>
      <c r="C57" s="29"/>
      <c r="D57" s="29"/>
      <c r="E57" s="29"/>
      <c r="F57" s="28"/>
      <c r="G57" s="28"/>
      <c r="H57" s="28"/>
      <c r="I57" s="28"/>
      <c r="J57" s="52"/>
      <c r="K57" s="40" t="s">
        <v>43</v>
      </c>
      <c r="L57" s="46">
        <v>93.65</v>
      </c>
    </row>
    <row r="58" spans="1:12" ht="15.4" customHeight="1" x14ac:dyDescent="0.25">
      <c r="K58" s="40" t="s">
        <v>2</v>
      </c>
      <c r="L58" s="46">
        <v>105.17</v>
      </c>
    </row>
    <row r="59" spans="1:12" ht="15.4" customHeight="1" x14ac:dyDescent="0.25">
      <c r="A59" s="26" t="str">
        <f>"Indexed number of payroll jobs held by men in "&amp;$L$1&amp;" each week by State and Territory"</f>
        <v>Indexed number of payroll jobs held by men in Arts and recreation services each week by State and Territory</v>
      </c>
      <c r="K59" s="40" t="s">
        <v>1</v>
      </c>
      <c r="L59" s="46">
        <v>94.08</v>
      </c>
    </row>
    <row r="60" spans="1:12" ht="15.4" customHeight="1" x14ac:dyDescent="0.25">
      <c r="K60" s="48"/>
      <c r="L60" s="46" t="s">
        <v>8</v>
      </c>
    </row>
    <row r="61" spans="1:12" ht="15.4" customHeight="1" x14ac:dyDescent="0.25">
      <c r="B61" s="4"/>
      <c r="C61" s="4"/>
      <c r="D61" s="4"/>
      <c r="E61" s="4"/>
      <c r="F61" s="28"/>
      <c r="G61" s="28"/>
      <c r="H61" s="28"/>
      <c r="I61" s="28"/>
      <c r="J61" s="52"/>
      <c r="K61" s="45" t="s">
        <v>6</v>
      </c>
      <c r="L61" s="46">
        <v>88.78</v>
      </c>
    </row>
    <row r="62" spans="1:12" ht="15.4" customHeight="1" x14ac:dyDescent="0.25">
      <c r="B62" s="4"/>
      <c r="C62" s="4"/>
      <c r="D62" s="4"/>
      <c r="E62" s="4"/>
      <c r="F62" s="28"/>
      <c r="G62" s="28"/>
      <c r="H62" s="28"/>
      <c r="I62" s="28"/>
      <c r="J62" s="52"/>
      <c r="K62" s="45" t="s">
        <v>5</v>
      </c>
      <c r="L62" s="46">
        <v>90.55</v>
      </c>
    </row>
    <row r="63" spans="1:12" ht="15.4" customHeight="1" x14ac:dyDescent="0.25">
      <c r="B63" s="4"/>
      <c r="C63" s="4"/>
      <c r="D63" s="3"/>
      <c r="E63" s="2"/>
      <c r="F63" s="28"/>
      <c r="G63" s="28"/>
      <c r="H63" s="28"/>
      <c r="I63" s="28"/>
      <c r="J63" s="52"/>
      <c r="K63" s="45" t="s">
        <v>44</v>
      </c>
      <c r="L63" s="46">
        <v>92.91</v>
      </c>
    </row>
    <row r="64" spans="1:12" ht="15.4" customHeight="1" x14ac:dyDescent="0.25">
      <c r="B64" s="4"/>
      <c r="C64" s="4"/>
      <c r="D64" s="3"/>
      <c r="E64" s="2"/>
      <c r="F64" s="28"/>
      <c r="G64" s="28"/>
      <c r="H64" s="28"/>
      <c r="I64" s="28"/>
      <c r="J64" s="52"/>
      <c r="K64" s="49" t="s">
        <v>4</v>
      </c>
      <c r="L64" s="46">
        <v>86.61</v>
      </c>
    </row>
    <row r="65" spans="1:12" ht="15.4" customHeight="1" x14ac:dyDescent="0.25">
      <c r="B65" s="4"/>
      <c r="C65" s="4"/>
      <c r="D65" s="3"/>
      <c r="E65" s="2"/>
      <c r="F65" s="28"/>
      <c r="G65" s="28"/>
      <c r="H65" s="28"/>
      <c r="I65" s="28"/>
      <c r="J65" s="52"/>
      <c r="K65" s="40" t="s">
        <v>3</v>
      </c>
      <c r="L65" s="46">
        <v>93.64</v>
      </c>
    </row>
    <row r="66" spans="1:12" ht="15.4" customHeight="1" x14ac:dyDescent="0.25">
      <c r="B66" s="28"/>
      <c r="C66" s="28"/>
      <c r="D66" s="28"/>
      <c r="E66" s="28"/>
      <c r="F66" s="28"/>
      <c r="G66" s="28"/>
      <c r="H66" s="28"/>
      <c r="I66" s="28"/>
      <c r="J66" s="52"/>
      <c r="K66" s="40" t="s">
        <v>43</v>
      </c>
      <c r="L66" s="46">
        <v>90.14</v>
      </c>
    </row>
    <row r="67" spans="1:12" ht="15.4" customHeight="1" x14ac:dyDescent="0.25">
      <c r="A67" s="28"/>
      <c r="B67" s="28"/>
      <c r="C67" s="28"/>
      <c r="D67" s="28"/>
      <c r="E67" s="28"/>
      <c r="F67" s="28"/>
      <c r="G67" s="28"/>
      <c r="H67" s="28"/>
      <c r="I67" s="28"/>
      <c r="J67" s="52"/>
      <c r="K67" s="40" t="s">
        <v>2</v>
      </c>
      <c r="L67" s="46">
        <v>100.93</v>
      </c>
    </row>
    <row r="68" spans="1:12" ht="15.4" customHeight="1" x14ac:dyDescent="0.25">
      <c r="A68" s="28"/>
      <c r="B68" s="27"/>
      <c r="C68" s="27"/>
      <c r="D68" s="27"/>
      <c r="E68" s="27"/>
      <c r="F68" s="27"/>
      <c r="G68" s="27"/>
      <c r="H68" s="27"/>
      <c r="I68" s="27"/>
      <c r="J68" s="61"/>
      <c r="K68" s="40" t="s">
        <v>1</v>
      </c>
      <c r="L68" s="46">
        <v>89.66</v>
      </c>
    </row>
    <row r="69" spans="1:12" ht="15.4" customHeight="1" x14ac:dyDescent="0.25">
      <c r="K69" s="42"/>
      <c r="L69" s="46" t="s">
        <v>7</v>
      </c>
    </row>
    <row r="70" spans="1:12" ht="15.4" customHeight="1" x14ac:dyDescent="0.25">
      <c r="K70" s="45" t="s">
        <v>6</v>
      </c>
      <c r="L70" s="46">
        <v>86</v>
      </c>
    </row>
    <row r="71" spans="1:12" ht="15.4" customHeight="1" x14ac:dyDescent="0.25">
      <c r="K71" s="45" t="s">
        <v>5</v>
      </c>
      <c r="L71" s="46">
        <v>90.49</v>
      </c>
    </row>
    <row r="72" spans="1:12" ht="15.4" customHeight="1" x14ac:dyDescent="0.25">
      <c r="K72" s="45" t="s">
        <v>44</v>
      </c>
      <c r="L72" s="46">
        <v>91.47</v>
      </c>
    </row>
    <row r="73" spans="1:12" ht="15.4" customHeight="1" x14ac:dyDescent="0.25">
      <c r="K73" s="49" t="s">
        <v>4</v>
      </c>
      <c r="L73" s="46">
        <v>84.76</v>
      </c>
    </row>
    <row r="74" spans="1:12" ht="15.4" customHeight="1" x14ac:dyDescent="0.25">
      <c r="A74" s="26" t="str">
        <f>"Indexed number of payroll jobs held by women in "&amp;$L$1&amp;" each week by State and Territory"</f>
        <v>Indexed number of payroll jobs held by women in Arts and recreation services each week by State and Territory</v>
      </c>
      <c r="K74" s="40" t="s">
        <v>3</v>
      </c>
      <c r="L74" s="46">
        <v>90.97</v>
      </c>
    </row>
    <row r="75" spans="1:12" ht="15.4" customHeight="1" x14ac:dyDescent="0.25">
      <c r="K75" s="40" t="s">
        <v>43</v>
      </c>
      <c r="L75" s="46">
        <v>87.25</v>
      </c>
    </row>
    <row r="76" spans="1:12" ht="15.4" customHeight="1" x14ac:dyDescent="0.25">
      <c r="B76" s="4"/>
      <c r="C76" s="4"/>
      <c r="D76" s="4"/>
      <c r="E76" s="4"/>
      <c r="F76" s="28"/>
      <c r="G76" s="28"/>
      <c r="H76" s="28"/>
      <c r="I76" s="28"/>
      <c r="J76" s="52"/>
      <c r="K76" s="40" t="s">
        <v>2</v>
      </c>
      <c r="L76" s="46">
        <v>101.05</v>
      </c>
    </row>
    <row r="77" spans="1:12" ht="15.4" customHeight="1" x14ac:dyDescent="0.25">
      <c r="B77" s="4"/>
      <c r="C77" s="4"/>
      <c r="D77" s="4"/>
      <c r="E77" s="4"/>
      <c r="F77" s="28"/>
      <c r="G77" s="28"/>
      <c r="H77" s="28"/>
      <c r="I77" s="28"/>
      <c r="J77" s="52"/>
      <c r="K77" s="40" t="s">
        <v>1</v>
      </c>
      <c r="L77" s="46">
        <v>83.48</v>
      </c>
    </row>
    <row r="78" spans="1:12" ht="15.4" customHeight="1" x14ac:dyDescent="0.25">
      <c r="B78" s="4"/>
      <c r="C78" s="4"/>
      <c r="D78" s="3"/>
      <c r="E78" s="2"/>
      <c r="F78" s="28"/>
      <c r="G78" s="28"/>
      <c r="H78" s="28"/>
      <c r="I78" s="28"/>
      <c r="J78" s="52"/>
      <c r="K78" s="48"/>
      <c r="L78" s="48"/>
    </row>
    <row r="79" spans="1:12" ht="15.4" customHeight="1" x14ac:dyDescent="0.25">
      <c r="B79" s="4"/>
      <c r="C79" s="4"/>
      <c r="D79" s="3"/>
      <c r="E79" s="2"/>
      <c r="F79" s="28"/>
      <c r="G79" s="28"/>
      <c r="H79" s="28"/>
      <c r="I79" s="28"/>
      <c r="J79" s="52"/>
      <c r="K79" s="45" t="s">
        <v>10</v>
      </c>
      <c r="L79" s="45" t="s">
        <v>61</v>
      </c>
    </row>
    <row r="80" spans="1:12" ht="15.4" customHeight="1" x14ac:dyDescent="0.25">
      <c r="B80" s="4"/>
      <c r="C80" s="4"/>
      <c r="D80" s="3"/>
      <c r="E80" s="2"/>
      <c r="F80" s="28"/>
      <c r="G80" s="28"/>
      <c r="H80" s="28"/>
      <c r="I80" s="28"/>
      <c r="J80" s="52"/>
      <c r="K80" s="48"/>
      <c r="L80" s="45" t="s">
        <v>9</v>
      </c>
    </row>
    <row r="81" spans="1:12" ht="15.4" customHeight="1" x14ac:dyDescent="0.25">
      <c r="A81" s="28"/>
      <c r="B81" s="28"/>
      <c r="C81" s="28"/>
      <c r="D81" s="28"/>
      <c r="E81" s="28"/>
      <c r="F81" s="28"/>
      <c r="G81" s="28"/>
      <c r="H81" s="28"/>
      <c r="I81" s="28"/>
      <c r="J81" s="52"/>
      <c r="K81" s="45" t="s">
        <v>6</v>
      </c>
      <c r="L81" s="46">
        <v>96.11</v>
      </c>
    </row>
    <row r="82" spans="1:12" ht="15.4" customHeight="1" x14ac:dyDescent="0.25">
      <c r="B82" s="28"/>
      <c r="C82" s="28"/>
      <c r="D82" s="28"/>
      <c r="E82" s="28"/>
      <c r="F82" s="28"/>
      <c r="G82" s="28"/>
      <c r="H82" s="28"/>
      <c r="I82" s="28"/>
      <c r="J82" s="52"/>
      <c r="K82" s="45" t="s">
        <v>5</v>
      </c>
      <c r="L82" s="46">
        <v>89.53</v>
      </c>
    </row>
    <row r="83" spans="1:12" ht="15.4" customHeight="1" x14ac:dyDescent="0.25">
      <c r="A83" s="28"/>
      <c r="B83" s="27"/>
      <c r="C83" s="27"/>
      <c r="D83" s="27"/>
      <c r="E83" s="27"/>
      <c r="F83" s="27"/>
      <c r="G83" s="27"/>
      <c r="H83" s="27"/>
      <c r="I83" s="27"/>
      <c r="J83" s="61"/>
      <c r="K83" s="45" t="s">
        <v>44</v>
      </c>
      <c r="L83" s="46">
        <v>96.35</v>
      </c>
    </row>
    <row r="84" spans="1:12" ht="15.4" customHeight="1" x14ac:dyDescent="0.25">
      <c r="K84" s="49" t="s">
        <v>4</v>
      </c>
      <c r="L84" s="46">
        <v>91.27</v>
      </c>
    </row>
    <row r="85" spans="1:12" ht="15.4" customHeight="1" x14ac:dyDescent="0.25">
      <c r="K85" s="40" t="s">
        <v>3</v>
      </c>
      <c r="L85" s="46">
        <v>101.94</v>
      </c>
    </row>
    <row r="86" spans="1:12" ht="15.4" customHeight="1" x14ac:dyDescent="0.25">
      <c r="K86" s="40" t="s">
        <v>43</v>
      </c>
      <c r="L86" s="46">
        <v>95.11</v>
      </c>
    </row>
    <row r="87" spans="1:12" ht="15.4" customHeight="1" x14ac:dyDescent="0.25">
      <c r="K87" s="40" t="s">
        <v>2</v>
      </c>
      <c r="L87" s="46">
        <v>106.58</v>
      </c>
    </row>
    <row r="88" spans="1:12" ht="15.4" customHeight="1" x14ac:dyDescent="0.25">
      <c r="K88" s="40" t="s">
        <v>1</v>
      </c>
      <c r="L88" s="46">
        <v>98.33</v>
      </c>
    </row>
    <row r="89" spans="1:12" ht="15.4" customHeight="1" x14ac:dyDescent="0.25">
      <c r="K89" s="48"/>
      <c r="L89" s="46" t="s">
        <v>8</v>
      </c>
    </row>
    <row r="90" spans="1:12" ht="15" customHeight="1" x14ac:dyDescent="0.25">
      <c r="K90" s="45" t="s">
        <v>6</v>
      </c>
      <c r="L90" s="46">
        <v>89.79</v>
      </c>
    </row>
    <row r="91" spans="1:12" ht="15" customHeight="1" x14ac:dyDescent="0.25">
      <c r="K91" s="45" t="s">
        <v>5</v>
      </c>
      <c r="L91" s="46">
        <v>89.62</v>
      </c>
    </row>
    <row r="92" spans="1:12" ht="15" customHeight="1" x14ac:dyDescent="0.25">
      <c r="A92" s="26"/>
      <c r="K92" s="45" t="s">
        <v>44</v>
      </c>
      <c r="L92" s="46">
        <v>94.33</v>
      </c>
    </row>
    <row r="93" spans="1:12" ht="15" customHeight="1" x14ac:dyDescent="0.25">
      <c r="K93" s="49" t="s">
        <v>4</v>
      </c>
      <c r="L93" s="46">
        <v>86.78</v>
      </c>
    </row>
    <row r="94" spans="1:12" ht="15" customHeight="1" x14ac:dyDescent="0.25">
      <c r="K94" s="40" t="s">
        <v>3</v>
      </c>
      <c r="L94" s="46">
        <v>96.62</v>
      </c>
    </row>
    <row r="95" spans="1:12" ht="15" customHeight="1" x14ac:dyDescent="0.25">
      <c r="K95" s="40" t="s">
        <v>43</v>
      </c>
      <c r="L95" s="46">
        <v>91.25</v>
      </c>
    </row>
    <row r="96" spans="1:12" ht="15" customHeight="1" x14ac:dyDescent="0.25">
      <c r="K96" s="40" t="s">
        <v>2</v>
      </c>
      <c r="L96" s="46">
        <v>98.78</v>
      </c>
    </row>
    <row r="97" spans="1:12" ht="15" customHeight="1" x14ac:dyDescent="0.25">
      <c r="K97" s="40" t="s">
        <v>1</v>
      </c>
      <c r="L97" s="46">
        <v>95.29</v>
      </c>
    </row>
    <row r="98" spans="1:12" ht="15" customHeight="1" x14ac:dyDescent="0.25">
      <c r="K98" s="42"/>
      <c r="L98" s="46" t="s">
        <v>7</v>
      </c>
    </row>
    <row r="99" spans="1:12" ht="15" customHeight="1" x14ac:dyDescent="0.25">
      <c r="A99" s="25"/>
      <c r="B99" s="24"/>
      <c r="K99" s="45" t="s">
        <v>6</v>
      </c>
      <c r="L99" s="46">
        <v>85.88</v>
      </c>
    </row>
    <row r="100" spans="1:12" x14ac:dyDescent="0.25">
      <c r="A100" s="25"/>
      <c r="B100" s="24"/>
      <c r="K100" s="45" t="s">
        <v>5</v>
      </c>
      <c r="L100" s="46">
        <v>89.57</v>
      </c>
    </row>
    <row r="101" spans="1:12" x14ac:dyDescent="0.25">
      <c r="A101" s="25"/>
      <c r="B101" s="24"/>
      <c r="K101" s="45" t="s">
        <v>44</v>
      </c>
      <c r="L101" s="46">
        <v>91.88</v>
      </c>
    </row>
    <row r="102" spans="1:12" x14ac:dyDescent="0.25">
      <c r="A102" s="25"/>
      <c r="B102" s="24"/>
      <c r="K102" s="49" t="s">
        <v>4</v>
      </c>
      <c r="L102" s="46">
        <v>86.46</v>
      </c>
    </row>
    <row r="103" spans="1:12" x14ac:dyDescent="0.25">
      <c r="A103" s="25"/>
      <c r="B103" s="24"/>
      <c r="K103" s="40" t="s">
        <v>3</v>
      </c>
      <c r="L103" s="46">
        <v>92.14</v>
      </c>
    </row>
    <row r="104" spans="1:12" x14ac:dyDescent="0.25">
      <c r="A104" s="25"/>
      <c r="B104" s="24"/>
      <c r="K104" s="40" t="s">
        <v>43</v>
      </c>
      <c r="L104" s="46">
        <v>87.51</v>
      </c>
    </row>
    <row r="105" spans="1:12" x14ac:dyDescent="0.25">
      <c r="A105" s="25"/>
      <c r="B105" s="24"/>
      <c r="K105" s="40" t="s">
        <v>2</v>
      </c>
      <c r="L105" s="46">
        <v>91.36</v>
      </c>
    </row>
    <row r="106" spans="1:12" x14ac:dyDescent="0.25">
      <c r="A106" s="25"/>
      <c r="B106" s="24"/>
      <c r="K106" s="40" t="s">
        <v>1</v>
      </c>
      <c r="L106" s="46">
        <v>87.86</v>
      </c>
    </row>
    <row r="107" spans="1:12" x14ac:dyDescent="0.25">
      <c r="A107" s="25"/>
      <c r="B107" s="24"/>
      <c r="K107" s="41"/>
      <c r="L107" s="41"/>
    </row>
    <row r="108" spans="1:12" x14ac:dyDescent="0.25">
      <c r="A108" s="25"/>
      <c r="B108" s="24"/>
      <c r="K108" s="51" t="s">
        <v>51</v>
      </c>
      <c r="L108" s="51"/>
    </row>
    <row r="109" spans="1:12" x14ac:dyDescent="0.25">
      <c r="K109" s="72">
        <v>43904</v>
      </c>
      <c r="L109" s="46">
        <v>100</v>
      </c>
    </row>
    <row r="110" spans="1:12" x14ac:dyDescent="0.25">
      <c r="K110" s="72">
        <v>43911</v>
      </c>
      <c r="L110" s="46">
        <v>94.087400000000002</v>
      </c>
    </row>
    <row r="111" spans="1:12" x14ac:dyDescent="0.25">
      <c r="K111" s="72">
        <v>43918</v>
      </c>
      <c r="L111" s="46">
        <v>83.110100000000003</v>
      </c>
    </row>
    <row r="112" spans="1:12" x14ac:dyDescent="0.25">
      <c r="K112" s="72">
        <v>43925</v>
      </c>
      <c r="L112" s="46">
        <v>73.911900000000003</v>
      </c>
    </row>
    <row r="113" spans="11:12" x14ac:dyDescent="0.25">
      <c r="K113" s="72">
        <v>43932</v>
      </c>
      <c r="L113" s="46">
        <v>71.432299999999998</v>
      </c>
    </row>
    <row r="114" spans="11:12" x14ac:dyDescent="0.25">
      <c r="K114" s="72">
        <v>43939</v>
      </c>
      <c r="L114" s="46">
        <v>71.957499999999996</v>
      </c>
    </row>
    <row r="115" spans="11:12" x14ac:dyDescent="0.25">
      <c r="K115" s="72">
        <v>43946</v>
      </c>
      <c r="L115" s="46">
        <v>74.992900000000006</v>
      </c>
    </row>
    <row r="116" spans="11:12" x14ac:dyDescent="0.25">
      <c r="K116" s="72">
        <v>43953</v>
      </c>
      <c r="L116" s="46">
        <v>75.971299999999999</v>
      </c>
    </row>
    <row r="117" spans="11:12" x14ac:dyDescent="0.25">
      <c r="K117" s="72">
        <v>43960</v>
      </c>
      <c r="L117" s="46">
        <v>74.619699999999995</v>
      </c>
    </row>
    <row r="118" spans="11:12" x14ac:dyDescent="0.25">
      <c r="K118" s="72">
        <v>43967</v>
      </c>
      <c r="L118" s="46">
        <v>73.974900000000005</v>
      </c>
    </row>
    <row r="119" spans="11:12" x14ac:dyDescent="0.25">
      <c r="K119" s="72">
        <v>43974</v>
      </c>
      <c r="L119" s="46">
        <v>74.334400000000002</v>
      </c>
    </row>
    <row r="120" spans="11:12" x14ac:dyDescent="0.25">
      <c r="K120" s="72">
        <v>43981</v>
      </c>
      <c r="L120" s="46">
        <v>74.713899999999995</v>
      </c>
    </row>
    <row r="121" spans="11:12" x14ac:dyDescent="0.25">
      <c r="K121" s="72">
        <v>43988</v>
      </c>
      <c r="L121" s="46">
        <v>76.8566</v>
      </c>
    </row>
    <row r="122" spans="11:12" x14ac:dyDescent="0.25">
      <c r="K122" s="72">
        <v>43995</v>
      </c>
      <c r="L122" s="46">
        <v>78.728800000000007</v>
      </c>
    </row>
    <row r="123" spans="11:12" x14ac:dyDescent="0.25">
      <c r="K123" s="72">
        <v>44002</v>
      </c>
      <c r="L123" s="46">
        <v>80.531199999999998</v>
      </c>
    </row>
    <row r="124" spans="11:12" x14ac:dyDescent="0.25">
      <c r="K124" s="72">
        <v>44009</v>
      </c>
      <c r="L124" s="46">
        <v>79.142200000000003</v>
      </c>
    </row>
    <row r="125" spans="11:12" x14ac:dyDescent="0.25">
      <c r="K125" s="72">
        <v>44016</v>
      </c>
      <c r="L125" s="46">
        <v>82.933700000000002</v>
      </c>
    </row>
    <row r="126" spans="11:12" x14ac:dyDescent="0.25">
      <c r="K126" s="72">
        <v>44023</v>
      </c>
      <c r="L126" s="46">
        <v>85.7196</v>
      </c>
    </row>
    <row r="127" spans="11:12" x14ac:dyDescent="0.25">
      <c r="K127" s="72">
        <v>44030</v>
      </c>
      <c r="L127" s="46">
        <v>86.519199999999998</v>
      </c>
    </row>
    <row r="128" spans="11:12" x14ac:dyDescent="0.25">
      <c r="K128" s="72">
        <v>44037</v>
      </c>
      <c r="L128" s="46">
        <v>86.725700000000003</v>
      </c>
    </row>
    <row r="129" spans="1:12" x14ac:dyDescent="0.25">
      <c r="K129" s="72">
        <v>44044</v>
      </c>
      <c r="L129" s="46">
        <v>86.844800000000006</v>
      </c>
    </row>
    <row r="130" spans="1:12" x14ac:dyDescent="0.25">
      <c r="K130" s="72">
        <v>44051</v>
      </c>
      <c r="L130" s="46">
        <v>86.509600000000006</v>
      </c>
    </row>
    <row r="131" spans="1:12" x14ac:dyDescent="0.25">
      <c r="K131" s="72">
        <v>44058</v>
      </c>
      <c r="L131" s="46">
        <v>87.2804</v>
      </c>
    </row>
    <row r="132" spans="1:12" x14ac:dyDescent="0.25">
      <c r="K132" s="72">
        <v>44065</v>
      </c>
      <c r="L132" s="46">
        <v>87.440299999999993</v>
      </c>
    </row>
    <row r="133" spans="1:12" x14ac:dyDescent="0.25">
      <c r="K133" s="72">
        <v>44072</v>
      </c>
      <c r="L133" s="46">
        <v>87.535600000000002</v>
      </c>
    </row>
    <row r="134" spans="1:12" x14ac:dyDescent="0.25">
      <c r="K134" s="72">
        <v>44079</v>
      </c>
      <c r="L134" s="46">
        <v>87.587199999999996</v>
      </c>
    </row>
    <row r="135" spans="1:12" x14ac:dyDescent="0.25">
      <c r="K135" s="72">
        <v>44086</v>
      </c>
      <c r="L135" s="46">
        <v>88.458399999999997</v>
      </c>
    </row>
    <row r="136" spans="1:12" x14ac:dyDescent="0.25">
      <c r="K136" s="72">
        <v>44093</v>
      </c>
      <c r="L136" s="46">
        <v>88.922300000000007</v>
      </c>
    </row>
    <row r="137" spans="1:12" x14ac:dyDescent="0.25">
      <c r="K137" s="72">
        <v>44100</v>
      </c>
      <c r="L137" s="46">
        <v>89.034599999999998</v>
      </c>
    </row>
    <row r="138" spans="1:12" x14ac:dyDescent="0.25">
      <c r="K138" s="72">
        <v>44107</v>
      </c>
      <c r="L138" s="46">
        <v>88.32</v>
      </c>
    </row>
    <row r="139" spans="1:12" x14ac:dyDescent="0.25">
      <c r="A139" s="25"/>
      <c r="B139" s="24"/>
      <c r="K139" s="72">
        <v>44114</v>
      </c>
      <c r="L139" s="46">
        <v>88.854200000000006</v>
      </c>
    </row>
    <row r="140" spans="1:12" x14ac:dyDescent="0.25">
      <c r="A140" s="25"/>
      <c r="B140" s="24"/>
      <c r="K140" s="72">
        <v>44121</v>
      </c>
      <c r="L140" s="46">
        <v>89.135499999999993</v>
      </c>
    </row>
    <row r="141" spans="1:12" x14ac:dyDescent="0.25">
      <c r="K141" s="72">
        <v>44128</v>
      </c>
      <c r="L141" s="46">
        <v>88.969399999999993</v>
      </c>
    </row>
    <row r="142" spans="1:12" x14ac:dyDescent="0.25">
      <c r="K142" s="72">
        <v>44135</v>
      </c>
      <c r="L142" s="46">
        <v>89.169600000000003</v>
      </c>
    </row>
    <row r="143" spans="1:12" x14ac:dyDescent="0.25">
      <c r="K143" s="72">
        <v>44142</v>
      </c>
      <c r="L143" s="46">
        <v>90.4071</v>
      </c>
    </row>
    <row r="144" spans="1:12" x14ac:dyDescent="0.25">
      <c r="K144" s="72">
        <v>44149</v>
      </c>
      <c r="L144" s="46">
        <v>91.3095</v>
      </c>
    </row>
    <row r="145" spans="11:12" x14ac:dyDescent="0.25">
      <c r="K145" s="72">
        <v>44156</v>
      </c>
      <c r="L145" s="46">
        <v>91.789299999999997</v>
      </c>
    </row>
    <row r="146" spans="11:12" x14ac:dyDescent="0.25">
      <c r="K146" s="72">
        <v>44163</v>
      </c>
      <c r="L146" s="46">
        <v>92.679100000000005</v>
      </c>
    </row>
    <row r="147" spans="11:12" x14ac:dyDescent="0.25">
      <c r="K147" s="72">
        <v>44170</v>
      </c>
      <c r="L147" s="46">
        <v>94.665300000000002</v>
      </c>
    </row>
    <row r="148" spans="11:12" x14ac:dyDescent="0.25">
      <c r="K148" s="72">
        <v>44177</v>
      </c>
      <c r="L148" s="46">
        <v>95.318700000000007</v>
      </c>
    </row>
    <row r="149" spans="11:12" x14ac:dyDescent="0.25">
      <c r="K149" s="72">
        <v>44184</v>
      </c>
      <c r="L149" s="46">
        <v>95.835899999999995</v>
      </c>
    </row>
    <row r="150" spans="11:12" x14ac:dyDescent="0.25">
      <c r="K150" s="72">
        <v>44191</v>
      </c>
      <c r="L150" s="46">
        <v>92.446600000000004</v>
      </c>
    </row>
    <row r="151" spans="11:12" x14ac:dyDescent="0.25">
      <c r="K151" s="72">
        <v>44198</v>
      </c>
      <c r="L151" s="46">
        <v>90.229299999999995</v>
      </c>
    </row>
    <row r="152" spans="11:12" x14ac:dyDescent="0.25">
      <c r="K152" s="72" t="s">
        <v>52</v>
      </c>
      <c r="L152" s="46" t="s">
        <v>52</v>
      </c>
    </row>
    <row r="153" spans="11:12" x14ac:dyDescent="0.25">
      <c r="K153" s="72" t="s">
        <v>52</v>
      </c>
      <c r="L153" s="46" t="s">
        <v>52</v>
      </c>
    </row>
    <row r="154" spans="11:12" x14ac:dyDescent="0.25">
      <c r="K154" s="72" t="s">
        <v>52</v>
      </c>
      <c r="L154" s="46" t="s">
        <v>52</v>
      </c>
    </row>
    <row r="155" spans="11:12" x14ac:dyDescent="0.25">
      <c r="K155" s="72" t="s">
        <v>52</v>
      </c>
      <c r="L155" s="46" t="s">
        <v>52</v>
      </c>
    </row>
    <row r="156" spans="11:12" x14ac:dyDescent="0.25">
      <c r="K156" s="72" t="s">
        <v>52</v>
      </c>
      <c r="L156" s="46" t="s">
        <v>52</v>
      </c>
    </row>
    <row r="157" spans="11:12" x14ac:dyDescent="0.25">
      <c r="K157" s="72" t="s">
        <v>52</v>
      </c>
      <c r="L157" s="46" t="s">
        <v>52</v>
      </c>
    </row>
    <row r="158" spans="11:12" x14ac:dyDescent="0.25">
      <c r="K158" s="72" t="s">
        <v>52</v>
      </c>
      <c r="L158" s="46" t="s">
        <v>52</v>
      </c>
    </row>
    <row r="159" spans="11:12" x14ac:dyDescent="0.25">
      <c r="K159" s="72" t="s">
        <v>52</v>
      </c>
      <c r="L159" s="46" t="s">
        <v>52</v>
      </c>
    </row>
    <row r="160" spans="11:12" x14ac:dyDescent="0.25">
      <c r="K160" s="72" t="s">
        <v>52</v>
      </c>
      <c r="L160" s="46" t="s">
        <v>52</v>
      </c>
    </row>
    <row r="161" spans="11:12" x14ac:dyDescent="0.25">
      <c r="K161" s="72" t="s">
        <v>52</v>
      </c>
      <c r="L161" s="46" t="s">
        <v>52</v>
      </c>
    </row>
    <row r="162" spans="11:12" x14ac:dyDescent="0.25">
      <c r="K162" s="72" t="s">
        <v>52</v>
      </c>
      <c r="L162" s="46" t="s">
        <v>52</v>
      </c>
    </row>
    <row r="163" spans="11:12" x14ac:dyDescent="0.25">
      <c r="K163" s="72" t="s">
        <v>52</v>
      </c>
      <c r="L163" s="46" t="s">
        <v>52</v>
      </c>
    </row>
    <row r="164" spans="11:12" x14ac:dyDescent="0.25">
      <c r="K164" s="72" t="s">
        <v>52</v>
      </c>
      <c r="L164" s="46" t="s">
        <v>52</v>
      </c>
    </row>
    <row r="165" spans="11:12" x14ac:dyDescent="0.25">
      <c r="K165" s="72" t="s">
        <v>52</v>
      </c>
      <c r="L165" s="46" t="s">
        <v>52</v>
      </c>
    </row>
    <row r="166" spans="11:12" x14ac:dyDescent="0.25">
      <c r="K166" s="72" t="s">
        <v>52</v>
      </c>
      <c r="L166" s="46" t="s">
        <v>52</v>
      </c>
    </row>
    <row r="167" spans="11:12" x14ac:dyDescent="0.25">
      <c r="K167" s="72" t="s">
        <v>52</v>
      </c>
      <c r="L167" s="46" t="s">
        <v>52</v>
      </c>
    </row>
    <row r="168" spans="11:12" x14ac:dyDescent="0.25">
      <c r="K168" s="72" t="s">
        <v>52</v>
      </c>
      <c r="L168" s="46" t="s">
        <v>52</v>
      </c>
    </row>
    <row r="169" spans="11:12" x14ac:dyDescent="0.25">
      <c r="K169" s="72" t="s">
        <v>52</v>
      </c>
      <c r="L169" s="46" t="s">
        <v>52</v>
      </c>
    </row>
    <row r="170" spans="11:12" x14ac:dyDescent="0.25">
      <c r="K170" s="72" t="s">
        <v>52</v>
      </c>
      <c r="L170" s="46" t="s">
        <v>52</v>
      </c>
    </row>
    <row r="171" spans="11:12" x14ac:dyDescent="0.25">
      <c r="K171" s="72" t="s">
        <v>52</v>
      </c>
      <c r="L171" s="46" t="s">
        <v>52</v>
      </c>
    </row>
    <row r="172" spans="11:12" x14ac:dyDescent="0.25">
      <c r="K172" s="72" t="s">
        <v>52</v>
      </c>
      <c r="L172" s="46" t="s">
        <v>52</v>
      </c>
    </row>
    <row r="173" spans="11:12" x14ac:dyDescent="0.25">
      <c r="K173" s="72" t="s">
        <v>52</v>
      </c>
      <c r="L173" s="46" t="s">
        <v>52</v>
      </c>
    </row>
    <row r="174" spans="11:12" x14ac:dyDescent="0.25">
      <c r="K174" s="72" t="s">
        <v>52</v>
      </c>
      <c r="L174" s="46" t="s">
        <v>52</v>
      </c>
    </row>
    <row r="175" spans="11:12" x14ac:dyDescent="0.25">
      <c r="K175" s="72" t="s">
        <v>52</v>
      </c>
      <c r="L175" s="46" t="s">
        <v>52</v>
      </c>
    </row>
    <row r="176" spans="11:12" x14ac:dyDescent="0.25">
      <c r="K176" s="72" t="s">
        <v>52</v>
      </c>
      <c r="L176" s="46" t="s">
        <v>52</v>
      </c>
    </row>
    <row r="177" spans="11:12" x14ac:dyDescent="0.25">
      <c r="K177" s="72" t="s">
        <v>52</v>
      </c>
      <c r="L177" s="46" t="s">
        <v>52</v>
      </c>
    </row>
    <row r="178" spans="11:12" x14ac:dyDescent="0.25">
      <c r="K178" s="72" t="s">
        <v>52</v>
      </c>
      <c r="L178" s="46" t="s">
        <v>52</v>
      </c>
    </row>
    <row r="179" spans="11:12" x14ac:dyDescent="0.25">
      <c r="K179" s="72" t="s">
        <v>52</v>
      </c>
      <c r="L179" s="46" t="s">
        <v>52</v>
      </c>
    </row>
    <row r="180" spans="11:12" x14ac:dyDescent="0.25">
      <c r="K180" s="72" t="s">
        <v>52</v>
      </c>
      <c r="L180" s="46" t="s">
        <v>52</v>
      </c>
    </row>
    <row r="181" spans="11:12" x14ac:dyDescent="0.25">
      <c r="K181" s="72" t="s">
        <v>52</v>
      </c>
      <c r="L181" s="46" t="s">
        <v>52</v>
      </c>
    </row>
    <row r="182" spans="11:12" x14ac:dyDescent="0.25">
      <c r="K182" s="72" t="s">
        <v>52</v>
      </c>
      <c r="L182" s="46" t="s">
        <v>52</v>
      </c>
    </row>
    <row r="183" spans="11:12" x14ac:dyDescent="0.25">
      <c r="K183" s="72" t="s">
        <v>52</v>
      </c>
      <c r="L183" s="46" t="s">
        <v>52</v>
      </c>
    </row>
    <row r="184" spans="11:12" x14ac:dyDescent="0.25">
      <c r="K184" s="72" t="s">
        <v>52</v>
      </c>
      <c r="L184" s="46" t="s">
        <v>52</v>
      </c>
    </row>
    <row r="185" spans="11:12" x14ac:dyDescent="0.25">
      <c r="K185" s="72" t="s">
        <v>52</v>
      </c>
      <c r="L185" s="46" t="s">
        <v>52</v>
      </c>
    </row>
    <row r="186" spans="11:12" x14ac:dyDescent="0.25">
      <c r="K186" s="72" t="s">
        <v>52</v>
      </c>
      <c r="L186" s="46" t="s">
        <v>52</v>
      </c>
    </row>
    <row r="187" spans="11:12" x14ac:dyDescent="0.25">
      <c r="K187" s="72" t="s">
        <v>52</v>
      </c>
      <c r="L187" s="46" t="s">
        <v>52</v>
      </c>
    </row>
    <row r="188" spans="11:12" x14ac:dyDescent="0.25">
      <c r="K188" s="72" t="s">
        <v>52</v>
      </c>
      <c r="L188" s="46" t="s">
        <v>52</v>
      </c>
    </row>
    <row r="189" spans="11:12" x14ac:dyDescent="0.25">
      <c r="K189" s="72" t="s">
        <v>52</v>
      </c>
      <c r="L189" s="46" t="s">
        <v>52</v>
      </c>
    </row>
    <row r="190" spans="11:12" x14ac:dyDescent="0.25">
      <c r="K190" s="72" t="s">
        <v>52</v>
      </c>
      <c r="L190" s="46" t="s">
        <v>52</v>
      </c>
    </row>
    <row r="191" spans="11:12" x14ac:dyDescent="0.25">
      <c r="K191" s="72" t="s">
        <v>52</v>
      </c>
      <c r="L191" s="46" t="s">
        <v>52</v>
      </c>
    </row>
    <row r="192" spans="11:12" x14ac:dyDescent="0.25">
      <c r="K192" s="72" t="s">
        <v>52</v>
      </c>
      <c r="L192" s="46" t="s">
        <v>52</v>
      </c>
    </row>
    <row r="193" spans="11:12" x14ac:dyDescent="0.25">
      <c r="K193" s="72" t="s">
        <v>52</v>
      </c>
      <c r="L193" s="46" t="s">
        <v>52</v>
      </c>
    </row>
    <row r="194" spans="11:12" x14ac:dyDescent="0.25">
      <c r="K194" s="72" t="s">
        <v>52</v>
      </c>
      <c r="L194" s="46" t="s">
        <v>52</v>
      </c>
    </row>
    <row r="195" spans="11:12" x14ac:dyDescent="0.25">
      <c r="K195" s="72" t="s">
        <v>52</v>
      </c>
      <c r="L195" s="46" t="s">
        <v>52</v>
      </c>
    </row>
    <row r="196" spans="11:12" x14ac:dyDescent="0.25">
      <c r="K196" s="72" t="s">
        <v>52</v>
      </c>
      <c r="L196" s="46" t="s">
        <v>52</v>
      </c>
    </row>
    <row r="197" spans="11:12" x14ac:dyDescent="0.25">
      <c r="K197" s="72" t="s">
        <v>52</v>
      </c>
      <c r="L197" s="46" t="s">
        <v>52</v>
      </c>
    </row>
    <row r="198" spans="11:12" x14ac:dyDescent="0.25">
      <c r="K198" s="72" t="s">
        <v>52</v>
      </c>
      <c r="L198" s="46" t="s">
        <v>52</v>
      </c>
    </row>
    <row r="199" spans="11:12" x14ac:dyDescent="0.25">
      <c r="K199" s="72" t="s">
        <v>52</v>
      </c>
      <c r="L199" s="46" t="s">
        <v>52</v>
      </c>
    </row>
    <row r="200" spans="11:12" x14ac:dyDescent="0.25">
      <c r="K200" s="72" t="s">
        <v>52</v>
      </c>
      <c r="L200" s="46" t="s">
        <v>52</v>
      </c>
    </row>
    <row r="201" spans="11:12" x14ac:dyDescent="0.25">
      <c r="K201" s="72" t="s">
        <v>52</v>
      </c>
      <c r="L201" s="46" t="s">
        <v>52</v>
      </c>
    </row>
    <row r="202" spans="11:12" x14ac:dyDescent="0.25">
      <c r="K202" s="72" t="s">
        <v>52</v>
      </c>
      <c r="L202" s="46" t="s">
        <v>52</v>
      </c>
    </row>
    <row r="203" spans="11:12" x14ac:dyDescent="0.25">
      <c r="K203" s="72" t="s">
        <v>52</v>
      </c>
      <c r="L203" s="46" t="s">
        <v>52</v>
      </c>
    </row>
    <row r="204" spans="11:12" x14ac:dyDescent="0.25">
      <c r="K204" s="72" t="s">
        <v>52</v>
      </c>
      <c r="L204" s="46" t="s">
        <v>52</v>
      </c>
    </row>
    <row r="205" spans="11:12" x14ac:dyDescent="0.25">
      <c r="K205" s="72" t="s">
        <v>52</v>
      </c>
      <c r="L205" s="46" t="s">
        <v>52</v>
      </c>
    </row>
    <row r="206" spans="11:12" x14ac:dyDescent="0.25">
      <c r="K206" s="72" t="s">
        <v>52</v>
      </c>
      <c r="L206" s="46" t="s">
        <v>52</v>
      </c>
    </row>
    <row r="207" spans="11:12" x14ac:dyDescent="0.25">
      <c r="K207" s="72" t="s">
        <v>52</v>
      </c>
      <c r="L207" s="46" t="s">
        <v>52</v>
      </c>
    </row>
    <row r="208" spans="11:12" x14ac:dyDescent="0.25">
      <c r="K208" s="72" t="s">
        <v>52</v>
      </c>
      <c r="L208" s="46" t="s">
        <v>52</v>
      </c>
    </row>
    <row r="209" spans="11:12" x14ac:dyDescent="0.25">
      <c r="K209" s="72" t="s">
        <v>52</v>
      </c>
      <c r="L209" s="46" t="s">
        <v>52</v>
      </c>
    </row>
    <row r="210" spans="11:12" x14ac:dyDescent="0.25">
      <c r="K210" s="72" t="s">
        <v>52</v>
      </c>
      <c r="L210" s="46" t="s">
        <v>52</v>
      </c>
    </row>
    <row r="211" spans="11:12" x14ac:dyDescent="0.25">
      <c r="K211" s="72" t="s">
        <v>52</v>
      </c>
      <c r="L211" s="46" t="s">
        <v>52</v>
      </c>
    </row>
    <row r="212" spans="11:12" x14ac:dyDescent="0.25">
      <c r="K212" s="72" t="s">
        <v>52</v>
      </c>
      <c r="L212" s="46" t="s">
        <v>52</v>
      </c>
    </row>
    <row r="213" spans="11:12" x14ac:dyDescent="0.25">
      <c r="K213" s="72" t="s">
        <v>52</v>
      </c>
      <c r="L213" s="46" t="s">
        <v>52</v>
      </c>
    </row>
    <row r="214" spans="11:12" x14ac:dyDescent="0.25">
      <c r="K214" s="72" t="s">
        <v>52</v>
      </c>
      <c r="L214" s="46" t="s">
        <v>52</v>
      </c>
    </row>
    <row r="215" spans="11:12" x14ac:dyDescent="0.25">
      <c r="K215" s="72" t="s">
        <v>52</v>
      </c>
      <c r="L215" s="46" t="s">
        <v>52</v>
      </c>
    </row>
    <row r="216" spans="11:12" x14ac:dyDescent="0.25">
      <c r="K216" s="72" t="s">
        <v>52</v>
      </c>
      <c r="L216" s="46" t="s">
        <v>52</v>
      </c>
    </row>
    <row r="217" spans="11:12" x14ac:dyDescent="0.25">
      <c r="K217" s="72" t="s">
        <v>52</v>
      </c>
      <c r="L217" s="46" t="s">
        <v>52</v>
      </c>
    </row>
    <row r="218" spans="11:12" x14ac:dyDescent="0.25">
      <c r="K218" s="72" t="s">
        <v>52</v>
      </c>
      <c r="L218" s="46" t="s">
        <v>52</v>
      </c>
    </row>
    <row r="219" spans="11:12" x14ac:dyDescent="0.25">
      <c r="K219" s="72" t="s">
        <v>52</v>
      </c>
      <c r="L219" s="46" t="s">
        <v>52</v>
      </c>
    </row>
    <row r="220" spans="11:12" x14ac:dyDescent="0.25">
      <c r="K220" s="72" t="s">
        <v>52</v>
      </c>
      <c r="L220" s="46" t="s">
        <v>52</v>
      </c>
    </row>
    <row r="221" spans="11:12" x14ac:dyDescent="0.25">
      <c r="K221" s="72" t="s">
        <v>52</v>
      </c>
      <c r="L221" s="46" t="s">
        <v>52</v>
      </c>
    </row>
    <row r="222" spans="11:12" x14ac:dyDescent="0.25">
      <c r="K222" s="72" t="s">
        <v>52</v>
      </c>
      <c r="L222" s="46" t="s">
        <v>52</v>
      </c>
    </row>
    <row r="223" spans="11:12" x14ac:dyDescent="0.25">
      <c r="K223" s="72" t="s">
        <v>52</v>
      </c>
      <c r="L223" s="46" t="s">
        <v>52</v>
      </c>
    </row>
    <row r="224" spans="11:12" x14ac:dyDescent="0.25">
      <c r="K224" s="72" t="s">
        <v>52</v>
      </c>
      <c r="L224" s="46" t="s">
        <v>52</v>
      </c>
    </row>
    <row r="225" spans="11:12" x14ac:dyDescent="0.25">
      <c r="K225" s="72" t="s">
        <v>52</v>
      </c>
      <c r="L225" s="46" t="s">
        <v>52</v>
      </c>
    </row>
    <row r="226" spans="11:12" x14ac:dyDescent="0.25">
      <c r="K226" s="72" t="s">
        <v>52</v>
      </c>
      <c r="L226" s="46" t="s">
        <v>52</v>
      </c>
    </row>
    <row r="227" spans="11:12" x14ac:dyDescent="0.25">
      <c r="K227" s="72" t="s">
        <v>52</v>
      </c>
      <c r="L227" s="46" t="s">
        <v>52</v>
      </c>
    </row>
    <row r="228" spans="11:12" x14ac:dyDescent="0.25">
      <c r="K228" s="72" t="s">
        <v>52</v>
      </c>
      <c r="L228" s="46" t="s">
        <v>52</v>
      </c>
    </row>
    <row r="229" spans="11:12" x14ac:dyDescent="0.25">
      <c r="K229" s="72" t="s">
        <v>52</v>
      </c>
      <c r="L229" s="46" t="s">
        <v>52</v>
      </c>
    </row>
    <row r="230" spans="11:12" x14ac:dyDescent="0.25">
      <c r="K230" s="72" t="s">
        <v>52</v>
      </c>
      <c r="L230" s="46" t="s">
        <v>52</v>
      </c>
    </row>
    <row r="231" spans="11:12" x14ac:dyDescent="0.25">
      <c r="K231" s="72" t="s">
        <v>52</v>
      </c>
      <c r="L231" s="46" t="s">
        <v>52</v>
      </c>
    </row>
    <row r="232" spans="11:12" x14ac:dyDescent="0.25">
      <c r="K232" s="72" t="s">
        <v>52</v>
      </c>
      <c r="L232" s="46" t="s">
        <v>52</v>
      </c>
    </row>
    <row r="233" spans="11:12" x14ac:dyDescent="0.25">
      <c r="K233" s="72" t="s">
        <v>52</v>
      </c>
      <c r="L233" s="46" t="s">
        <v>52</v>
      </c>
    </row>
    <row r="234" spans="11:12" x14ac:dyDescent="0.25">
      <c r="K234" s="72" t="s">
        <v>52</v>
      </c>
      <c r="L234" s="46" t="s">
        <v>52</v>
      </c>
    </row>
    <row r="235" spans="11:12" x14ac:dyDescent="0.25">
      <c r="K235" s="72" t="s">
        <v>52</v>
      </c>
      <c r="L235" s="46" t="s">
        <v>52</v>
      </c>
    </row>
    <row r="236" spans="11:12" x14ac:dyDescent="0.25">
      <c r="K236" s="72" t="s">
        <v>52</v>
      </c>
      <c r="L236" s="46" t="s">
        <v>52</v>
      </c>
    </row>
    <row r="237" spans="11:12" x14ac:dyDescent="0.25">
      <c r="K237" s="72" t="s">
        <v>52</v>
      </c>
      <c r="L237" s="46" t="s">
        <v>52</v>
      </c>
    </row>
    <row r="238" spans="11:12" x14ac:dyDescent="0.25">
      <c r="K238" s="72" t="s">
        <v>52</v>
      </c>
      <c r="L238" s="46" t="s">
        <v>52</v>
      </c>
    </row>
    <row r="239" spans="11:12" x14ac:dyDescent="0.25">
      <c r="K239" s="72" t="s">
        <v>52</v>
      </c>
      <c r="L239" s="46" t="s">
        <v>52</v>
      </c>
    </row>
    <row r="240" spans="11:12" x14ac:dyDescent="0.25">
      <c r="K240" s="72" t="s">
        <v>52</v>
      </c>
      <c r="L240" s="46" t="s">
        <v>52</v>
      </c>
    </row>
    <row r="241" spans="11:12" x14ac:dyDescent="0.25">
      <c r="K241" s="72" t="s">
        <v>52</v>
      </c>
      <c r="L241" s="46" t="s">
        <v>52</v>
      </c>
    </row>
    <row r="242" spans="11:12" x14ac:dyDescent="0.25">
      <c r="K242" s="72" t="s">
        <v>52</v>
      </c>
      <c r="L242" s="46" t="s">
        <v>52</v>
      </c>
    </row>
    <row r="243" spans="11:12" x14ac:dyDescent="0.25">
      <c r="K243" s="72" t="s">
        <v>52</v>
      </c>
      <c r="L243" s="46" t="s">
        <v>52</v>
      </c>
    </row>
    <row r="244" spans="11:12" x14ac:dyDescent="0.25">
      <c r="K244" s="72" t="s">
        <v>52</v>
      </c>
      <c r="L244" s="46" t="s">
        <v>52</v>
      </c>
    </row>
    <row r="245" spans="11:12" x14ac:dyDescent="0.25">
      <c r="K245" s="72" t="s">
        <v>52</v>
      </c>
      <c r="L245" s="46" t="s">
        <v>52</v>
      </c>
    </row>
    <row r="246" spans="11:12" x14ac:dyDescent="0.25">
      <c r="K246" s="72" t="s">
        <v>52</v>
      </c>
      <c r="L246" s="46" t="s">
        <v>52</v>
      </c>
    </row>
    <row r="247" spans="11:12" x14ac:dyDescent="0.25">
      <c r="K247" s="72" t="s">
        <v>52</v>
      </c>
      <c r="L247" s="46" t="s">
        <v>52</v>
      </c>
    </row>
    <row r="248" spans="11:12" x14ac:dyDescent="0.25">
      <c r="K248" s="72" t="s">
        <v>52</v>
      </c>
      <c r="L248" s="46" t="s">
        <v>52</v>
      </c>
    </row>
    <row r="249" spans="11:12" x14ac:dyDescent="0.25">
      <c r="K249" s="72" t="s">
        <v>52</v>
      </c>
      <c r="L249" s="46" t="s">
        <v>52</v>
      </c>
    </row>
    <row r="250" spans="11:12" x14ac:dyDescent="0.25">
      <c r="K250" s="72" t="s">
        <v>52</v>
      </c>
      <c r="L250" s="46" t="s">
        <v>52</v>
      </c>
    </row>
    <row r="251" spans="11:12" x14ac:dyDescent="0.25">
      <c r="K251" s="72" t="s">
        <v>52</v>
      </c>
      <c r="L251" s="46" t="s">
        <v>52</v>
      </c>
    </row>
    <row r="252" spans="11:12" x14ac:dyDescent="0.25">
      <c r="K252" s="72" t="s">
        <v>52</v>
      </c>
      <c r="L252" s="46" t="s">
        <v>52</v>
      </c>
    </row>
    <row r="253" spans="11:12" x14ac:dyDescent="0.25">
      <c r="K253" s="72" t="s">
        <v>52</v>
      </c>
      <c r="L253" s="46" t="s">
        <v>52</v>
      </c>
    </row>
    <row r="254" spans="11:12" x14ac:dyDescent="0.25">
      <c r="K254" s="72" t="s">
        <v>52</v>
      </c>
      <c r="L254" s="46" t="s">
        <v>52</v>
      </c>
    </row>
    <row r="255" spans="11:12" x14ac:dyDescent="0.25">
      <c r="K255" s="72" t="s">
        <v>52</v>
      </c>
      <c r="L255" s="46" t="s">
        <v>52</v>
      </c>
    </row>
    <row r="256" spans="11:12" x14ac:dyDescent="0.25">
      <c r="K256" s="72" t="s">
        <v>53</v>
      </c>
      <c r="L256" s="72"/>
    </row>
    <row r="257" spans="11:12" x14ac:dyDescent="0.25">
      <c r="K257" s="72">
        <v>43904</v>
      </c>
      <c r="L257" s="46">
        <v>100</v>
      </c>
    </row>
    <row r="258" spans="11:12" x14ac:dyDescent="0.25">
      <c r="K258" s="72">
        <v>43911</v>
      </c>
      <c r="L258" s="46">
        <v>95.5381</v>
      </c>
    </row>
    <row r="259" spans="11:12" x14ac:dyDescent="0.25">
      <c r="K259" s="72">
        <v>43918</v>
      </c>
      <c r="L259" s="46">
        <v>90.271500000000003</v>
      </c>
    </row>
    <row r="260" spans="11:12" x14ac:dyDescent="0.25">
      <c r="K260" s="72">
        <v>43925</v>
      </c>
      <c r="L260" s="46">
        <v>87.992699999999999</v>
      </c>
    </row>
    <row r="261" spans="11:12" x14ac:dyDescent="0.25">
      <c r="K261" s="72">
        <v>43932</v>
      </c>
      <c r="L261" s="46">
        <v>87.290899999999993</v>
      </c>
    </row>
    <row r="262" spans="11:12" x14ac:dyDescent="0.25">
      <c r="K262" s="72">
        <v>43939</v>
      </c>
      <c r="L262" s="46">
        <v>101.9761</v>
      </c>
    </row>
    <row r="263" spans="11:12" x14ac:dyDescent="0.25">
      <c r="K263" s="72">
        <v>43946</v>
      </c>
      <c r="L263" s="46">
        <v>101.9958</v>
      </c>
    </row>
    <row r="264" spans="11:12" x14ac:dyDescent="0.25">
      <c r="K264" s="72">
        <v>43953</v>
      </c>
      <c r="L264" s="46">
        <v>100.62179999999999</v>
      </c>
    </row>
    <row r="265" spans="11:12" x14ac:dyDescent="0.25">
      <c r="K265" s="72">
        <v>43960</v>
      </c>
      <c r="L265" s="46">
        <v>88.329599999999999</v>
      </c>
    </row>
    <row r="266" spans="11:12" x14ac:dyDescent="0.25">
      <c r="K266" s="72">
        <v>43967</v>
      </c>
      <c r="L266" s="46">
        <v>84.427599999999998</v>
      </c>
    </row>
    <row r="267" spans="11:12" x14ac:dyDescent="0.25">
      <c r="K267" s="72">
        <v>43974</v>
      </c>
      <c r="L267" s="46">
        <v>83.692899999999995</v>
      </c>
    </row>
    <row r="268" spans="11:12" x14ac:dyDescent="0.25">
      <c r="K268" s="72">
        <v>43981</v>
      </c>
      <c r="L268" s="46">
        <v>84.257300000000001</v>
      </c>
    </row>
    <row r="269" spans="11:12" x14ac:dyDescent="0.25">
      <c r="K269" s="72">
        <v>43988</v>
      </c>
      <c r="L269" s="46">
        <v>94.434100000000001</v>
      </c>
    </row>
    <row r="270" spans="11:12" x14ac:dyDescent="0.25">
      <c r="K270" s="72">
        <v>43995</v>
      </c>
      <c r="L270" s="46">
        <v>97.748599999999996</v>
      </c>
    </row>
    <row r="271" spans="11:12" x14ac:dyDescent="0.25">
      <c r="K271" s="72">
        <v>44002</v>
      </c>
      <c r="L271" s="46">
        <v>93.659700000000001</v>
      </c>
    </row>
    <row r="272" spans="11:12" x14ac:dyDescent="0.25">
      <c r="K272" s="72">
        <v>44009</v>
      </c>
      <c r="L272" s="46">
        <v>90.635199999999998</v>
      </c>
    </row>
    <row r="273" spans="11:12" x14ac:dyDescent="0.25">
      <c r="K273" s="72">
        <v>44016</v>
      </c>
      <c r="L273" s="46">
        <v>95.941199999999995</v>
      </c>
    </row>
    <row r="274" spans="11:12" x14ac:dyDescent="0.25">
      <c r="K274" s="72">
        <v>44023</v>
      </c>
      <c r="L274" s="46">
        <v>92.580299999999994</v>
      </c>
    </row>
    <row r="275" spans="11:12" x14ac:dyDescent="0.25">
      <c r="K275" s="72">
        <v>44030</v>
      </c>
      <c r="L275" s="46">
        <v>91.797700000000006</v>
      </c>
    </row>
    <row r="276" spans="11:12" x14ac:dyDescent="0.25">
      <c r="K276" s="72">
        <v>44037</v>
      </c>
      <c r="L276" s="46">
        <v>91.0184</v>
      </c>
    </row>
    <row r="277" spans="11:12" x14ac:dyDescent="0.25">
      <c r="K277" s="72">
        <v>44044</v>
      </c>
      <c r="L277" s="46">
        <v>91.192899999999995</v>
      </c>
    </row>
    <row r="278" spans="11:12" x14ac:dyDescent="0.25">
      <c r="K278" s="72">
        <v>44051</v>
      </c>
      <c r="L278" s="46">
        <v>92.530299999999997</v>
      </c>
    </row>
    <row r="279" spans="11:12" x14ac:dyDescent="0.25">
      <c r="K279" s="72">
        <v>44058</v>
      </c>
      <c r="L279" s="46">
        <v>93.788799999999995</v>
      </c>
    </row>
    <row r="280" spans="11:12" x14ac:dyDescent="0.25">
      <c r="K280" s="72">
        <v>44065</v>
      </c>
      <c r="L280" s="46">
        <v>93.882900000000006</v>
      </c>
    </row>
    <row r="281" spans="11:12" x14ac:dyDescent="0.25">
      <c r="K281" s="72">
        <v>44072</v>
      </c>
      <c r="L281" s="46">
        <v>93.992000000000004</v>
      </c>
    </row>
    <row r="282" spans="11:12" x14ac:dyDescent="0.25">
      <c r="K282" s="72">
        <v>44079</v>
      </c>
      <c r="L282" s="46">
        <v>95.963399999999993</v>
      </c>
    </row>
    <row r="283" spans="11:12" x14ac:dyDescent="0.25">
      <c r="K283" s="72">
        <v>44086</v>
      </c>
      <c r="L283" s="46">
        <v>95.798500000000004</v>
      </c>
    </row>
    <row r="284" spans="11:12" x14ac:dyDescent="0.25">
      <c r="K284" s="72">
        <v>44093</v>
      </c>
      <c r="L284" s="46">
        <v>93.923900000000003</v>
      </c>
    </row>
    <row r="285" spans="11:12" x14ac:dyDescent="0.25">
      <c r="K285" s="72">
        <v>44100</v>
      </c>
      <c r="L285" s="46">
        <v>92.699700000000007</v>
      </c>
    </row>
    <row r="286" spans="11:12" x14ac:dyDescent="0.25">
      <c r="K286" s="72">
        <v>44107</v>
      </c>
      <c r="L286" s="46">
        <v>92.191000000000003</v>
      </c>
    </row>
    <row r="287" spans="11:12" x14ac:dyDescent="0.25">
      <c r="K287" s="72">
        <v>44114</v>
      </c>
      <c r="L287" s="46">
        <v>90.298100000000005</v>
      </c>
    </row>
    <row r="288" spans="11:12" x14ac:dyDescent="0.25">
      <c r="K288" s="72">
        <v>44121</v>
      </c>
      <c r="L288" s="46">
        <v>90.406499999999994</v>
      </c>
    </row>
    <row r="289" spans="11:12" x14ac:dyDescent="0.25">
      <c r="K289" s="72">
        <v>44128</v>
      </c>
      <c r="L289" s="46">
        <v>89.644800000000004</v>
      </c>
    </row>
    <row r="290" spans="11:12" x14ac:dyDescent="0.25">
      <c r="K290" s="72">
        <v>44135</v>
      </c>
      <c r="L290" s="46">
        <v>90.103399999999993</v>
      </c>
    </row>
    <row r="291" spans="11:12" x14ac:dyDescent="0.25">
      <c r="K291" s="72">
        <v>44142</v>
      </c>
      <c r="L291" s="46">
        <v>90.994799999999998</v>
      </c>
    </row>
    <row r="292" spans="11:12" x14ac:dyDescent="0.25">
      <c r="K292" s="72">
        <v>44149</v>
      </c>
      <c r="L292" s="46">
        <v>92.266300000000001</v>
      </c>
    </row>
    <row r="293" spans="11:12" x14ac:dyDescent="0.25">
      <c r="K293" s="72">
        <v>44156</v>
      </c>
      <c r="L293" s="46">
        <v>93.182599999999994</v>
      </c>
    </row>
    <row r="294" spans="11:12" x14ac:dyDescent="0.25">
      <c r="K294" s="72">
        <v>44163</v>
      </c>
      <c r="L294" s="46">
        <v>95.060900000000004</v>
      </c>
    </row>
    <row r="295" spans="11:12" x14ac:dyDescent="0.25">
      <c r="K295" s="72">
        <v>44170</v>
      </c>
      <c r="L295" s="46">
        <v>96.809799999999996</v>
      </c>
    </row>
    <row r="296" spans="11:12" x14ac:dyDescent="0.25">
      <c r="K296" s="72">
        <v>44177</v>
      </c>
      <c r="L296" s="46">
        <v>96.837400000000002</v>
      </c>
    </row>
    <row r="297" spans="11:12" x14ac:dyDescent="0.25">
      <c r="K297" s="72">
        <v>44184</v>
      </c>
      <c r="L297" s="46">
        <v>97.988500000000002</v>
      </c>
    </row>
    <row r="298" spans="11:12" x14ac:dyDescent="0.25">
      <c r="K298" s="72">
        <v>44191</v>
      </c>
      <c r="L298" s="46">
        <v>96.472099999999998</v>
      </c>
    </row>
    <row r="299" spans="11:12" x14ac:dyDescent="0.25">
      <c r="K299" s="72">
        <v>44198</v>
      </c>
      <c r="L299" s="46">
        <v>95.974000000000004</v>
      </c>
    </row>
    <row r="300" spans="11:12" x14ac:dyDescent="0.25">
      <c r="K300" s="72" t="s">
        <v>52</v>
      </c>
      <c r="L300" s="46" t="s">
        <v>52</v>
      </c>
    </row>
    <row r="301" spans="11:12" x14ac:dyDescent="0.25">
      <c r="K301" s="72" t="s">
        <v>52</v>
      </c>
      <c r="L301" s="46" t="s">
        <v>52</v>
      </c>
    </row>
    <row r="302" spans="11:12" x14ac:dyDescent="0.25">
      <c r="K302" s="72" t="s">
        <v>52</v>
      </c>
      <c r="L302" s="46" t="s">
        <v>52</v>
      </c>
    </row>
    <row r="303" spans="11:12" x14ac:dyDescent="0.25">
      <c r="K303" s="72" t="s">
        <v>52</v>
      </c>
      <c r="L303" s="46" t="s">
        <v>52</v>
      </c>
    </row>
    <row r="304" spans="11:12" x14ac:dyDescent="0.25">
      <c r="K304" s="72" t="s">
        <v>52</v>
      </c>
      <c r="L304" s="46" t="s">
        <v>52</v>
      </c>
    </row>
    <row r="305" spans="11:12" x14ac:dyDescent="0.25">
      <c r="K305" s="72" t="s">
        <v>52</v>
      </c>
      <c r="L305" s="46" t="s">
        <v>52</v>
      </c>
    </row>
    <row r="306" spans="11:12" x14ac:dyDescent="0.25">
      <c r="K306" s="72" t="s">
        <v>52</v>
      </c>
      <c r="L306" s="46" t="s">
        <v>52</v>
      </c>
    </row>
    <row r="307" spans="11:12" x14ac:dyDescent="0.25">
      <c r="K307" s="72" t="s">
        <v>52</v>
      </c>
      <c r="L307" s="46" t="s">
        <v>52</v>
      </c>
    </row>
    <row r="308" spans="11:12" x14ac:dyDescent="0.25">
      <c r="K308" s="72" t="s">
        <v>52</v>
      </c>
      <c r="L308" s="46" t="s">
        <v>52</v>
      </c>
    </row>
    <row r="309" spans="11:12" x14ac:dyDescent="0.25">
      <c r="K309" s="72" t="s">
        <v>52</v>
      </c>
      <c r="L309" s="46" t="s">
        <v>52</v>
      </c>
    </row>
    <row r="310" spans="11:12" x14ac:dyDescent="0.25">
      <c r="K310" s="72" t="s">
        <v>52</v>
      </c>
      <c r="L310" s="46" t="s">
        <v>52</v>
      </c>
    </row>
    <row r="311" spans="11:12" x14ac:dyDescent="0.25">
      <c r="K311" s="72" t="s">
        <v>52</v>
      </c>
      <c r="L311" s="46" t="s">
        <v>52</v>
      </c>
    </row>
    <row r="312" spans="11:12" x14ac:dyDescent="0.25">
      <c r="K312" s="72" t="s">
        <v>52</v>
      </c>
      <c r="L312" s="46" t="s">
        <v>52</v>
      </c>
    </row>
    <row r="313" spans="11:12" x14ac:dyDescent="0.25">
      <c r="K313" s="72" t="s">
        <v>52</v>
      </c>
      <c r="L313" s="46" t="s">
        <v>52</v>
      </c>
    </row>
    <row r="314" spans="11:12" x14ac:dyDescent="0.25">
      <c r="K314" s="72" t="s">
        <v>52</v>
      </c>
      <c r="L314" s="46" t="s">
        <v>52</v>
      </c>
    </row>
    <row r="315" spans="11:12" x14ac:dyDescent="0.25">
      <c r="K315" s="72" t="s">
        <v>52</v>
      </c>
      <c r="L315" s="46" t="s">
        <v>52</v>
      </c>
    </row>
    <row r="316" spans="11:12" x14ac:dyDescent="0.25">
      <c r="K316" s="72" t="s">
        <v>52</v>
      </c>
      <c r="L316" s="46" t="s">
        <v>52</v>
      </c>
    </row>
    <row r="317" spans="11:12" x14ac:dyDescent="0.25">
      <c r="K317" s="72" t="s">
        <v>52</v>
      </c>
      <c r="L317" s="46" t="s">
        <v>52</v>
      </c>
    </row>
    <row r="318" spans="11:12" x14ac:dyDescent="0.25">
      <c r="K318" s="72" t="s">
        <v>52</v>
      </c>
      <c r="L318" s="46" t="s">
        <v>52</v>
      </c>
    </row>
    <row r="319" spans="11:12" x14ac:dyDescent="0.25">
      <c r="K319" s="72" t="s">
        <v>52</v>
      </c>
      <c r="L319" s="46" t="s">
        <v>52</v>
      </c>
    </row>
    <row r="320" spans="11:12" x14ac:dyDescent="0.25">
      <c r="K320" s="72" t="s">
        <v>52</v>
      </c>
      <c r="L320" s="46" t="s">
        <v>52</v>
      </c>
    </row>
    <row r="321" spans="11:12" x14ac:dyDescent="0.25">
      <c r="K321" s="72" t="s">
        <v>52</v>
      </c>
      <c r="L321" s="46" t="s">
        <v>52</v>
      </c>
    </row>
    <row r="322" spans="11:12" x14ac:dyDescent="0.25">
      <c r="K322" s="72" t="s">
        <v>52</v>
      </c>
      <c r="L322" s="46" t="s">
        <v>52</v>
      </c>
    </row>
    <row r="323" spans="11:12" x14ac:dyDescent="0.25">
      <c r="K323" s="72" t="s">
        <v>52</v>
      </c>
      <c r="L323" s="46" t="s">
        <v>52</v>
      </c>
    </row>
    <row r="324" spans="11:12" x14ac:dyDescent="0.25">
      <c r="K324" s="72" t="s">
        <v>52</v>
      </c>
      <c r="L324" s="46" t="s">
        <v>52</v>
      </c>
    </row>
    <row r="325" spans="11:12" x14ac:dyDescent="0.25">
      <c r="K325" s="72" t="s">
        <v>52</v>
      </c>
      <c r="L325" s="46" t="s">
        <v>52</v>
      </c>
    </row>
    <row r="326" spans="11:12" x14ac:dyDescent="0.25">
      <c r="K326" s="72" t="s">
        <v>52</v>
      </c>
      <c r="L326" s="46" t="s">
        <v>52</v>
      </c>
    </row>
    <row r="327" spans="11:12" x14ac:dyDescent="0.25">
      <c r="K327" s="72" t="s">
        <v>52</v>
      </c>
      <c r="L327" s="46" t="s">
        <v>52</v>
      </c>
    </row>
    <row r="328" spans="11:12" x14ac:dyDescent="0.25">
      <c r="K328" s="72" t="s">
        <v>52</v>
      </c>
      <c r="L328" s="46" t="s">
        <v>52</v>
      </c>
    </row>
    <row r="329" spans="11:12" x14ac:dyDescent="0.25">
      <c r="K329" s="72" t="s">
        <v>52</v>
      </c>
      <c r="L329" s="46" t="s">
        <v>52</v>
      </c>
    </row>
    <row r="330" spans="11:12" x14ac:dyDescent="0.25">
      <c r="K330" s="72" t="s">
        <v>52</v>
      </c>
      <c r="L330" s="46" t="s">
        <v>52</v>
      </c>
    </row>
    <row r="331" spans="11:12" x14ac:dyDescent="0.25">
      <c r="K331" s="72" t="s">
        <v>52</v>
      </c>
      <c r="L331" s="46" t="s">
        <v>52</v>
      </c>
    </row>
    <row r="332" spans="11:12" x14ac:dyDescent="0.25">
      <c r="K332" s="72" t="s">
        <v>52</v>
      </c>
      <c r="L332" s="46" t="s">
        <v>52</v>
      </c>
    </row>
    <row r="333" spans="11:12" x14ac:dyDescent="0.25">
      <c r="K333" s="72" t="s">
        <v>52</v>
      </c>
      <c r="L333" s="46" t="s">
        <v>52</v>
      </c>
    </row>
    <row r="334" spans="11:12" x14ac:dyDescent="0.25">
      <c r="K334" s="72" t="s">
        <v>52</v>
      </c>
      <c r="L334" s="46" t="s">
        <v>52</v>
      </c>
    </row>
    <row r="335" spans="11:12" x14ac:dyDescent="0.25">
      <c r="K335" s="72" t="s">
        <v>52</v>
      </c>
      <c r="L335" s="46" t="s">
        <v>52</v>
      </c>
    </row>
    <row r="336" spans="11:12" x14ac:dyDescent="0.25">
      <c r="K336" s="72" t="s">
        <v>52</v>
      </c>
      <c r="L336" s="46" t="s">
        <v>52</v>
      </c>
    </row>
    <row r="337" spans="11:12" x14ac:dyDescent="0.25">
      <c r="K337" s="72" t="s">
        <v>52</v>
      </c>
      <c r="L337" s="46" t="s">
        <v>52</v>
      </c>
    </row>
    <row r="338" spans="11:12" x14ac:dyDescent="0.25">
      <c r="K338" s="72" t="s">
        <v>52</v>
      </c>
      <c r="L338" s="46" t="s">
        <v>52</v>
      </c>
    </row>
    <row r="339" spans="11:12" x14ac:dyDescent="0.25">
      <c r="K339" s="72" t="s">
        <v>52</v>
      </c>
      <c r="L339" s="46" t="s">
        <v>52</v>
      </c>
    </row>
    <row r="340" spans="11:12" x14ac:dyDescent="0.25">
      <c r="K340" s="72" t="s">
        <v>52</v>
      </c>
      <c r="L340" s="46" t="s">
        <v>52</v>
      </c>
    </row>
    <row r="341" spans="11:12" x14ac:dyDescent="0.25">
      <c r="K341" s="72" t="s">
        <v>52</v>
      </c>
      <c r="L341" s="46" t="s">
        <v>52</v>
      </c>
    </row>
    <row r="342" spans="11:12" x14ac:dyDescent="0.25">
      <c r="K342" s="72" t="s">
        <v>52</v>
      </c>
      <c r="L342" s="46" t="s">
        <v>52</v>
      </c>
    </row>
    <row r="343" spans="11:12" x14ac:dyDescent="0.25">
      <c r="K343" s="72" t="s">
        <v>52</v>
      </c>
      <c r="L343" s="46" t="s">
        <v>52</v>
      </c>
    </row>
    <row r="344" spans="11:12" x14ac:dyDescent="0.25">
      <c r="K344" s="72" t="s">
        <v>52</v>
      </c>
      <c r="L344" s="46" t="s">
        <v>52</v>
      </c>
    </row>
    <row r="345" spans="11:12" x14ac:dyDescent="0.25">
      <c r="K345" s="72" t="s">
        <v>52</v>
      </c>
      <c r="L345" s="46" t="s">
        <v>52</v>
      </c>
    </row>
    <row r="346" spans="11:12" x14ac:dyDescent="0.25">
      <c r="K346" s="72" t="s">
        <v>52</v>
      </c>
      <c r="L346" s="46" t="s">
        <v>52</v>
      </c>
    </row>
    <row r="347" spans="11:12" x14ac:dyDescent="0.25">
      <c r="K347" s="72" t="s">
        <v>52</v>
      </c>
      <c r="L347" s="46" t="s">
        <v>52</v>
      </c>
    </row>
    <row r="348" spans="11:12" x14ac:dyDescent="0.25">
      <c r="K348" s="72" t="s">
        <v>52</v>
      </c>
      <c r="L348" s="46" t="s">
        <v>52</v>
      </c>
    </row>
    <row r="349" spans="11:12" x14ac:dyDescent="0.25">
      <c r="K349" s="72" t="s">
        <v>52</v>
      </c>
      <c r="L349" s="46" t="s">
        <v>52</v>
      </c>
    </row>
    <row r="350" spans="11:12" x14ac:dyDescent="0.25">
      <c r="K350" s="72" t="s">
        <v>52</v>
      </c>
      <c r="L350" s="46" t="s">
        <v>52</v>
      </c>
    </row>
    <row r="351" spans="11:12" x14ac:dyDescent="0.25">
      <c r="K351" s="72" t="s">
        <v>52</v>
      </c>
      <c r="L351" s="46" t="s">
        <v>52</v>
      </c>
    </row>
    <row r="352" spans="11:12" x14ac:dyDescent="0.25">
      <c r="K352" s="72" t="s">
        <v>52</v>
      </c>
      <c r="L352" s="46" t="s">
        <v>52</v>
      </c>
    </row>
    <row r="353" spans="11:12" x14ac:dyDescent="0.25">
      <c r="K353" s="72" t="s">
        <v>52</v>
      </c>
      <c r="L353" s="46" t="s">
        <v>52</v>
      </c>
    </row>
    <row r="354" spans="11:12" x14ac:dyDescent="0.25">
      <c r="K354" s="72" t="s">
        <v>52</v>
      </c>
      <c r="L354" s="46" t="s">
        <v>52</v>
      </c>
    </row>
    <row r="355" spans="11:12" x14ac:dyDescent="0.25">
      <c r="K355" s="72" t="s">
        <v>52</v>
      </c>
      <c r="L355" s="46" t="s">
        <v>52</v>
      </c>
    </row>
    <row r="356" spans="11:12" x14ac:dyDescent="0.25">
      <c r="K356" s="72" t="s">
        <v>52</v>
      </c>
      <c r="L356" s="46" t="s">
        <v>52</v>
      </c>
    </row>
    <row r="357" spans="11:12" x14ac:dyDescent="0.25">
      <c r="K357" s="72" t="s">
        <v>52</v>
      </c>
      <c r="L357" s="46" t="s">
        <v>52</v>
      </c>
    </row>
    <row r="358" spans="11:12" x14ac:dyDescent="0.25">
      <c r="K358" s="72" t="s">
        <v>52</v>
      </c>
      <c r="L358" s="46" t="s">
        <v>52</v>
      </c>
    </row>
    <row r="359" spans="11:12" x14ac:dyDescent="0.25">
      <c r="K359" s="72" t="s">
        <v>52</v>
      </c>
      <c r="L359" s="46" t="s">
        <v>52</v>
      </c>
    </row>
    <row r="360" spans="11:12" x14ac:dyDescent="0.25">
      <c r="K360" s="72" t="s">
        <v>52</v>
      </c>
      <c r="L360" s="46" t="s">
        <v>52</v>
      </c>
    </row>
    <row r="361" spans="11:12" x14ac:dyDescent="0.25">
      <c r="K361" s="72" t="s">
        <v>52</v>
      </c>
      <c r="L361" s="46" t="s">
        <v>52</v>
      </c>
    </row>
    <row r="362" spans="11:12" x14ac:dyDescent="0.25">
      <c r="K362" s="72" t="s">
        <v>52</v>
      </c>
      <c r="L362" s="46" t="s">
        <v>52</v>
      </c>
    </row>
    <row r="363" spans="11:12" x14ac:dyDescent="0.25">
      <c r="K363" s="72" t="s">
        <v>52</v>
      </c>
      <c r="L363" s="46" t="s">
        <v>52</v>
      </c>
    </row>
    <row r="364" spans="11:12" x14ac:dyDescent="0.25">
      <c r="K364" s="72" t="s">
        <v>52</v>
      </c>
      <c r="L364" s="46" t="s">
        <v>52</v>
      </c>
    </row>
    <row r="365" spans="11:12" x14ac:dyDescent="0.25">
      <c r="K365" s="72" t="s">
        <v>52</v>
      </c>
      <c r="L365" s="46" t="s">
        <v>52</v>
      </c>
    </row>
    <row r="366" spans="11:12" x14ac:dyDescent="0.25">
      <c r="K366" s="72" t="s">
        <v>52</v>
      </c>
      <c r="L366" s="46" t="s">
        <v>52</v>
      </c>
    </row>
    <row r="367" spans="11:12" x14ac:dyDescent="0.25">
      <c r="K367" s="72" t="s">
        <v>52</v>
      </c>
      <c r="L367" s="46" t="s">
        <v>52</v>
      </c>
    </row>
    <row r="368" spans="11:12" x14ac:dyDescent="0.25">
      <c r="K368" s="72" t="s">
        <v>52</v>
      </c>
      <c r="L368" s="46" t="s">
        <v>52</v>
      </c>
    </row>
    <row r="369" spans="11:12" x14ac:dyDescent="0.25">
      <c r="K369" s="72" t="s">
        <v>52</v>
      </c>
      <c r="L369" s="46" t="s">
        <v>52</v>
      </c>
    </row>
    <row r="370" spans="11:12" x14ac:dyDescent="0.25">
      <c r="K370" s="72" t="s">
        <v>52</v>
      </c>
      <c r="L370" s="46" t="s">
        <v>52</v>
      </c>
    </row>
    <row r="371" spans="11:12" x14ac:dyDescent="0.25">
      <c r="K371" s="72" t="s">
        <v>52</v>
      </c>
      <c r="L371" s="46" t="s">
        <v>52</v>
      </c>
    </row>
    <row r="372" spans="11:12" x14ac:dyDescent="0.25">
      <c r="K372" s="72" t="s">
        <v>52</v>
      </c>
      <c r="L372" s="46" t="s">
        <v>52</v>
      </c>
    </row>
    <row r="373" spans="11:12" x14ac:dyDescent="0.25">
      <c r="K373" s="72" t="s">
        <v>52</v>
      </c>
      <c r="L373" s="46" t="s">
        <v>52</v>
      </c>
    </row>
    <row r="374" spans="11:12" x14ac:dyDescent="0.25">
      <c r="K374" s="72" t="s">
        <v>52</v>
      </c>
      <c r="L374" s="46" t="s">
        <v>52</v>
      </c>
    </row>
    <row r="375" spans="11:12" x14ac:dyDescent="0.25">
      <c r="K375" s="72" t="s">
        <v>52</v>
      </c>
      <c r="L375" s="46" t="s">
        <v>52</v>
      </c>
    </row>
    <row r="376" spans="11:12" x14ac:dyDescent="0.25">
      <c r="K376" s="72" t="s">
        <v>52</v>
      </c>
      <c r="L376" s="46" t="s">
        <v>52</v>
      </c>
    </row>
    <row r="377" spans="11:12" x14ac:dyDescent="0.25">
      <c r="K377" s="72" t="s">
        <v>52</v>
      </c>
      <c r="L377" s="46" t="s">
        <v>52</v>
      </c>
    </row>
    <row r="378" spans="11:12" x14ac:dyDescent="0.25">
      <c r="K378" s="72" t="s">
        <v>52</v>
      </c>
      <c r="L378" s="46" t="s">
        <v>52</v>
      </c>
    </row>
    <row r="379" spans="11:12" x14ac:dyDescent="0.25">
      <c r="K379" s="72" t="s">
        <v>52</v>
      </c>
      <c r="L379" s="46" t="s">
        <v>52</v>
      </c>
    </row>
    <row r="380" spans="11:12" x14ac:dyDescent="0.25">
      <c r="K380" s="72" t="s">
        <v>52</v>
      </c>
      <c r="L380" s="46" t="s">
        <v>52</v>
      </c>
    </row>
    <row r="381" spans="11:12" x14ac:dyDescent="0.25">
      <c r="K381" s="72" t="s">
        <v>52</v>
      </c>
      <c r="L381" s="46" t="s">
        <v>52</v>
      </c>
    </row>
    <row r="382" spans="11:12" x14ac:dyDescent="0.25">
      <c r="K382" s="72" t="s">
        <v>52</v>
      </c>
      <c r="L382" s="46" t="s">
        <v>52</v>
      </c>
    </row>
    <row r="383" spans="11:12" x14ac:dyDescent="0.25">
      <c r="K383" s="72" t="s">
        <v>52</v>
      </c>
      <c r="L383" s="46" t="s">
        <v>52</v>
      </c>
    </row>
    <row r="384" spans="11:12" x14ac:dyDescent="0.25">
      <c r="K384" s="72" t="s">
        <v>52</v>
      </c>
      <c r="L384" s="46" t="s">
        <v>52</v>
      </c>
    </row>
    <row r="385" spans="11:12" x14ac:dyDescent="0.25">
      <c r="K385" s="72" t="s">
        <v>52</v>
      </c>
      <c r="L385" s="46" t="s">
        <v>52</v>
      </c>
    </row>
    <row r="386" spans="11:12" x14ac:dyDescent="0.25">
      <c r="K386" s="72" t="s">
        <v>52</v>
      </c>
      <c r="L386" s="46" t="s">
        <v>52</v>
      </c>
    </row>
    <row r="387" spans="11:12" x14ac:dyDescent="0.25">
      <c r="K387" s="72" t="s">
        <v>52</v>
      </c>
      <c r="L387" s="46" t="s">
        <v>52</v>
      </c>
    </row>
    <row r="388" spans="11:12" x14ac:dyDescent="0.25">
      <c r="K388" s="72" t="s">
        <v>52</v>
      </c>
      <c r="L388" s="46" t="s">
        <v>52</v>
      </c>
    </row>
    <row r="389" spans="11:12" x14ac:dyDescent="0.25">
      <c r="K389" s="72" t="s">
        <v>52</v>
      </c>
      <c r="L389" s="46" t="s">
        <v>52</v>
      </c>
    </row>
    <row r="390" spans="11:12" x14ac:dyDescent="0.25">
      <c r="K390" s="72" t="s">
        <v>52</v>
      </c>
      <c r="L390" s="46" t="s">
        <v>52</v>
      </c>
    </row>
    <row r="391" spans="11:12" x14ac:dyDescent="0.25">
      <c r="K391" s="72" t="s">
        <v>52</v>
      </c>
      <c r="L391" s="46" t="s">
        <v>52</v>
      </c>
    </row>
    <row r="392" spans="11:12" x14ac:dyDescent="0.25">
      <c r="K392" s="72" t="s">
        <v>52</v>
      </c>
      <c r="L392" s="46" t="s">
        <v>52</v>
      </c>
    </row>
    <row r="393" spans="11:12" x14ac:dyDescent="0.25">
      <c r="K393" s="72" t="s">
        <v>52</v>
      </c>
      <c r="L393" s="46" t="s">
        <v>52</v>
      </c>
    </row>
    <row r="394" spans="11:12" x14ac:dyDescent="0.25">
      <c r="K394" s="72" t="s">
        <v>52</v>
      </c>
      <c r="L394" s="46" t="s">
        <v>52</v>
      </c>
    </row>
    <row r="395" spans="11:12" x14ac:dyDescent="0.25">
      <c r="K395" s="72" t="s">
        <v>52</v>
      </c>
      <c r="L395" s="46" t="s">
        <v>52</v>
      </c>
    </row>
    <row r="396" spans="11:12" x14ac:dyDescent="0.25">
      <c r="K396" s="72" t="s">
        <v>52</v>
      </c>
      <c r="L396" s="46" t="s">
        <v>52</v>
      </c>
    </row>
    <row r="397" spans="11:12" x14ac:dyDescent="0.25">
      <c r="K397" s="72" t="s">
        <v>52</v>
      </c>
      <c r="L397" s="46" t="s">
        <v>52</v>
      </c>
    </row>
    <row r="398" spans="11:12" x14ac:dyDescent="0.25">
      <c r="K398" s="72" t="s">
        <v>52</v>
      </c>
      <c r="L398" s="46" t="s">
        <v>52</v>
      </c>
    </row>
    <row r="399" spans="11:12" x14ac:dyDescent="0.25">
      <c r="K399" s="72" t="s">
        <v>52</v>
      </c>
      <c r="L399" s="46" t="s">
        <v>52</v>
      </c>
    </row>
    <row r="400" spans="11:12" x14ac:dyDescent="0.25">
      <c r="K400" s="72" t="s">
        <v>52</v>
      </c>
      <c r="L400" s="46" t="s">
        <v>52</v>
      </c>
    </row>
    <row r="401" spans="11:12" x14ac:dyDescent="0.25">
      <c r="K401" s="72" t="s">
        <v>52</v>
      </c>
      <c r="L401" s="46" t="s">
        <v>52</v>
      </c>
    </row>
    <row r="402" spans="11:12" x14ac:dyDescent="0.25">
      <c r="K402" s="72" t="s">
        <v>52</v>
      </c>
      <c r="L402" s="46" t="s">
        <v>52</v>
      </c>
    </row>
    <row r="403" spans="11:12" x14ac:dyDescent="0.25">
      <c r="K403" s="72" t="s">
        <v>52</v>
      </c>
      <c r="L403" s="46" t="s">
        <v>52</v>
      </c>
    </row>
    <row r="404" spans="11:12" x14ac:dyDescent="0.25">
      <c r="K404" s="41"/>
      <c r="L404" s="41"/>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sheetData>
  <sheetProtection selectLockedCells="1"/>
  <mergeCells count="15">
    <mergeCell ref="A1:I1"/>
    <mergeCell ref="B6:E6"/>
    <mergeCell ref="F6:I6"/>
    <mergeCell ref="A7:A8"/>
    <mergeCell ref="B7:B8"/>
    <mergeCell ref="C7:C8"/>
    <mergeCell ref="D7:D8"/>
    <mergeCell ref="E7:E8"/>
    <mergeCell ref="F7:F8"/>
    <mergeCell ref="G7:G8"/>
    <mergeCell ref="A29:I29"/>
    <mergeCell ref="H7:H8"/>
    <mergeCell ref="I7:I8"/>
    <mergeCell ref="B9:I9"/>
    <mergeCell ref="B19:I1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8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79E71-C0FC-4A9B-BFA5-AA5FE61E57C3}">
  <sheetPr codeName="Sheet4">
    <tabColor rgb="FF0070C0"/>
  </sheetPr>
  <dimension ref="A1:L499"/>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3" customWidth="1"/>
    <col min="11" max="11" width="11.7109375" style="22" customWidth="1"/>
    <col min="12" max="12" width="16.7109375" style="22" customWidth="1"/>
    <col min="13" max="16384" width="8.7109375" style="22"/>
  </cols>
  <sheetData>
    <row r="1" spans="1:12" ht="60" customHeight="1" x14ac:dyDescent="0.25">
      <c r="A1" s="73" t="s">
        <v>19</v>
      </c>
      <c r="B1" s="73"/>
      <c r="C1" s="73"/>
      <c r="D1" s="73"/>
      <c r="E1" s="73"/>
      <c r="F1" s="73"/>
      <c r="G1" s="73"/>
      <c r="H1" s="73"/>
      <c r="I1" s="73"/>
      <c r="J1" s="59"/>
      <c r="K1" s="38"/>
      <c r="L1" s="39" t="s">
        <v>20</v>
      </c>
    </row>
    <row r="2" spans="1:12" ht="19.5" customHeight="1" x14ac:dyDescent="0.3">
      <c r="A2" s="7" t="str">
        <f>"Weekly Payroll Jobs and Wages in Australia - " &amp;$L$1</f>
        <v>Weekly Payroll Jobs and Wages in Australia - Agriculture, forestry and fishing</v>
      </c>
      <c r="B2" s="29"/>
      <c r="C2" s="29"/>
      <c r="D2" s="29"/>
      <c r="E2" s="29"/>
      <c r="F2" s="29"/>
      <c r="G2" s="29"/>
      <c r="H2" s="29"/>
      <c r="I2" s="29"/>
      <c r="J2" s="52"/>
      <c r="K2" s="42" t="s">
        <v>57</v>
      </c>
      <c r="L2" s="58">
        <v>44198</v>
      </c>
    </row>
    <row r="3" spans="1:12" ht="15" customHeight="1" x14ac:dyDescent="0.25">
      <c r="A3" s="37" t="str">
        <f>"Week ending "&amp;TEXT($L$2,"dddd dd mmmm yyyy")</f>
        <v>Week ending Saturday 02 January 2021</v>
      </c>
      <c r="B3" s="29"/>
      <c r="C3" s="34"/>
      <c r="D3" s="36"/>
      <c r="E3" s="29"/>
      <c r="F3" s="29"/>
      <c r="G3" s="29"/>
      <c r="H3" s="29"/>
      <c r="I3" s="29"/>
      <c r="J3" s="52"/>
      <c r="K3" s="44" t="s">
        <v>58</v>
      </c>
      <c r="L3" s="43">
        <v>43904</v>
      </c>
    </row>
    <row r="4" spans="1:12" ht="15" customHeight="1" x14ac:dyDescent="0.25">
      <c r="A4" s="6" t="s">
        <v>18</v>
      </c>
      <c r="B4" s="28"/>
      <c r="C4" s="28"/>
      <c r="D4" s="28"/>
      <c r="E4" s="28"/>
      <c r="F4" s="28"/>
      <c r="G4" s="28"/>
      <c r="H4" s="28"/>
      <c r="I4" s="28"/>
      <c r="J4" s="52"/>
      <c r="K4" s="42" t="s">
        <v>63</v>
      </c>
      <c r="L4" s="43">
        <v>44170</v>
      </c>
    </row>
    <row r="5" spans="1:12" ht="16.5" customHeight="1" thickBot="1" x14ac:dyDescent="0.3">
      <c r="A5" s="35" t="str">
        <f>"Change in payroll jobs and total wages, "&amp;$L$1</f>
        <v>Change in payroll jobs and total wages, Agriculture, forestry and fishing</v>
      </c>
      <c r="B5" s="34"/>
      <c r="C5" s="33"/>
      <c r="D5" s="32"/>
      <c r="E5" s="28"/>
      <c r="F5" s="29"/>
      <c r="G5" s="29"/>
      <c r="H5" s="29"/>
      <c r="I5" s="29"/>
      <c r="J5" s="52"/>
      <c r="K5" s="42"/>
      <c r="L5" s="43">
        <v>44184</v>
      </c>
    </row>
    <row r="6" spans="1:12" ht="16.5" customHeight="1" x14ac:dyDescent="0.25">
      <c r="A6" s="63"/>
      <c r="B6" s="86" t="s">
        <v>54</v>
      </c>
      <c r="C6" s="87"/>
      <c r="D6" s="87"/>
      <c r="E6" s="88"/>
      <c r="F6" s="89" t="s">
        <v>55</v>
      </c>
      <c r="G6" s="87"/>
      <c r="H6" s="87"/>
      <c r="I6" s="88"/>
      <c r="J6" s="54"/>
      <c r="K6" s="42" t="s">
        <v>64</v>
      </c>
      <c r="L6" s="43">
        <v>44191</v>
      </c>
    </row>
    <row r="7" spans="1:12" ht="34.15" customHeight="1" x14ac:dyDescent="0.25">
      <c r="A7" s="90"/>
      <c r="B7" s="92" t="str">
        <f>"% Change between " &amp; TEXT($L$3,"dd mmm yyy")&amp;" and "&amp; TEXT($L$2,"dd mmm yyy") &amp; " (Change since 100th case of COVID-19)"</f>
        <v>% Change between 14 Mar 2020 and 02 Jan 2021 (Change since 100th case of COVID-19)</v>
      </c>
      <c r="C7" s="94" t="str">
        <f>"% Change between " &amp; TEXT($L$4,"dd mmm yyy")&amp;" and "&amp; TEXT($L$2,"dd mmm yyy") &amp; " (monthly change)"</f>
        <v>% Change between 05 Dec 2020 and 02 Jan 2021 (monthly change)</v>
      </c>
      <c r="D7" s="77" t="str">
        <f>"% Change between " &amp; TEXT($L$6,"dd mmm yyy")&amp;" and "&amp; TEXT($L$2,"dd mmm yyy") &amp; " (weekly change)"</f>
        <v>% Change between 26 Dec 2020 and 02 Jan 2021 (weekly change)</v>
      </c>
      <c r="E7" s="79" t="str">
        <f>"% Change between " &amp; TEXT($L$5,"dd mmm yyy")&amp;" and "&amp; TEXT($L$6,"dd mmm yyy") &amp; " (weekly change)"</f>
        <v>% Change between 19 Dec 2020 and 26 Dec 2020 (weekly change)</v>
      </c>
      <c r="F7" s="96" t="str">
        <f>"% Change between " &amp; TEXT($L$3,"dd mmm yyy")&amp;" and "&amp; TEXT($L$2,"dd mmm yyy") &amp; " (Change since 100th case of COVID-19)"</f>
        <v>% Change between 14 Mar 2020 and 02 Jan 2021 (Change since 100th case of COVID-19)</v>
      </c>
      <c r="G7" s="94" t="str">
        <f>"% Change between " &amp; TEXT($L$4,"dd mmm yyy")&amp;" and "&amp; TEXT($L$2,"dd mmm yyy") &amp; " (monthly change)"</f>
        <v>% Change between 05 Dec 2020 and 02 Jan 2021 (monthly change)</v>
      </c>
      <c r="H7" s="77" t="str">
        <f>"% Change between " &amp; TEXT($L$6,"dd mmm yyy")&amp;" and "&amp; TEXT($L$2,"dd mmm yyy") &amp; " (weekly change)"</f>
        <v>% Change between 26 Dec 2020 and 02 Jan 2021 (weekly change)</v>
      </c>
      <c r="I7" s="79" t="str">
        <f>"% Change between " &amp; TEXT($L$5,"dd mmm yyy")&amp;" and "&amp; TEXT($L$6,"dd mmm yyy") &amp; " (weekly change)"</f>
        <v>% Change between 19 Dec 2020 and 26 Dec 2020 (weekly change)</v>
      </c>
      <c r="J7" s="55"/>
      <c r="K7" s="42" t="s">
        <v>65</v>
      </c>
      <c r="L7" s="43">
        <v>44198</v>
      </c>
    </row>
    <row r="8" spans="1:12" ht="44.25" customHeight="1" thickBot="1" x14ac:dyDescent="0.3">
      <c r="A8" s="91"/>
      <c r="B8" s="93"/>
      <c r="C8" s="95"/>
      <c r="D8" s="78"/>
      <c r="E8" s="80"/>
      <c r="F8" s="97"/>
      <c r="G8" s="95"/>
      <c r="H8" s="78"/>
      <c r="I8" s="80"/>
      <c r="J8" s="56"/>
      <c r="K8" s="44" t="s">
        <v>66</v>
      </c>
      <c r="L8" s="46"/>
    </row>
    <row r="9" spans="1:12" x14ac:dyDescent="0.25">
      <c r="A9" s="64"/>
      <c r="B9" s="81" t="s">
        <v>17</v>
      </c>
      <c r="C9" s="82"/>
      <c r="D9" s="82"/>
      <c r="E9" s="82"/>
      <c r="F9" s="82"/>
      <c r="G9" s="82"/>
      <c r="H9" s="82"/>
      <c r="I9" s="83"/>
      <c r="J9" s="45"/>
      <c r="K9" s="62"/>
      <c r="L9" s="46"/>
    </row>
    <row r="10" spans="1:12" x14ac:dyDescent="0.25">
      <c r="A10" s="65" t="s">
        <v>16</v>
      </c>
      <c r="B10" s="31">
        <v>-0.11676437485400404</v>
      </c>
      <c r="C10" s="31">
        <v>-0.12516157529780481</v>
      </c>
      <c r="D10" s="31">
        <v>-5.1705971317611454E-2</v>
      </c>
      <c r="E10" s="31">
        <v>-5.2959254914097809E-2</v>
      </c>
      <c r="F10" s="31">
        <v>-8.0254290361446712E-2</v>
      </c>
      <c r="G10" s="31">
        <v>-0.16174637504595546</v>
      </c>
      <c r="H10" s="31">
        <v>-6.1435121756714617E-2</v>
      </c>
      <c r="I10" s="66">
        <v>-8.7588364995346946E-2</v>
      </c>
      <c r="J10" s="45"/>
      <c r="K10" s="45"/>
      <c r="L10" s="46"/>
    </row>
    <row r="11" spans="1:12" x14ac:dyDescent="0.25">
      <c r="A11" s="67" t="s">
        <v>6</v>
      </c>
      <c r="B11" s="31">
        <v>-0.12110793316272761</v>
      </c>
      <c r="C11" s="31">
        <v>-0.14089464390818129</v>
      </c>
      <c r="D11" s="31">
        <v>-6.3715962667179826E-2</v>
      </c>
      <c r="E11" s="31">
        <v>-5.7979334098737123E-2</v>
      </c>
      <c r="F11" s="31">
        <v>-8.3981595481644522E-2</v>
      </c>
      <c r="G11" s="31">
        <v>-0.17038315459136832</v>
      </c>
      <c r="H11" s="31">
        <v>-6.561820279414432E-2</v>
      </c>
      <c r="I11" s="66">
        <v>-9.6931651037333477E-2</v>
      </c>
      <c r="J11" s="45"/>
      <c r="K11" s="45"/>
      <c r="L11" s="46"/>
    </row>
    <row r="12" spans="1:12" ht="15" customHeight="1" x14ac:dyDescent="0.25">
      <c r="A12" s="67" t="s">
        <v>5</v>
      </c>
      <c r="B12" s="31">
        <v>-0.14258855585831065</v>
      </c>
      <c r="C12" s="31">
        <v>-0.11648156236351159</v>
      </c>
      <c r="D12" s="31">
        <v>-3.989219242634845E-2</v>
      </c>
      <c r="E12" s="31">
        <v>-5.2305220883534176E-2</v>
      </c>
      <c r="F12" s="31">
        <v>-0.10387229513662832</v>
      </c>
      <c r="G12" s="31">
        <v>-0.14793714679078473</v>
      </c>
      <c r="H12" s="31">
        <v>-3.7452142270965272E-2</v>
      </c>
      <c r="I12" s="66">
        <v>-8.5833690835292242E-2</v>
      </c>
      <c r="J12" s="45"/>
      <c r="K12" s="45"/>
      <c r="L12" s="46"/>
    </row>
    <row r="13" spans="1:12" ht="15" customHeight="1" x14ac:dyDescent="0.25">
      <c r="A13" s="67" t="s">
        <v>44</v>
      </c>
      <c r="B13" s="31">
        <v>-0.12844942922754354</v>
      </c>
      <c r="C13" s="31">
        <v>-0.16087285311458599</v>
      </c>
      <c r="D13" s="31">
        <v>-7.3632601082457838E-2</v>
      </c>
      <c r="E13" s="31">
        <v>-6.0018620735519002E-2</v>
      </c>
      <c r="F13" s="31">
        <v>-0.10852461091409293</v>
      </c>
      <c r="G13" s="31">
        <v>-0.20634907130273039</v>
      </c>
      <c r="H13" s="31">
        <v>-0.12385756573302209</v>
      </c>
      <c r="I13" s="66">
        <v>-9.0785147697736379E-2</v>
      </c>
      <c r="J13" s="45"/>
      <c r="K13" s="45"/>
      <c r="L13" s="46"/>
    </row>
    <row r="14" spans="1:12" ht="15" customHeight="1" x14ac:dyDescent="0.25">
      <c r="A14" s="67" t="s">
        <v>4</v>
      </c>
      <c r="B14" s="31">
        <v>-0.13795850724281866</v>
      </c>
      <c r="C14" s="31">
        <v>-0.12315789473684213</v>
      </c>
      <c r="D14" s="31">
        <v>-4.6027713625866107E-2</v>
      </c>
      <c r="E14" s="31">
        <v>-5.2150399175894924E-2</v>
      </c>
      <c r="F14" s="31">
        <v>-3.2120144429112596E-2</v>
      </c>
      <c r="G14" s="31">
        <v>-0.15352556929776318</v>
      </c>
      <c r="H14" s="31">
        <v>-3.9675937927485694E-2</v>
      </c>
      <c r="I14" s="66">
        <v>-6.2863802968164517E-2</v>
      </c>
      <c r="J14" s="45"/>
      <c r="K14" s="62"/>
      <c r="L14" s="46"/>
    </row>
    <row r="15" spans="1:12" ht="15" customHeight="1" x14ac:dyDescent="0.25">
      <c r="A15" s="67" t="s">
        <v>3</v>
      </c>
      <c r="B15" s="31">
        <v>-0.10701293900184838</v>
      </c>
      <c r="C15" s="31">
        <v>-0.14078847521935023</v>
      </c>
      <c r="D15" s="31">
        <v>-5.6187809325345173E-2</v>
      </c>
      <c r="E15" s="31">
        <v>-6.5311339704181681E-2</v>
      </c>
      <c r="F15" s="31">
        <v>-7.8111945003255356E-2</v>
      </c>
      <c r="G15" s="31">
        <v>-0.18227265314972163</v>
      </c>
      <c r="H15" s="31">
        <v>-6.1877519260664982E-2</v>
      </c>
      <c r="I15" s="66">
        <v>-9.8610118072179231E-2</v>
      </c>
      <c r="J15" s="45"/>
      <c r="K15" s="45"/>
      <c r="L15" s="46"/>
    </row>
    <row r="16" spans="1:12" ht="15" customHeight="1" x14ac:dyDescent="0.25">
      <c r="A16" s="67" t="s">
        <v>43</v>
      </c>
      <c r="B16" s="31">
        <v>2.2743970315398876E-2</v>
      </c>
      <c r="C16" s="31">
        <v>2.4454562349005782E-2</v>
      </c>
      <c r="D16" s="31">
        <v>7.5098236315453981E-3</v>
      </c>
      <c r="E16" s="31">
        <v>-3.8233955393718322E-3</v>
      </c>
      <c r="F16" s="31">
        <v>7.0671315943222623E-3</v>
      </c>
      <c r="G16" s="31">
        <v>-2.4200536157989228E-2</v>
      </c>
      <c r="H16" s="31">
        <v>2.651840388833504E-2</v>
      </c>
      <c r="I16" s="66">
        <v>-7.2088956816064642E-2</v>
      </c>
      <c r="J16" s="45"/>
      <c r="K16" s="45"/>
      <c r="L16" s="46"/>
    </row>
    <row r="17" spans="1:12" ht="15" customHeight="1" x14ac:dyDescent="0.25">
      <c r="A17" s="67" t="s">
        <v>2</v>
      </c>
      <c r="B17" s="31">
        <v>-8.2766917293233044E-2</v>
      </c>
      <c r="C17" s="31">
        <v>-0.13172953736654802</v>
      </c>
      <c r="D17" s="31">
        <v>-6.3041474654377816E-2</v>
      </c>
      <c r="E17" s="31">
        <v>-4.6852122986822842E-2</v>
      </c>
      <c r="F17" s="31">
        <v>-0.11481962128289469</v>
      </c>
      <c r="G17" s="31">
        <v>-0.17617821224916763</v>
      </c>
      <c r="H17" s="31">
        <v>-8.6390023777892844E-2</v>
      </c>
      <c r="I17" s="66">
        <v>-9.1679876717820963E-2</v>
      </c>
      <c r="J17" s="45"/>
      <c r="K17" s="45"/>
      <c r="L17" s="46"/>
    </row>
    <row r="18" spans="1:12" x14ac:dyDescent="0.25">
      <c r="A18" s="68" t="s">
        <v>1</v>
      </c>
      <c r="B18" s="31">
        <v>-0.14403508771929818</v>
      </c>
      <c r="C18" s="31">
        <v>-0.12090090090090089</v>
      </c>
      <c r="D18" s="31">
        <v>-5.8713826366559418E-2</v>
      </c>
      <c r="E18" s="31">
        <v>-5.1829268292682973E-2</v>
      </c>
      <c r="F18" s="31">
        <v>-9.2996210849015659E-3</v>
      </c>
      <c r="G18" s="31">
        <v>-9.9366853411400724E-2</v>
      </c>
      <c r="H18" s="31">
        <v>-2.5456342778200303E-2</v>
      </c>
      <c r="I18" s="66">
        <v>-4.0671553453110687E-2</v>
      </c>
      <c r="J18" s="56"/>
      <c r="K18" s="47"/>
      <c r="L18" s="46"/>
    </row>
    <row r="19" spans="1:12" x14ac:dyDescent="0.25">
      <c r="A19" s="64"/>
      <c r="B19" s="84" t="s">
        <v>15</v>
      </c>
      <c r="C19" s="84"/>
      <c r="D19" s="84"/>
      <c r="E19" s="84"/>
      <c r="F19" s="84"/>
      <c r="G19" s="84"/>
      <c r="H19" s="84"/>
      <c r="I19" s="85"/>
      <c r="J19" s="45"/>
      <c r="K19" s="45"/>
      <c r="L19" s="46"/>
    </row>
    <row r="20" spans="1:12" x14ac:dyDescent="0.25">
      <c r="A20" s="67" t="s">
        <v>14</v>
      </c>
      <c r="B20" s="31">
        <v>-0.14316761270959744</v>
      </c>
      <c r="C20" s="31">
        <v>-0.13460418222554138</v>
      </c>
      <c r="D20" s="31">
        <v>-5.2864148856888615E-2</v>
      </c>
      <c r="E20" s="31">
        <v>-5.3204201709362797E-2</v>
      </c>
      <c r="F20" s="31">
        <v>-9.8061306863819975E-2</v>
      </c>
      <c r="G20" s="31">
        <v>-0.17046261413785513</v>
      </c>
      <c r="H20" s="31">
        <v>-6.2150608525160855E-2</v>
      </c>
      <c r="I20" s="66">
        <v>-9.1588799698039569E-2</v>
      </c>
      <c r="J20" s="45"/>
      <c r="K20" s="45"/>
      <c r="L20" s="45"/>
    </row>
    <row r="21" spans="1:12" x14ac:dyDescent="0.25">
      <c r="A21" s="67" t="s">
        <v>13</v>
      </c>
      <c r="B21" s="31">
        <v>-0.10730090379974444</v>
      </c>
      <c r="C21" s="31">
        <v>-0.11288394620521025</v>
      </c>
      <c r="D21" s="31">
        <v>-4.5248614590450154E-2</v>
      </c>
      <c r="E21" s="31">
        <v>-5.4071520896165404E-2</v>
      </c>
      <c r="F21" s="31">
        <v>-5.4847088831293744E-2</v>
      </c>
      <c r="G21" s="31">
        <v>-0.1291153026674472</v>
      </c>
      <c r="H21" s="31">
        <v>-5.5318417209140769E-2</v>
      </c>
      <c r="I21" s="66">
        <v>-7.3138687385727374E-2</v>
      </c>
      <c r="J21" s="45"/>
      <c r="K21" s="51" t="s">
        <v>12</v>
      </c>
      <c r="L21" s="45" t="s">
        <v>59</v>
      </c>
    </row>
    <row r="22" spans="1:12" x14ac:dyDescent="0.25">
      <c r="A22" s="68" t="s">
        <v>69</v>
      </c>
      <c r="B22" s="31" t="s">
        <v>67</v>
      </c>
      <c r="C22" s="31" t="s">
        <v>67</v>
      </c>
      <c r="D22" s="31" t="s">
        <v>67</v>
      </c>
      <c r="E22" s="31" t="s">
        <v>67</v>
      </c>
      <c r="F22" s="31" t="s">
        <v>67</v>
      </c>
      <c r="G22" s="31" t="s">
        <v>67</v>
      </c>
      <c r="H22" s="31" t="s">
        <v>67</v>
      </c>
      <c r="I22" s="66" t="s">
        <v>67</v>
      </c>
      <c r="J22" s="45"/>
      <c r="K22" s="48"/>
      <c r="L22" s="45" t="s">
        <v>9</v>
      </c>
    </row>
    <row r="23" spans="1:12" x14ac:dyDescent="0.25">
      <c r="A23" s="67" t="s">
        <v>45</v>
      </c>
      <c r="B23" s="31">
        <v>-9.6581870297384409E-2</v>
      </c>
      <c r="C23" s="31">
        <v>-0.12903626943005186</v>
      </c>
      <c r="D23" s="31">
        <v>-5.4964734743943588E-2</v>
      </c>
      <c r="E23" s="31">
        <v>-5.6999646563634654E-2</v>
      </c>
      <c r="F23" s="31">
        <v>-4.4731738287074885E-2</v>
      </c>
      <c r="G23" s="31">
        <v>-0.19810301687627729</v>
      </c>
      <c r="H23" s="31">
        <v>-7.3452408848497575E-2</v>
      </c>
      <c r="I23" s="66">
        <v>-0.10214267752473571</v>
      </c>
      <c r="J23" s="45"/>
      <c r="K23" s="45"/>
      <c r="L23" s="46"/>
    </row>
    <row r="24" spans="1:12" x14ac:dyDescent="0.25">
      <c r="A24" s="67" t="s">
        <v>46</v>
      </c>
      <c r="B24" s="31">
        <v>-9.7749725576289803E-2</v>
      </c>
      <c r="C24" s="31">
        <v>-0.10368579840790959</v>
      </c>
      <c r="D24" s="31">
        <v>-3.6400937866354011E-2</v>
      </c>
      <c r="E24" s="31">
        <v>-3.9666754231245549E-2</v>
      </c>
      <c r="F24" s="31">
        <v>-4.1901825572740137E-2</v>
      </c>
      <c r="G24" s="31">
        <v>-0.12807169444917466</v>
      </c>
      <c r="H24" s="31">
        <v>-3.7583987120807127E-2</v>
      </c>
      <c r="I24" s="66">
        <v>-7.7265993050601889E-2</v>
      </c>
      <c r="J24" s="45"/>
      <c r="K24" s="45" t="s">
        <v>45</v>
      </c>
      <c r="L24" s="46">
        <v>103.73</v>
      </c>
    </row>
    <row r="25" spans="1:12" x14ac:dyDescent="0.25">
      <c r="A25" s="67" t="s">
        <v>47</v>
      </c>
      <c r="B25" s="31">
        <v>-0.11235130346747668</v>
      </c>
      <c r="C25" s="31">
        <v>-0.1054457339625049</v>
      </c>
      <c r="D25" s="31">
        <v>-3.6113783152397994E-2</v>
      </c>
      <c r="E25" s="31">
        <v>-4.4553372138824487E-2</v>
      </c>
      <c r="F25" s="31">
        <v>-6.8502199402595498E-2</v>
      </c>
      <c r="G25" s="31">
        <v>-0.11547024568042008</v>
      </c>
      <c r="H25" s="31">
        <v>-4.8217176195330502E-2</v>
      </c>
      <c r="I25" s="66">
        <v>-7.0414613800131587E-2</v>
      </c>
      <c r="J25" s="45"/>
      <c r="K25" s="45" t="s">
        <v>46</v>
      </c>
      <c r="L25" s="46">
        <v>100.66</v>
      </c>
    </row>
    <row r="26" spans="1:12" ht="17.25" customHeight="1" x14ac:dyDescent="0.25">
      <c r="A26" s="67" t="s">
        <v>48</v>
      </c>
      <c r="B26" s="31">
        <v>-0.12440585259127579</v>
      </c>
      <c r="C26" s="31">
        <v>-0.11361849390919154</v>
      </c>
      <c r="D26" s="31">
        <v>-4.1338456931829581E-2</v>
      </c>
      <c r="E26" s="31">
        <v>-4.4490010013828574E-2</v>
      </c>
      <c r="F26" s="31">
        <v>-9.2989536625761926E-2</v>
      </c>
      <c r="G26" s="31">
        <v>-0.14258520764845972</v>
      </c>
      <c r="H26" s="31">
        <v>-5.2711980560986249E-2</v>
      </c>
      <c r="I26" s="66">
        <v>-7.9369730937549399E-2</v>
      </c>
      <c r="J26" s="57"/>
      <c r="K26" s="49" t="s">
        <v>47</v>
      </c>
      <c r="L26" s="46">
        <v>99.23</v>
      </c>
    </row>
    <row r="27" spans="1:12" x14ac:dyDescent="0.25">
      <c r="A27" s="67" t="s">
        <v>49</v>
      </c>
      <c r="B27" s="31">
        <v>-0.17054663991975927</v>
      </c>
      <c r="C27" s="31">
        <v>-0.13247836349331232</v>
      </c>
      <c r="D27" s="31">
        <v>-5.1917454858125489E-2</v>
      </c>
      <c r="E27" s="31">
        <v>-5.2760180995475081E-2</v>
      </c>
      <c r="F27" s="31">
        <v>-0.1536111260505002</v>
      </c>
      <c r="G27" s="31">
        <v>-0.16717510092788479</v>
      </c>
      <c r="H27" s="31">
        <v>-7.7578287428306636E-2</v>
      </c>
      <c r="I27" s="66">
        <v>-7.0221347870558226E-2</v>
      </c>
      <c r="J27" s="52"/>
      <c r="K27" s="40" t="s">
        <v>48</v>
      </c>
      <c r="L27" s="46">
        <v>98.78</v>
      </c>
    </row>
    <row r="28" spans="1:12" ht="15.75" thickBot="1" x14ac:dyDescent="0.3">
      <c r="A28" s="69" t="s">
        <v>50</v>
      </c>
      <c r="B28" s="70">
        <v>-0.22621991854868562</v>
      </c>
      <c r="C28" s="70">
        <v>-0.15590468497576737</v>
      </c>
      <c r="D28" s="70">
        <v>-6.2789237668161468E-2</v>
      </c>
      <c r="E28" s="70">
        <v>-5.0255536626916508E-2</v>
      </c>
      <c r="F28" s="70">
        <v>-0.18133302194738687</v>
      </c>
      <c r="G28" s="70">
        <v>-0.18200320276361837</v>
      </c>
      <c r="H28" s="70">
        <v>-5.8772167518392981E-2</v>
      </c>
      <c r="I28" s="71">
        <v>-8.5098854568373183E-2</v>
      </c>
      <c r="J28" s="52"/>
      <c r="K28" s="40" t="s">
        <v>49</v>
      </c>
      <c r="L28" s="46">
        <v>95.61</v>
      </c>
    </row>
    <row r="29" spans="1:12" ht="36.75" customHeight="1" x14ac:dyDescent="0.25">
      <c r="A29" s="76" t="str">
        <f>"*The week ending 14 March 2020 is indexed to 100."&amp;CHAR(10)&amp;"**Persons aged under 20 years have been suppressed in these data until the underlying derivation of age is updated. For more information, see the Update of data characteristics section in Data limitations and revisions."</f>
        <v>*The week ending 14 March 2020 is indexed to 100.
**Persons aged under 20 years have been suppressed in these data until the underlying derivation of age is updated. For more information, see the Update of data characteristics section in Data limitations and revisions.</v>
      </c>
      <c r="B29" s="76"/>
      <c r="C29" s="76"/>
      <c r="D29" s="76"/>
      <c r="E29" s="76"/>
      <c r="F29" s="76"/>
      <c r="G29" s="76"/>
      <c r="H29" s="76"/>
      <c r="I29" s="76"/>
      <c r="J29" s="52"/>
      <c r="K29" s="40" t="s">
        <v>50</v>
      </c>
      <c r="L29" s="46">
        <v>91.67</v>
      </c>
    </row>
    <row r="30" spans="1:12" ht="12.75" customHeight="1" x14ac:dyDescent="0.25">
      <c r="B30" s="23"/>
      <c r="C30" s="23"/>
      <c r="D30" s="23"/>
      <c r="E30" s="23"/>
      <c r="F30" s="23"/>
      <c r="G30" s="23"/>
      <c r="H30" s="23"/>
      <c r="I30" s="23"/>
      <c r="K30" s="40"/>
      <c r="L30" s="46"/>
    </row>
    <row r="31" spans="1:12" ht="15.75" customHeight="1" x14ac:dyDescent="0.25">
      <c r="A31" s="26" t="str">
        <f>"Indexed number of payroll jobs and total wages, "&amp;$L$1</f>
        <v>Indexed number of payroll jobs and total wages, Agriculture, forestry and fishing</v>
      </c>
      <c r="B31" s="30"/>
      <c r="C31" s="30"/>
      <c r="D31" s="30"/>
      <c r="E31" s="30"/>
      <c r="F31" s="30"/>
      <c r="G31" s="30"/>
      <c r="H31" s="30"/>
      <c r="I31" s="30"/>
      <c r="J31" s="60"/>
      <c r="K31" s="48"/>
      <c r="L31" s="46" t="s">
        <v>8</v>
      </c>
    </row>
    <row r="32" spans="1:12" x14ac:dyDescent="0.25">
      <c r="B32" s="23"/>
      <c r="C32" s="23"/>
      <c r="D32" s="23"/>
      <c r="E32" s="23"/>
      <c r="F32" s="23"/>
      <c r="G32" s="23"/>
      <c r="H32" s="23"/>
      <c r="I32" s="23"/>
      <c r="K32" s="45"/>
      <c r="L32" s="46"/>
    </row>
    <row r="33" spans="1:12" x14ac:dyDescent="0.25">
      <c r="F33" s="23"/>
      <c r="G33" s="23"/>
      <c r="H33" s="23"/>
      <c r="I33" s="23"/>
      <c r="K33" s="45" t="s">
        <v>45</v>
      </c>
      <c r="L33" s="46">
        <v>95.6</v>
      </c>
    </row>
    <row r="34" spans="1:12" x14ac:dyDescent="0.25">
      <c r="B34" s="23"/>
      <c r="C34" s="23"/>
      <c r="D34" s="23"/>
      <c r="E34" s="23"/>
      <c r="F34" s="23"/>
      <c r="G34" s="23"/>
      <c r="H34" s="23"/>
      <c r="I34" s="23"/>
      <c r="K34" s="45" t="s">
        <v>46</v>
      </c>
      <c r="L34" s="46">
        <v>93.63</v>
      </c>
    </row>
    <row r="35" spans="1:12" x14ac:dyDescent="0.25">
      <c r="A35" s="23"/>
      <c r="B35" s="23"/>
      <c r="C35" s="23"/>
      <c r="D35" s="23"/>
      <c r="E35" s="23"/>
      <c r="F35" s="23"/>
      <c r="G35" s="23"/>
      <c r="H35" s="23"/>
      <c r="I35" s="23"/>
      <c r="K35" s="49" t="s">
        <v>47</v>
      </c>
      <c r="L35" s="46">
        <v>92.09</v>
      </c>
    </row>
    <row r="36" spans="1:12" x14ac:dyDescent="0.25">
      <c r="A36" s="23"/>
      <c r="B36" s="23"/>
      <c r="C36" s="23"/>
      <c r="D36" s="23"/>
      <c r="E36" s="23"/>
      <c r="F36" s="23"/>
      <c r="G36" s="23"/>
      <c r="H36" s="23"/>
      <c r="I36" s="23"/>
      <c r="K36" s="40" t="s">
        <v>48</v>
      </c>
      <c r="L36" s="46">
        <v>91.34</v>
      </c>
    </row>
    <row r="37" spans="1:12" x14ac:dyDescent="0.25">
      <c r="A37" s="23"/>
      <c r="B37" s="23"/>
      <c r="C37" s="23"/>
      <c r="D37" s="23"/>
      <c r="E37" s="23"/>
      <c r="F37" s="23"/>
      <c r="G37" s="23"/>
      <c r="H37" s="23"/>
      <c r="I37" s="23"/>
      <c r="K37" s="40" t="s">
        <v>49</v>
      </c>
      <c r="L37" s="46">
        <v>87.49</v>
      </c>
    </row>
    <row r="38" spans="1:12" x14ac:dyDescent="0.25">
      <c r="A38" s="23"/>
      <c r="B38" s="23"/>
      <c r="C38" s="23"/>
      <c r="D38" s="23"/>
      <c r="E38" s="23"/>
      <c r="F38" s="23"/>
      <c r="G38" s="23"/>
      <c r="H38" s="23"/>
      <c r="I38" s="23"/>
      <c r="K38" s="40" t="s">
        <v>50</v>
      </c>
      <c r="L38" s="46">
        <v>82.56</v>
      </c>
    </row>
    <row r="39" spans="1:12" x14ac:dyDescent="0.25">
      <c r="A39" s="23"/>
      <c r="B39" s="23"/>
      <c r="C39" s="23"/>
      <c r="D39" s="23"/>
      <c r="E39" s="23"/>
      <c r="F39" s="23"/>
      <c r="G39" s="23"/>
      <c r="H39" s="23"/>
      <c r="I39" s="23"/>
      <c r="K39" s="40"/>
      <c r="L39" s="46"/>
    </row>
    <row r="40" spans="1:12" ht="25.5" customHeight="1" x14ac:dyDescent="0.25">
      <c r="F40" s="23"/>
      <c r="G40" s="23"/>
      <c r="H40" s="23"/>
      <c r="I40" s="23"/>
      <c r="K40" s="48"/>
      <c r="L40" s="46" t="s">
        <v>7</v>
      </c>
    </row>
    <row r="41" spans="1:12" x14ac:dyDescent="0.25">
      <c r="B41" s="29"/>
      <c r="C41" s="29"/>
      <c r="D41" s="29"/>
      <c r="E41" s="29"/>
      <c r="F41" s="29"/>
      <c r="G41" s="29"/>
      <c r="H41" s="29"/>
      <c r="I41" s="29"/>
      <c r="J41" s="52"/>
      <c r="K41" s="45"/>
      <c r="L41" s="46"/>
    </row>
    <row r="42" spans="1:12" x14ac:dyDescent="0.25">
      <c r="K42" s="45" t="s">
        <v>45</v>
      </c>
      <c r="L42" s="46">
        <v>90.34</v>
      </c>
    </row>
    <row r="43" spans="1:12" x14ac:dyDescent="0.25">
      <c r="B43" s="29"/>
      <c r="C43" s="29"/>
      <c r="D43" s="29"/>
      <c r="E43" s="29"/>
      <c r="F43" s="29"/>
      <c r="G43" s="29"/>
      <c r="H43" s="29"/>
      <c r="I43" s="29"/>
      <c r="J43" s="52"/>
      <c r="K43" s="45" t="s">
        <v>46</v>
      </c>
      <c r="L43" s="46">
        <v>90.23</v>
      </c>
    </row>
    <row r="44" spans="1:12" ht="15.4" customHeight="1" x14ac:dyDescent="0.25">
      <c r="A44" s="26" t="str">
        <f>"Indexed number of payroll jobs in "&amp;$L$1&amp;" each week by age group"</f>
        <v>Indexed number of payroll jobs in Agriculture, forestry and fishing each week by age group</v>
      </c>
      <c r="B44" s="29"/>
      <c r="C44" s="29"/>
      <c r="D44" s="29"/>
      <c r="E44" s="29"/>
      <c r="F44" s="29"/>
      <c r="G44" s="29"/>
      <c r="H44" s="29"/>
      <c r="I44" s="29"/>
      <c r="J44" s="52"/>
      <c r="K44" s="49" t="s">
        <v>47</v>
      </c>
      <c r="L44" s="46">
        <v>88.76</v>
      </c>
    </row>
    <row r="45" spans="1:12" ht="15.4" customHeight="1" x14ac:dyDescent="0.25">
      <c r="B45" s="29"/>
      <c r="C45" s="29"/>
      <c r="D45" s="29"/>
      <c r="E45" s="29"/>
      <c r="F45" s="29"/>
      <c r="G45" s="29"/>
      <c r="H45" s="29"/>
      <c r="I45" s="29"/>
      <c r="J45" s="52"/>
      <c r="K45" s="40" t="s">
        <v>48</v>
      </c>
      <c r="L45" s="46">
        <v>87.56</v>
      </c>
    </row>
    <row r="46" spans="1:12" ht="15.4" customHeight="1" x14ac:dyDescent="0.25">
      <c r="B46" s="29"/>
      <c r="C46" s="29"/>
      <c r="D46" s="29"/>
      <c r="E46" s="29"/>
      <c r="F46" s="29"/>
      <c r="G46" s="29"/>
      <c r="H46" s="29"/>
      <c r="I46" s="29"/>
      <c r="J46" s="52"/>
      <c r="K46" s="40" t="s">
        <v>49</v>
      </c>
      <c r="L46" s="46">
        <v>82.95</v>
      </c>
    </row>
    <row r="47" spans="1:12" ht="15.4" customHeight="1" x14ac:dyDescent="0.25">
      <c r="B47" s="29"/>
      <c r="C47" s="29"/>
      <c r="D47" s="29"/>
      <c r="E47" s="29"/>
      <c r="F47" s="29"/>
      <c r="G47" s="29"/>
      <c r="H47" s="29"/>
      <c r="I47" s="29"/>
      <c r="J47" s="52"/>
      <c r="K47" s="40" t="s">
        <v>50</v>
      </c>
      <c r="L47" s="46">
        <v>77.38</v>
      </c>
    </row>
    <row r="48" spans="1:12" ht="15.4" customHeight="1" x14ac:dyDescent="0.25">
      <c r="B48" s="29"/>
      <c r="C48" s="29"/>
      <c r="D48" s="29"/>
      <c r="E48" s="29"/>
      <c r="F48" s="29"/>
      <c r="G48" s="29"/>
      <c r="H48" s="29"/>
      <c r="I48" s="29"/>
      <c r="J48" s="52"/>
      <c r="K48" s="40"/>
      <c r="L48" s="46"/>
    </row>
    <row r="49" spans="1:12" ht="15.4" customHeight="1" x14ac:dyDescent="0.25">
      <c r="B49" s="29"/>
      <c r="C49" s="29"/>
      <c r="D49" s="29"/>
      <c r="E49" s="29"/>
      <c r="F49" s="29"/>
      <c r="G49" s="29"/>
      <c r="H49" s="29"/>
      <c r="I49" s="29"/>
      <c r="J49" s="52"/>
      <c r="K49" s="42"/>
      <c r="L49" s="42"/>
    </row>
    <row r="50" spans="1:12" ht="15.4" customHeight="1" x14ac:dyDescent="0.25">
      <c r="B50" s="27"/>
      <c r="C50" s="27"/>
      <c r="D50" s="27"/>
      <c r="E50" s="27"/>
      <c r="F50" s="27"/>
      <c r="G50" s="27"/>
      <c r="H50" s="27"/>
      <c r="I50" s="27"/>
      <c r="J50" s="61"/>
      <c r="K50" s="40" t="s">
        <v>11</v>
      </c>
      <c r="L50" s="45" t="s">
        <v>60</v>
      </c>
    </row>
    <row r="51" spans="1:12" ht="15.4" customHeight="1" x14ac:dyDescent="0.25">
      <c r="B51" s="27"/>
      <c r="C51" s="27"/>
      <c r="D51" s="27"/>
      <c r="E51" s="27"/>
      <c r="F51" s="27"/>
      <c r="G51" s="27"/>
      <c r="H51" s="27"/>
      <c r="I51" s="27"/>
      <c r="J51" s="61"/>
      <c r="K51" s="50"/>
      <c r="L51" s="45" t="s">
        <v>9</v>
      </c>
    </row>
    <row r="52" spans="1:12" ht="15.4" customHeight="1" x14ac:dyDescent="0.25">
      <c r="B52" s="28"/>
      <c r="C52" s="28"/>
      <c r="D52" s="28"/>
      <c r="E52" s="28"/>
      <c r="F52" s="28"/>
      <c r="G52" s="28"/>
      <c r="H52" s="28"/>
      <c r="I52" s="28"/>
      <c r="J52" s="52"/>
      <c r="K52" s="45" t="s">
        <v>6</v>
      </c>
      <c r="L52" s="46">
        <v>98.94</v>
      </c>
    </row>
    <row r="53" spans="1:12" ht="15.4" customHeight="1" x14ac:dyDescent="0.25">
      <c r="B53" s="28"/>
      <c r="C53" s="28"/>
      <c r="D53" s="28"/>
      <c r="E53" s="28"/>
      <c r="F53" s="28"/>
      <c r="G53" s="28"/>
      <c r="H53" s="28"/>
      <c r="I53" s="28"/>
      <c r="J53" s="52"/>
      <c r="K53" s="45" t="s">
        <v>5</v>
      </c>
      <c r="L53" s="46">
        <v>95.44</v>
      </c>
    </row>
    <row r="54" spans="1:12" ht="15.4" customHeight="1" x14ac:dyDescent="0.25">
      <c r="B54" s="4"/>
      <c r="C54" s="4"/>
      <c r="D54" s="5"/>
      <c r="E54" s="2"/>
      <c r="F54" s="28"/>
      <c r="G54" s="28"/>
      <c r="H54" s="28"/>
      <c r="I54" s="28"/>
      <c r="J54" s="52"/>
      <c r="K54" s="45" t="s">
        <v>44</v>
      </c>
      <c r="L54" s="46">
        <v>104.12</v>
      </c>
    </row>
    <row r="55" spans="1:12" ht="15.4" customHeight="1" x14ac:dyDescent="0.25">
      <c r="B55" s="4"/>
      <c r="C55" s="4"/>
      <c r="D55" s="5"/>
      <c r="E55" s="2"/>
      <c r="F55" s="28"/>
      <c r="G55" s="28"/>
      <c r="H55" s="28"/>
      <c r="I55" s="28"/>
      <c r="J55" s="52"/>
      <c r="K55" s="49" t="s">
        <v>4</v>
      </c>
      <c r="L55" s="46">
        <v>94.71</v>
      </c>
    </row>
    <row r="56" spans="1:12" ht="15.4" customHeight="1" x14ac:dyDescent="0.25">
      <c r="A56" s="4"/>
      <c r="B56" s="4"/>
      <c r="C56" s="4"/>
      <c r="D56" s="5"/>
      <c r="E56" s="2"/>
      <c r="F56" s="28"/>
      <c r="G56" s="28"/>
      <c r="H56" s="28"/>
      <c r="I56" s="28"/>
      <c r="J56" s="52"/>
      <c r="K56" s="40" t="s">
        <v>3</v>
      </c>
      <c r="L56" s="46">
        <v>102.55</v>
      </c>
    </row>
    <row r="57" spans="1:12" ht="15.4" customHeight="1" x14ac:dyDescent="0.25">
      <c r="B57" s="29"/>
      <c r="C57" s="29"/>
      <c r="D57" s="29"/>
      <c r="E57" s="29"/>
      <c r="F57" s="28"/>
      <c r="G57" s="28"/>
      <c r="H57" s="28"/>
      <c r="I57" s="28"/>
      <c r="J57" s="52"/>
      <c r="K57" s="40" t="s">
        <v>43</v>
      </c>
      <c r="L57" s="46">
        <v>97.57</v>
      </c>
    </row>
    <row r="58" spans="1:12" ht="15.4" customHeight="1" x14ac:dyDescent="0.25">
      <c r="K58" s="40" t="s">
        <v>2</v>
      </c>
      <c r="L58" s="46">
        <v>100.33</v>
      </c>
    </row>
    <row r="59" spans="1:12" ht="15.4" customHeight="1" x14ac:dyDescent="0.25">
      <c r="A59" s="26" t="str">
        <f>"Indexed number of payroll jobs held by men in "&amp;$L$1&amp;" each week by State and Territory"</f>
        <v>Indexed number of payroll jobs held by men in Agriculture, forestry and fishing each week by State and Territory</v>
      </c>
      <c r="K59" s="40" t="s">
        <v>1</v>
      </c>
      <c r="L59" s="46">
        <v>100</v>
      </c>
    </row>
    <row r="60" spans="1:12" ht="15.4" customHeight="1" x14ac:dyDescent="0.25">
      <c r="K60" s="48"/>
      <c r="L60" s="46" t="s">
        <v>8</v>
      </c>
    </row>
    <row r="61" spans="1:12" ht="15.4" customHeight="1" x14ac:dyDescent="0.25">
      <c r="B61" s="4"/>
      <c r="C61" s="4"/>
      <c r="D61" s="4"/>
      <c r="E61" s="4"/>
      <c r="F61" s="28"/>
      <c r="G61" s="28"/>
      <c r="H61" s="28"/>
      <c r="I61" s="28"/>
      <c r="J61" s="52"/>
      <c r="K61" s="45" t="s">
        <v>6</v>
      </c>
      <c r="L61" s="46">
        <v>90.22</v>
      </c>
    </row>
    <row r="62" spans="1:12" ht="15.4" customHeight="1" x14ac:dyDescent="0.25">
      <c r="B62" s="4"/>
      <c r="C62" s="4"/>
      <c r="D62" s="4"/>
      <c r="E62" s="4"/>
      <c r="F62" s="28"/>
      <c r="G62" s="28"/>
      <c r="H62" s="28"/>
      <c r="I62" s="28"/>
      <c r="J62" s="52"/>
      <c r="K62" s="45" t="s">
        <v>5</v>
      </c>
      <c r="L62" s="46">
        <v>87.56</v>
      </c>
    </row>
    <row r="63" spans="1:12" ht="15.4" customHeight="1" x14ac:dyDescent="0.25">
      <c r="B63" s="4"/>
      <c r="C63" s="4"/>
      <c r="D63" s="3"/>
      <c r="E63" s="2"/>
      <c r="F63" s="28"/>
      <c r="G63" s="28"/>
      <c r="H63" s="28"/>
      <c r="I63" s="28"/>
      <c r="J63" s="52"/>
      <c r="K63" s="45" t="s">
        <v>44</v>
      </c>
      <c r="L63" s="46">
        <v>93.51</v>
      </c>
    </row>
    <row r="64" spans="1:12" ht="15.4" customHeight="1" x14ac:dyDescent="0.25">
      <c r="B64" s="4"/>
      <c r="C64" s="4"/>
      <c r="D64" s="3"/>
      <c r="E64" s="2"/>
      <c r="F64" s="28"/>
      <c r="G64" s="28"/>
      <c r="H64" s="28"/>
      <c r="I64" s="28"/>
      <c r="J64" s="52"/>
      <c r="K64" s="49" t="s">
        <v>4</v>
      </c>
      <c r="L64" s="46">
        <v>86.54</v>
      </c>
    </row>
    <row r="65" spans="1:12" ht="15.4" customHeight="1" x14ac:dyDescent="0.25">
      <c r="B65" s="4"/>
      <c r="C65" s="4"/>
      <c r="D65" s="3"/>
      <c r="E65" s="2"/>
      <c r="F65" s="28"/>
      <c r="G65" s="28"/>
      <c r="H65" s="28"/>
      <c r="I65" s="28"/>
      <c r="J65" s="52"/>
      <c r="K65" s="40" t="s">
        <v>3</v>
      </c>
      <c r="L65" s="46">
        <v>92.32</v>
      </c>
    </row>
    <row r="66" spans="1:12" ht="15.4" customHeight="1" x14ac:dyDescent="0.25">
      <c r="B66" s="28"/>
      <c r="C66" s="28"/>
      <c r="D66" s="28"/>
      <c r="E66" s="28"/>
      <c r="F66" s="28"/>
      <c r="G66" s="28"/>
      <c r="H66" s="28"/>
      <c r="I66" s="28"/>
      <c r="J66" s="52"/>
      <c r="K66" s="40" t="s">
        <v>43</v>
      </c>
      <c r="L66" s="46">
        <v>94.95</v>
      </c>
    </row>
    <row r="67" spans="1:12" ht="15.4" customHeight="1" x14ac:dyDescent="0.25">
      <c r="A67" s="28"/>
      <c r="B67" s="28"/>
      <c r="C67" s="28"/>
      <c r="D67" s="28"/>
      <c r="E67" s="28"/>
      <c r="F67" s="28"/>
      <c r="G67" s="28"/>
      <c r="H67" s="28"/>
      <c r="I67" s="28"/>
      <c r="J67" s="52"/>
      <c r="K67" s="40" t="s">
        <v>2</v>
      </c>
      <c r="L67" s="46">
        <v>91.61</v>
      </c>
    </row>
    <row r="68" spans="1:12" ht="15.4" customHeight="1" x14ac:dyDescent="0.25">
      <c r="A68" s="28"/>
      <c r="B68" s="27"/>
      <c r="C68" s="27"/>
      <c r="D68" s="27"/>
      <c r="E68" s="27"/>
      <c r="F68" s="27"/>
      <c r="G68" s="27"/>
      <c r="H68" s="27"/>
      <c r="I68" s="27"/>
      <c r="J68" s="61"/>
      <c r="K68" s="40" t="s">
        <v>1</v>
      </c>
      <c r="L68" s="46">
        <v>91.94</v>
      </c>
    </row>
    <row r="69" spans="1:12" ht="15.4" customHeight="1" x14ac:dyDescent="0.25">
      <c r="K69" s="42"/>
      <c r="L69" s="46" t="s">
        <v>7</v>
      </c>
    </row>
    <row r="70" spans="1:12" ht="15.4" customHeight="1" x14ac:dyDescent="0.25">
      <c r="K70" s="45" t="s">
        <v>6</v>
      </c>
      <c r="L70" s="46">
        <v>84.31</v>
      </c>
    </row>
    <row r="71" spans="1:12" ht="15.4" customHeight="1" x14ac:dyDescent="0.25">
      <c r="K71" s="45" t="s">
        <v>5</v>
      </c>
      <c r="L71" s="46">
        <v>84.02</v>
      </c>
    </row>
    <row r="72" spans="1:12" ht="15.4" customHeight="1" x14ac:dyDescent="0.25">
      <c r="K72" s="45" t="s">
        <v>44</v>
      </c>
      <c r="L72" s="46">
        <v>86.63</v>
      </c>
    </row>
    <row r="73" spans="1:12" ht="15.4" customHeight="1" x14ac:dyDescent="0.25">
      <c r="K73" s="49" t="s">
        <v>4</v>
      </c>
      <c r="L73" s="46">
        <v>82.64</v>
      </c>
    </row>
    <row r="74" spans="1:12" ht="15.4" customHeight="1" x14ac:dyDescent="0.25">
      <c r="A74" s="26" t="str">
        <f>"Indexed number of payroll jobs held by women in "&amp;$L$1&amp;" each week by State and Territory"</f>
        <v>Indexed number of payroll jobs held by women in Agriculture, forestry and fishing each week by State and Territory</v>
      </c>
      <c r="K74" s="40" t="s">
        <v>3</v>
      </c>
      <c r="L74" s="46">
        <v>87.13</v>
      </c>
    </row>
    <row r="75" spans="1:12" ht="15.4" customHeight="1" x14ac:dyDescent="0.25">
      <c r="K75" s="40" t="s">
        <v>43</v>
      </c>
      <c r="L75" s="46">
        <v>94.82</v>
      </c>
    </row>
    <row r="76" spans="1:12" ht="15.4" customHeight="1" x14ac:dyDescent="0.25">
      <c r="B76" s="4"/>
      <c r="C76" s="4"/>
      <c r="D76" s="4"/>
      <c r="E76" s="4"/>
      <c r="F76" s="28"/>
      <c r="G76" s="28"/>
      <c r="H76" s="28"/>
      <c r="I76" s="28"/>
      <c r="J76" s="52"/>
      <c r="K76" s="40" t="s">
        <v>2</v>
      </c>
      <c r="L76" s="46">
        <v>86.58</v>
      </c>
    </row>
    <row r="77" spans="1:12" ht="15.4" customHeight="1" x14ac:dyDescent="0.25">
      <c r="B77" s="4"/>
      <c r="C77" s="4"/>
      <c r="D77" s="4"/>
      <c r="E77" s="4"/>
      <c r="F77" s="28"/>
      <c r="G77" s="28"/>
      <c r="H77" s="28"/>
      <c r="I77" s="28"/>
      <c r="J77" s="52"/>
      <c r="K77" s="40" t="s">
        <v>1</v>
      </c>
      <c r="L77" s="46">
        <v>83.63</v>
      </c>
    </row>
    <row r="78" spans="1:12" ht="15.4" customHeight="1" x14ac:dyDescent="0.25">
      <c r="B78" s="4"/>
      <c r="C78" s="4"/>
      <c r="D78" s="3"/>
      <c r="E78" s="2"/>
      <c r="F78" s="28"/>
      <c r="G78" s="28"/>
      <c r="H78" s="28"/>
      <c r="I78" s="28"/>
      <c r="J78" s="52"/>
      <c r="K78" s="48"/>
      <c r="L78" s="48"/>
    </row>
    <row r="79" spans="1:12" ht="15.4" customHeight="1" x14ac:dyDescent="0.25">
      <c r="B79" s="4"/>
      <c r="C79" s="4"/>
      <c r="D79" s="3"/>
      <c r="E79" s="2"/>
      <c r="F79" s="28"/>
      <c r="G79" s="28"/>
      <c r="H79" s="28"/>
      <c r="I79" s="28"/>
      <c r="J79" s="52"/>
      <c r="K79" s="45" t="s">
        <v>10</v>
      </c>
      <c r="L79" s="45" t="s">
        <v>61</v>
      </c>
    </row>
    <row r="80" spans="1:12" ht="15.4" customHeight="1" x14ac:dyDescent="0.25">
      <c r="B80" s="4"/>
      <c r="C80" s="4"/>
      <c r="D80" s="3"/>
      <c r="E80" s="2"/>
      <c r="F80" s="28"/>
      <c r="G80" s="28"/>
      <c r="H80" s="28"/>
      <c r="I80" s="28"/>
      <c r="J80" s="52"/>
      <c r="K80" s="48"/>
      <c r="L80" s="45" t="s">
        <v>9</v>
      </c>
    </row>
    <row r="81" spans="1:12" ht="15.4" customHeight="1" x14ac:dyDescent="0.25">
      <c r="A81" s="28"/>
      <c r="B81" s="28"/>
      <c r="C81" s="28"/>
      <c r="D81" s="28"/>
      <c r="E81" s="28"/>
      <c r="F81" s="28"/>
      <c r="G81" s="28"/>
      <c r="H81" s="28"/>
      <c r="I81" s="28"/>
      <c r="J81" s="52"/>
      <c r="K81" s="45" t="s">
        <v>6</v>
      </c>
      <c r="L81" s="46">
        <v>102.43</v>
      </c>
    </row>
    <row r="82" spans="1:12" ht="15.4" customHeight="1" x14ac:dyDescent="0.25">
      <c r="B82" s="28"/>
      <c r="C82" s="28"/>
      <c r="D82" s="28"/>
      <c r="E82" s="28"/>
      <c r="F82" s="28"/>
      <c r="G82" s="28"/>
      <c r="H82" s="28"/>
      <c r="I82" s="28"/>
      <c r="J82" s="52"/>
      <c r="K82" s="45" t="s">
        <v>5</v>
      </c>
      <c r="L82" s="46">
        <v>95.68</v>
      </c>
    </row>
    <row r="83" spans="1:12" ht="15.4" customHeight="1" x14ac:dyDescent="0.25">
      <c r="A83" s="28"/>
      <c r="B83" s="27"/>
      <c r="C83" s="27"/>
      <c r="D83" s="27"/>
      <c r="E83" s="27"/>
      <c r="F83" s="27"/>
      <c r="G83" s="27"/>
      <c r="H83" s="27"/>
      <c r="I83" s="27"/>
      <c r="J83" s="61"/>
      <c r="K83" s="45" t="s">
        <v>44</v>
      </c>
      <c r="L83" s="46">
        <v>101.53</v>
      </c>
    </row>
    <row r="84" spans="1:12" ht="15.4" customHeight="1" x14ac:dyDescent="0.25">
      <c r="K84" s="49" t="s">
        <v>4</v>
      </c>
      <c r="L84" s="46">
        <v>103.58</v>
      </c>
    </row>
    <row r="85" spans="1:12" ht="15.4" customHeight="1" x14ac:dyDescent="0.25">
      <c r="K85" s="40" t="s">
        <v>3</v>
      </c>
      <c r="L85" s="46">
        <v>102.65</v>
      </c>
    </row>
    <row r="86" spans="1:12" ht="15.4" customHeight="1" x14ac:dyDescent="0.25">
      <c r="K86" s="40" t="s">
        <v>43</v>
      </c>
      <c r="L86" s="46">
        <v>101.24</v>
      </c>
    </row>
    <row r="87" spans="1:12" ht="15.4" customHeight="1" x14ac:dyDescent="0.25">
      <c r="K87" s="40" t="s">
        <v>2</v>
      </c>
      <c r="L87" s="46">
        <v>108.12</v>
      </c>
    </row>
    <row r="88" spans="1:12" ht="15.4" customHeight="1" x14ac:dyDescent="0.25">
      <c r="K88" s="40" t="s">
        <v>1</v>
      </c>
      <c r="L88" s="46">
        <v>95.41</v>
      </c>
    </row>
    <row r="89" spans="1:12" ht="15.4" customHeight="1" x14ac:dyDescent="0.25">
      <c r="K89" s="48"/>
      <c r="L89" s="46" t="s">
        <v>8</v>
      </c>
    </row>
    <row r="90" spans="1:12" ht="15" customHeight="1" x14ac:dyDescent="0.25">
      <c r="K90" s="45" t="s">
        <v>6</v>
      </c>
      <c r="L90" s="46">
        <v>94.63</v>
      </c>
    </row>
    <row r="91" spans="1:12" ht="15" customHeight="1" x14ac:dyDescent="0.25">
      <c r="K91" s="45" t="s">
        <v>5</v>
      </c>
      <c r="L91" s="46">
        <v>88.13</v>
      </c>
    </row>
    <row r="92" spans="1:12" ht="15" customHeight="1" x14ac:dyDescent="0.25">
      <c r="A92" s="26"/>
      <c r="K92" s="45" t="s">
        <v>44</v>
      </c>
      <c r="L92" s="46">
        <v>92.84</v>
      </c>
    </row>
    <row r="93" spans="1:12" ht="15" customHeight="1" x14ac:dyDescent="0.25">
      <c r="K93" s="49" t="s">
        <v>4</v>
      </c>
      <c r="L93" s="46">
        <v>96.45</v>
      </c>
    </row>
    <row r="94" spans="1:12" ht="15" customHeight="1" x14ac:dyDescent="0.25">
      <c r="K94" s="40" t="s">
        <v>3</v>
      </c>
      <c r="L94" s="46">
        <v>95.01</v>
      </c>
    </row>
    <row r="95" spans="1:12" ht="15" customHeight="1" x14ac:dyDescent="0.25">
      <c r="K95" s="40" t="s">
        <v>43</v>
      </c>
      <c r="L95" s="46">
        <v>103.05</v>
      </c>
    </row>
    <row r="96" spans="1:12" ht="15" customHeight="1" x14ac:dyDescent="0.25">
      <c r="K96" s="40" t="s">
        <v>2</v>
      </c>
      <c r="L96" s="46">
        <v>104.31</v>
      </c>
    </row>
    <row r="97" spans="1:12" ht="15" customHeight="1" x14ac:dyDescent="0.25">
      <c r="K97" s="40" t="s">
        <v>1</v>
      </c>
      <c r="L97" s="46">
        <v>88.99</v>
      </c>
    </row>
    <row r="98" spans="1:12" ht="15" customHeight="1" x14ac:dyDescent="0.25">
      <c r="K98" s="42"/>
      <c r="L98" s="46" t="s">
        <v>7</v>
      </c>
    </row>
    <row r="99" spans="1:12" ht="15" customHeight="1" x14ac:dyDescent="0.25">
      <c r="A99" s="25"/>
      <c r="B99" s="24"/>
      <c r="K99" s="45" t="s">
        <v>6</v>
      </c>
      <c r="L99" s="46">
        <v>89.73</v>
      </c>
    </row>
    <row r="100" spans="1:12" x14ac:dyDescent="0.25">
      <c r="A100" s="25"/>
      <c r="B100" s="24"/>
      <c r="K100" s="45" t="s">
        <v>5</v>
      </c>
      <c r="L100" s="46">
        <v>84.87</v>
      </c>
    </row>
    <row r="101" spans="1:12" x14ac:dyDescent="0.25">
      <c r="A101" s="25"/>
      <c r="B101" s="24"/>
      <c r="K101" s="45" t="s">
        <v>44</v>
      </c>
      <c r="L101" s="46">
        <v>86.59</v>
      </c>
    </row>
    <row r="102" spans="1:12" x14ac:dyDescent="0.25">
      <c r="A102" s="25"/>
      <c r="B102" s="24"/>
      <c r="K102" s="49" t="s">
        <v>4</v>
      </c>
      <c r="L102" s="46">
        <v>91.76</v>
      </c>
    </row>
    <row r="103" spans="1:12" x14ac:dyDescent="0.25">
      <c r="A103" s="25"/>
      <c r="B103" s="24"/>
      <c r="K103" s="40" t="s">
        <v>3</v>
      </c>
      <c r="L103" s="46">
        <v>90.63</v>
      </c>
    </row>
    <row r="104" spans="1:12" x14ac:dyDescent="0.25">
      <c r="A104" s="25"/>
      <c r="B104" s="24"/>
      <c r="K104" s="40" t="s">
        <v>43</v>
      </c>
      <c r="L104" s="46">
        <v>105.11</v>
      </c>
    </row>
    <row r="105" spans="1:12" x14ac:dyDescent="0.25">
      <c r="A105" s="25"/>
      <c r="B105" s="24"/>
      <c r="K105" s="40" t="s">
        <v>2</v>
      </c>
      <c r="L105" s="46">
        <v>96.82</v>
      </c>
    </row>
    <row r="106" spans="1:12" x14ac:dyDescent="0.25">
      <c r="A106" s="25"/>
      <c r="B106" s="24"/>
      <c r="K106" s="40" t="s">
        <v>1</v>
      </c>
      <c r="L106" s="46">
        <v>87.03</v>
      </c>
    </row>
    <row r="107" spans="1:12" x14ac:dyDescent="0.25">
      <c r="A107" s="25"/>
      <c r="B107" s="24"/>
      <c r="K107" s="41"/>
      <c r="L107" s="41"/>
    </row>
    <row r="108" spans="1:12" x14ac:dyDescent="0.25">
      <c r="A108" s="25"/>
      <c r="B108" s="24"/>
      <c r="K108" s="51" t="s">
        <v>51</v>
      </c>
      <c r="L108" s="51"/>
    </row>
    <row r="109" spans="1:12" x14ac:dyDescent="0.25">
      <c r="K109" s="72">
        <v>43904</v>
      </c>
      <c r="L109" s="46">
        <v>100</v>
      </c>
    </row>
    <row r="110" spans="1:12" x14ac:dyDescent="0.25">
      <c r="K110" s="72">
        <v>43911</v>
      </c>
      <c r="L110" s="46">
        <v>100.42829999999999</v>
      </c>
    </row>
    <row r="111" spans="1:12" x14ac:dyDescent="0.25">
      <c r="K111" s="72">
        <v>43918</v>
      </c>
      <c r="L111" s="46">
        <v>99.906599999999997</v>
      </c>
    </row>
    <row r="112" spans="1:12" x14ac:dyDescent="0.25">
      <c r="K112" s="72">
        <v>43925</v>
      </c>
      <c r="L112" s="46">
        <v>98.142600000000002</v>
      </c>
    </row>
    <row r="113" spans="11:12" x14ac:dyDescent="0.25">
      <c r="K113" s="72">
        <v>43932</v>
      </c>
      <c r="L113" s="46">
        <v>96.361599999999996</v>
      </c>
    </row>
    <row r="114" spans="11:12" x14ac:dyDescent="0.25">
      <c r="K114" s="72">
        <v>43939</v>
      </c>
      <c r="L114" s="46">
        <v>96.324100000000001</v>
      </c>
    </row>
    <row r="115" spans="11:12" x14ac:dyDescent="0.25">
      <c r="K115" s="72">
        <v>43946</v>
      </c>
      <c r="L115" s="46">
        <v>96.642600000000002</v>
      </c>
    </row>
    <row r="116" spans="11:12" x14ac:dyDescent="0.25">
      <c r="K116" s="72">
        <v>43953</v>
      </c>
      <c r="L116" s="46">
        <v>96.467799999999997</v>
      </c>
    </row>
    <row r="117" spans="11:12" x14ac:dyDescent="0.25">
      <c r="K117" s="72">
        <v>43960</v>
      </c>
      <c r="L117" s="46">
        <v>96.583200000000005</v>
      </c>
    </row>
    <row r="118" spans="11:12" x14ac:dyDescent="0.25">
      <c r="K118" s="72">
        <v>43967</v>
      </c>
      <c r="L118" s="46">
        <v>96.687200000000004</v>
      </c>
    </row>
    <row r="119" spans="11:12" x14ac:dyDescent="0.25">
      <c r="K119" s="72">
        <v>43974</v>
      </c>
      <c r="L119" s="46">
        <v>96.527199999999993</v>
      </c>
    </row>
    <row r="120" spans="11:12" x14ac:dyDescent="0.25">
      <c r="K120" s="72">
        <v>43981</v>
      </c>
      <c r="L120" s="46">
        <v>96.135800000000003</v>
      </c>
    </row>
    <row r="121" spans="11:12" x14ac:dyDescent="0.25">
      <c r="K121" s="72">
        <v>43988</v>
      </c>
      <c r="L121" s="46">
        <v>96.486199999999997</v>
      </c>
    </row>
    <row r="122" spans="11:12" x14ac:dyDescent="0.25">
      <c r="K122" s="72">
        <v>43995</v>
      </c>
      <c r="L122" s="46">
        <v>97.087199999999996</v>
      </c>
    </row>
    <row r="123" spans="11:12" x14ac:dyDescent="0.25">
      <c r="K123" s="72">
        <v>44002</v>
      </c>
      <c r="L123" s="46">
        <v>97.475099999999998</v>
      </c>
    </row>
    <row r="124" spans="11:12" x14ac:dyDescent="0.25">
      <c r="K124" s="72">
        <v>44009</v>
      </c>
      <c r="L124" s="46">
        <v>97.768100000000004</v>
      </c>
    </row>
    <row r="125" spans="11:12" x14ac:dyDescent="0.25">
      <c r="K125" s="72">
        <v>44016</v>
      </c>
      <c r="L125" s="46">
        <v>99.079099999999997</v>
      </c>
    </row>
    <row r="126" spans="11:12" x14ac:dyDescent="0.25">
      <c r="K126" s="72">
        <v>44023</v>
      </c>
      <c r="L126" s="46">
        <v>99.069900000000004</v>
      </c>
    </row>
    <row r="127" spans="11:12" x14ac:dyDescent="0.25">
      <c r="K127" s="72">
        <v>44030</v>
      </c>
      <c r="L127" s="46">
        <v>98.4101</v>
      </c>
    </row>
    <row r="128" spans="11:12" x14ac:dyDescent="0.25">
      <c r="K128" s="72">
        <v>44037</v>
      </c>
      <c r="L128" s="46">
        <v>98.459699999999998</v>
      </c>
    </row>
    <row r="129" spans="1:12" x14ac:dyDescent="0.25">
      <c r="K129" s="72">
        <v>44044</v>
      </c>
      <c r="L129" s="46">
        <v>98.4923</v>
      </c>
    </row>
    <row r="130" spans="1:12" x14ac:dyDescent="0.25">
      <c r="K130" s="72">
        <v>44051</v>
      </c>
      <c r="L130" s="46">
        <v>98.381799999999998</v>
      </c>
    </row>
    <row r="131" spans="1:12" x14ac:dyDescent="0.25">
      <c r="K131" s="72">
        <v>44058</v>
      </c>
      <c r="L131" s="46">
        <v>98.413700000000006</v>
      </c>
    </row>
    <row r="132" spans="1:12" x14ac:dyDescent="0.25">
      <c r="K132" s="72">
        <v>44065</v>
      </c>
      <c r="L132" s="46">
        <v>98.297600000000003</v>
      </c>
    </row>
    <row r="133" spans="1:12" x14ac:dyDescent="0.25">
      <c r="K133" s="72">
        <v>44072</v>
      </c>
      <c r="L133" s="46">
        <v>98.864599999999996</v>
      </c>
    </row>
    <row r="134" spans="1:12" x14ac:dyDescent="0.25">
      <c r="K134" s="72">
        <v>44079</v>
      </c>
      <c r="L134" s="46">
        <v>99.713999999999999</v>
      </c>
    </row>
    <row r="135" spans="1:12" x14ac:dyDescent="0.25">
      <c r="K135" s="72">
        <v>44086</v>
      </c>
      <c r="L135" s="46">
        <v>100.0885</v>
      </c>
    </row>
    <row r="136" spans="1:12" x14ac:dyDescent="0.25">
      <c r="K136" s="72">
        <v>44093</v>
      </c>
      <c r="L136" s="46">
        <v>100.5252</v>
      </c>
    </row>
    <row r="137" spans="1:12" x14ac:dyDescent="0.25">
      <c r="K137" s="72">
        <v>44100</v>
      </c>
      <c r="L137" s="46">
        <v>100.7411</v>
      </c>
    </row>
    <row r="138" spans="1:12" x14ac:dyDescent="0.25">
      <c r="K138" s="72">
        <v>44107</v>
      </c>
      <c r="L138" s="46">
        <v>100.2527</v>
      </c>
    </row>
    <row r="139" spans="1:12" x14ac:dyDescent="0.25">
      <c r="A139" s="25"/>
      <c r="B139" s="24"/>
      <c r="K139" s="72">
        <v>44114</v>
      </c>
      <c r="L139" s="46">
        <v>98.835599999999999</v>
      </c>
    </row>
    <row r="140" spans="1:12" x14ac:dyDescent="0.25">
      <c r="A140" s="25"/>
      <c r="B140" s="24"/>
      <c r="K140" s="72">
        <v>44121</v>
      </c>
      <c r="L140" s="46">
        <v>99.055700000000002</v>
      </c>
    </row>
    <row r="141" spans="1:12" x14ac:dyDescent="0.25">
      <c r="K141" s="72">
        <v>44128</v>
      </c>
      <c r="L141" s="46">
        <v>98.981399999999994</v>
      </c>
    </row>
    <row r="142" spans="1:12" x14ac:dyDescent="0.25">
      <c r="K142" s="72">
        <v>44135</v>
      </c>
      <c r="L142" s="46">
        <v>99.081900000000005</v>
      </c>
    </row>
    <row r="143" spans="1:12" x14ac:dyDescent="0.25">
      <c r="K143" s="72">
        <v>44142</v>
      </c>
      <c r="L143" s="46">
        <v>99.324700000000007</v>
      </c>
    </row>
    <row r="144" spans="1:12" x14ac:dyDescent="0.25">
      <c r="K144" s="72">
        <v>44149</v>
      </c>
      <c r="L144" s="46">
        <v>100.029</v>
      </c>
    </row>
    <row r="145" spans="11:12" x14ac:dyDescent="0.25">
      <c r="K145" s="72">
        <v>44156</v>
      </c>
      <c r="L145" s="46">
        <v>100.77370000000001</v>
      </c>
    </row>
    <row r="146" spans="11:12" x14ac:dyDescent="0.25">
      <c r="K146" s="72">
        <v>44163</v>
      </c>
      <c r="L146" s="46">
        <v>101.14960000000001</v>
      </c>
    </row>
    <row r="147" spans="11:12" x14ac:dyDescent="0.25">
      <c r="K147" s="72">
        <v>44170</v>
      </c>
      <c r="L147" s="46">
        <v>100.9599</v>
      </c>
    </row>
    <row r="148" spans="11:12" x14ac:dyDescent="0.25">
      <c r="K148" s="72">
        <v>44177</v>
      </c>
      <c r="L148" s="46">
        <v>100.2867</v>
      </c>
    </row>
    <row r="149" spans="11:12" x14ac:dyDescent="0.25">
      <c r="K149" s="72">
        <v>44184</v>
      </c>
      <c r="L149" s="46">
        <v>98.347899999999996</v>
      </c>
    </row>
    <row r="150" spans="11:12" x14ac:dyDescent="0.25">
      <c r="K150" s="72">
        <v>44191</v>
      </c>
      <c r="L150" s="46">
        <v>93.139399999999995</v>
      </c>
    </row>
    <row r="151" spans="11:12" x14ac:dyDescent="0.25">
      <c r="K151" s="72">
        <v>44198</v>
      </c>
      <c r="L151" s="46">
        <v>88.323599999999999</v>
      </c>
    </row>
    <row r="152" spans="11:12" x14ac:dyDescent="0.25">
      <c r="K152" s="72" t="s">
        <v>52</v>
      </c>
      <c r="L152" s="46" t="s">
        <v>52</v>
      </c>
    </row>
    <row r="153" spans="11:12" x14ac:dyDescent="0.25">
      <c r="K153" s="72" t="s">
        <v>52</v>
      </c>
      <c r="L153" s="46" t="s">
        <v>52</v>
      </c>
    </row>
    <row r="154" spans="11:12" x14ac:dyDescent="0.25">
      <c r="K154" s="72" t="s">
        <v>52</v>
      </c>
      <c r="L154" s="46" t="s">
        <v>52</v>
      </c>
    </row>
    <row r="155" spans="11:12" x14ac:dyDescent="0.25">
      <c r="K155" s="72" t="s">
        <v>52</v>
      </c>
      <c r="L155" s="46" t="s">
        <v>52</v>
      </c>
    </row>
    <row r="156" spans="11:12" x14ac:dyDescent="0.25">
      <c r="K156" s="72" t="s">
        <v>52</v>
      </c>
      <c r="L156" s="46" t="s">
        <v>52</v>
      </c>
    </row>
    <row r="157" spans="11:12" x14ac:dyDescent="0.25">
      <c r="K157" s="72" t="s">
        <v>52</v>
      </c>
      <c r="L157" s="46" t="s">
        <v>52</v>
      </c>
    </row>
    <row r="158" spans="11:12" x14ac:dyDescent="0.25">
      <c r="K158" s="72" t="s">
        <v>52</v>
      </c>
      <c r="L158" s="46" t="s">
        <v>52</v>
      </c>
    </row>
    <row r="159" spans="11:12" x14ac:dyDescent="0.25">
      <c r="K159" s="72" t="s">
        <v>52</v>
      </c>
      <c r="L159" s="46" t="s">
        <v>52</v>
      </c>
    </row>
    <row r="160" spans="11:12" x14ac:dyDescent="0.25">
      <c r="K160" s="72" t="s">
        <v>52</v>
      </c>
      <c r="L160" s="46" t="s">
        <v>52</v>
      </c>
    </row>
    <row r="161" spans="11:12" x14ac:dyDescent="0.25">
      <c r="K161" s="72" t="s">
        <v>52</v>
      </c>
      <c r="L161" s="46" t="s">
        <v>52</v>
      </c>
    </row>
    <row r="162" spans="11:12" x14ac:dyDescent="0.25">
      <c r="K162" s="72" t="s">
        <v>52</v>
      </c>
      <c r="L162" s="46" t="s">
        <v>52</v>
      </c>
    </row>
    <row r="163" spans="11:12" x14ac:dyDescent="0.25">
      <c r="K163" s="72" t="s">
        <v>52</v>
      </c>
      <c r="L163" s="46" t="s">
        <v>52</v>
      </c>
    </row>
    <row r="164" spans="11:12" x14ac:dyDescent="0.25">
      <c r="K164" s="72" t="s">
        <v>52</v>
      </c>
      <c r="L164" s="46" t="s">
        <v>52</v>
      </c>
    </row>
    <row r="165" spans="11:12" x14ac:dyDescent="0.25">
      <c r="K165" s="72" t="s">
        <v>52</v>
      </c>
      <c r="L165" s="46" t="s">
        <v>52</v>
      </c>
    </row>
    <row r="166" spans="11:12" x14ac:dyDescent="0.25">
      <c r="K166" s="72" t="s">
        <v>52</v>
      </c>
      <c r="L166" s="46" t="s">
        <v>52</v>
      </c>
    </row>
    <row r="167" spans="11:12" x14ac:dyDescent="0.25">
      <c r="K167" s="72" t="s">
        <v>52</v>
      </c>
      <c r="L167" s="46" t="s">
        <v>52</v>
      </c>
    </row>
    <row r="168" spans="11:12" x14ac:dyDescent="0.25">
      <c r="K168" s="72" t="s">
        <v>52</v>
      </c>
      <c r="L168" s="46" t="s">
        <v>52</v>
      </c>
    </row>
    <row r="169" spans="11:12" x14ac:dyDescent="0.25">
      <c r="K169" s="72" t="s">
        <v>52</v>
      </c>
      <c r="L169" s="46" t="s">
        <v>52</v>
      </c>
    </row>
    <row r="170" spans="11:12" x14ac:dyDescent="0.25">
      <c r="K170" s="72" t="s">
        <v>52</v>
      </c>
      <c r="L170" s="46" t="s">
        <v>52</v>
      </c>
    </row>
    <row r="171" spans="11:12" x14ac:dyDescent="0.25">
      <c r="K171" s="72" t="s">
        <v>52</v>
      </c>
      <c r="L171" s="46" t="s">
        <v>52</v>
      </c>
    </row>
    <row r="172" spans="11:12" x14ac:dyDescent="0.25">
      <c r="K172" s="72" t="s">
        <v>52</v>
      </c>
      <c r="L172" s="46" t="s">
        <v>52</v>
      </c>
    </row>
    <row r="173" spans="11:12" x14ac:dyDescent="0.25">
      <c r="K173" s="72" t="s">
        <v>52</v>
      </c>
      <c r="L173" s="46" t="s">
        <v>52</v>
      </c>
    </row>
    <row r="174" spans="11:12" x14ac:dyDescent="0.25">
      <c r="K174" s="72" t="s">
        <v>52</v>
      </c>
      <c r="L174" s="46" t="s">
        <v>52</v>
      </c>
    </row>
    <row r="175" spans="11:12" x14ac:dyDescent="0.25">
      <c r="K175" s="72" t="s">
        <v>52</v>
      </c>
      <c r="L175" s="46" t="s">
        <v>52</v>
      </c>
    </row>
    <row r="176" spans="11:12" x14ac:dyDescent="0.25">
      <c r="K176" s="72" t="s">
        <v>52</v>
      </c>
      <c r="L176" s="46" t="s">
        <v>52</v>
      </c>
    </row>
    <row r="177" spans="11:12" x14ac:dyDescent="0.25">
      <c r="K177" s="72" t="s">
        <v>52</v>
      </c>
      <c r="L177" s="46" t="s">
        <v>52</v>
      </c>
    </row>
    <row r="178" spans="11:12" x14ac:dyDescent="0.25">
      <c r="K178" s="72" t="s">
        <v>52</v>
      </c>
      <c r="L178" s="46" t="s">
        <v>52</v>
      </c>
    </row>
    <row r="179" spans="11:12" x14ac:dyDescent="0.25">
      <c r="K179" s="72" t="s">
        <v>52</v>
      </c>
      <c r="L179" s="46" t="s">
        <v>52</v>
      </c>
    </row>
    <row r="180" spans="11:12" x14ac:dyDescent="0.25">
      <c r="K180" s="72" t="s">
        <v>52</v>
      </c>
      <c r="L180" s="46" t="s">
        <v>52</v>
      </c>
    </row>
    <row r="181" spans="11:12" x14ac:dyDescent="0.25">
      <c r="K181" s="72" t="s">
        <v>52</v>
      </c>
      <c r="L181" s="46" t="s">
        <v>52</v>
      </c>
    </row>
    <row r="182" spans="11:12" x14ac:dyDescent="0.25">
      <c r="K182" s="72" t="s">
        <v>52</v>
      </c>
      <c r="L182" s="46" t="s">
        <v>52</v>
      </c>
    </row>
    <row r="183" spans="11:12" x14ac:dyDescent="0.25">
      <c r="K183" s="72" t="s">
        <v>52</v>
      </c>
      <c r="L183" s="46" t="s">
        <v>52</v>
      </c>
    </row>
    <row r="184" spans="11:12" x14ac:dyDescent="0.25">
      <c r="K184" s="72" t="s">
        <v>52</v>
      </c>
      <c r="L184" s="46" t="s">
        <v>52</v>
      </c>
    </row>
    <row r="185" spans="11:12" x14ac:dyDescent="0.25">
      <c r="K185" s="72" t="s">
        <v>52</v>
      </c>
      <c r="L185" s="46" t="s">
        <v>52</v>
      </c>
    </row>
    <row r="186" spans="11:12" x14ac:dyDescent="0.25">
      <c r="K186" s="72" t="s">
        <v>52</v>
      </c>
      <c r="L186" s="46" t="s">
        <v>52</v>
      </c>
    </row>
    <row r="187" spans="11:12" x14ac:dyDescent="0.25">
      <c r="K187" s="72" t="s">
        <v>52</v>
      </c>
      <c r="L187" s="46" t="s">
        <v>52</v>
      </c>
    </row>
    <row r="188" spans="11:12" x14ac:dyDescent="0.25">
      <c r="K188" s="72" t="s">
        <v>52</v>
      </c>
      <c r="L188" s="46" t="s">
        <v>52</v>
      </c>
    </row>
    <row r="189" spans="11:12" x14ac:dyDescent="0.25">
      <c r="K189" s="72" t="s">
        <v>52</v>
      </c>
      <c r="L189" s="46" t="s">
        <v>52</v>
      </c>
    </row>
    <row r="190" spans="11:12" x14ac:dyDescent="0.25">
      <c r="K190" s="72" t="s">
        <v>52</v>
      </c>
      <c r="L190" s="46" t="s">
        <v>52</v>
      </c>
    </row>
    <row r="191" spans="11:12" x14ac:dyDescent="0.25">
      <c r="K191" s="72" t="s">
        <v>52</v>
      </c>
      <c r="L191" s="46" t="s">
        <v>52</v>
      </c>
    </row>
    <row r="192" spans="11:12" x14ac:dyDescent="0.25">
      <c r="K192" s="72" t="s">
        <v>52</v>
      </c>
      <c r="L192" s="46" t="s">
        <v>52</v>
      </c>
    </row>
    <row r="193" spans="11:12" x14ac:dyDescent="0.25">
      <c r="K193" s="72" t="s">
        <v>52</v>
      </c>
      <c r="L193" s="46" t="s">
        <v>52</v>
      </c>
    </row>
    <row r="194" spans="11:12" x14ac:dyDescent="0.25">
      <c r="K194" s="72" t="s">
        <v>52</v>
      </c>
      <c r="L194" s="46" t="s">
        <v>52</v>
      </c>
    </row>
    <row r="195" spans="11:12" x14ac:dyDescent="0.25">
      <c r="K195" s="72" t="s">
        <v>52</v>
      </c>
      <c r="L195" s="46" t="s">
        <v>52</v>
      </c>
    </row>
    <row r="196" spans="11:12" x14ac:dyDescent="0.25">
      <c r="K196" s="72" t="s">
        <v>52</v>
      </c>
      <c r="L196" s="46" t="s">
        <v>52</v>
      </c>
    </row>
    <row r="197" spans="11:12" x14ac:dyDescent="0.25">
      <c r="K197" s="72" t="s">
        <v>52</v>
      </c>
      <c r="L197" s="46" t="s">
        <v>52</v>
      </c>
    </row>
    <row r="198" spans="11:12" x14ac:dyDescent="0.25">
      <c r="K198" s="72" t="s">
        <v>52</v>
      </c>
      <c r="L198" s="46" t="s">
        <v>52</v>
      </c>
    </row>
    <row r="199" spans="11:12" x14ac:dyDescent="0.25">
      <c r="K199" s="72" t="s">
        <v>52</v>
      </c>
      <c r="L199" s="46" t="s">
        <v>52</v>
      </c>
    </row>
    <row r="200" spans="11:12" x14ac:dyDescent="0.25">
      <c r="K200" s="72" t="s">
        <v>52</v>
      </c>
      <c r="L200" s="46" t="s">
        <v>52</v>
      </c>
    </row>
    <row r="201" spans="11:12" x14ac:dyDescent="0.25">
      <c r="K201" s="72" t="s">
        <v>52</v>
      </c>
      <c r="L201" s="46" t="s">
        <v>52</v>
      </c>
    </row>
    <row r="202" spans="11:12" x14ac:dyDescent="0.25">
      <c r="K202" s="72" t="s">
        <v>52</v>
      </c>
      <c r="L202" s="46" t="s">
        <v>52</v>
      </c>
    </row>
    <row r="203" spans="11:12" x14ac:dyDescent="0.25">
      <c r="K203" s="72" t="s">
        <v>52</v>
      </c>
      <c r="L203" s="46" t="s">
        <v>52</v>
      </c>
    </row>
    <row r="204" spans="11:12" x14ac:dyDescent="0.25">
      <c r="K204" s="72" t="s">
        <v>52</v>
      </c>
      <c r="L204" s="46" t="s">
        <v>52</v>
      </c>
    </row>
    <row r="205" spans="11:12" x14ac:dyDescent="0.25">
      <c r="K205" s="72" t="s">
        <v>52</v>
      </c>
      <c r="L205" s="46" t="s">
        <v>52</v>
      </c>
    </row>
    <row r="206" spans="11:12" x14ac:dyDescent="0.25">
      <c r="K206" s="72" t="s">
        <v>52</v>
      </c>
      <c r="L206" s="46" t="s">
        <v>52</v>
      </c>
    </row>
    <row r="207" spans="11:12" x14ac:dyDescent="0.25">
      <c r="K207" s="72" t="s">
        <v>52</v>
      </c>
      <c r="L207" s="46" t="s">
        <v>52</v>
      </c>
    </row>
    <row r="208" spans="11:12" x14ac:dyDescent="0.25">
      <c r="K208" s="72" t="s">
        <v>52</v>
      </c>
      <c r="L208" s="46" t="s">
        <v>52</v>
      </c>
    </row>
    <row r="209" spans="11:12" x14ac:dyDescent="0.25">
      <c r="K209" s="72" t="s">
        <v>52</v>
      </c>
      <c r="L209" s="46" t="s">
        <v>52</v>
      </c>
    </row>
    <row r="210" spans="11:12" x14ac:dyDescent="0.25">
      <c r="K210" s="72" t="s">
        <v>52</v>
      </c>
      <c r="L210" s="46" t="s">
        <v>52</v>
      </c>
    </row>
    <row r="211" spans="11:12" x14ac:dyDescent="0.25">
      <c r="K211" s="72" t="s">
        <v>52</v>
      </c>
      <c r="L211" s="46" t="s">
        <v>52</v>
      </c>
    </row>
    <row r="212" spans="11:12" x14ac:dyDescent="0.25">
      <c r="K212" s="72" t="s">
        <v>52</v>
      </c>
      <c r="L212" s="46" t="s">
        <v>52</v>
      </c>
    </row>
    <row r="213" spans="11:12" x14ac:dyDescent="0.25">
      <c r="K213" s="72" t="s">
        <v>52</v>
      </c>
      <c r="L213" s="46" t="s">
        <v>52</v>
      </c>
    </row>
    <row r="214" spans="11:12" x14ac:dyDescent="0.25">
      <c r="K214" s="72" t="s">
        <v>52</v>
      </c>
      <c r="L214" s="46" t="s">
        <v>52</v>
      </c>
    </row>
    <row r="215" spans="11:12" x14ac:dyDescent="0.25">
      <c r="K215" s="72" t="s">
        <v>52</v>
      </c>
      <c r="L215" s="46" t="s">
        <v>52</v>
      </c>
    </row>
    <row r="216" spans="11:12" x14ac:dyDescent="0.25">
      <c r="K216" s="72" t="s">
        <v>52</v>
      </c>
      <c r="L216" s="46" t="s">
        <v>52</v>
      </c>
    </row>
    <row r="217" spans="11:12" x14ac:dyDescent="0.25">
      <c r="K217" s="72" t="s">
        <v>52</v>
      </c>
      <c r="L217" s="46" t="s">
        <v>52</v>
      </c>
    </row>
    <row r="218" spans="11:12" x14ac:dyDescent="0.25">
      <c r="K218" s="72" t="s">
        <v>52</v>
      </c>
      <c r="L218" s="46" t="s">
        <v>52</v>
      </c>
    </row>
    <row r="219" spans="11:12" x14ac:dyDescent="0.25">
      <c r="K219" s="72" t="s">
        <v>52</v>
      </c>
      <c r="L219" s="46" t="s">
        <v>52</v>
      </c>
    </row>
    <row r="220" spans="11:12" x14ac:dyDescent="0.25">
      <c r="K220" s="72" t="s">
        <v>52</v>
      </c>
      <c r="L220" s="46" t="s">
        <v>52</v>
      </c>
    </row>
    <row r="221" spans="11:12" x14ac:dyDescent="0.25">
      <c r="K221" s="72" t="s">
        <v>52</v>
      </c>
      <c r="L221" s="46" t="s">
        <v>52</v>
      </c>
    </row>
    <row r="222" spans="11:12" x14ac:dyDescent="0.25">
      <c r="K222" s="72" t="s">
        <v>52</v>
      </c>
      <c r="L222" s="46" t="s">
        <v>52</v>
      </c>
    </row>
    <row r="223" spans="11:12" x14ac:dyDescent="0.25">
      <c r="K223" s="72" t="s">
        <v>52</v>
      </c>
      <c r="L223" s="46" t="s">
        <v>52</v>
      </c>
    </row>
    <row r="224" spans="11:12" x14ac:dyDescent="0.25">
      <c r="K224" s="72" t="s">
        <v>52</v>
      </c>
      <c r="L224" s="46" t="s">
        <v>52</v>
      </c>
    </row>
    <row r="225" spans="11:12" x14ac:dyDescent="0.25">
      <c r="K225" s="72" t="s">
        <v>52</v>
      </c>
      <c r="L225" s="46" t="s">
        <v>52</v>
      </c>
    </row>
    <row r="226" spans="11:12" x14ac:dyDescent="0.25">
      <c r="K226" s="72" t="s">
        <v>52</v>
      </c>
      <c r="L226" s="46" t="s">
        <v>52</v>
      </c>
    </row>
    <row r="227" spans="11:12" x14ac:dyDescent="0.25">
      <c r="K227" s="72" t="s">
        <v>52</v>
      </c>
      <c r="L227" s="46" t="s">
        <v>52</v>
      </c>
    </row>
    <row r="228" spans="11:12" x14ac:dyDescent="0.25">
      <c r="K228" s="72" t="s">
        <v>52</v>
      </c>
      <c r="L228" s="46" t="s">
        <v>52</v>
      </c>
    </row>
    <row r="229" spans="11:12" x14ac:dyDescent="0.25">
      <c r="K229" s="72" t="s">
        <v>52</v>
      </c>
      <c r="L229" s="46" t="s">
        <v>52</v>
      </c>
    </row>
    <row r="230" spans="11:12" x14ac:dyDescent="0.25">
      <c r="K230" s="72" t="s">
        <v>52</v>
      </c>
      <c r="L230" s="46" t="s">
        <v>52</v>
      </c>
    </row>
    <row r="231" spans="11:12" x14ac:dyDescent="0.25">
      <c r="K231" s="72" t="s">
        <v>52</v>
      </c>
      <c r="L231" s="46" t="s">
        <v>52</v>
      </c>
    </row>
    <row r="232" spans="11:12" x14ac:dyDescent="0.25">
      <c r="K232" s="72" t="s">
        <v>52</v>
      </c>
      <c r="L232" s="46" t="s">
        <v>52</v>
      </c>
    </row>
    <row r="233" spans="11:12" x14ac:dyDescent="0.25">
      <c r="K233" s="72" t="s">
        <v>52</v>
      </c>
      <c r="L233" s="46" t="s">
        <v>52</v>
      </c>
    </row>
    <row r="234" spans="11:12" x14ac:dyDescent="0.25">
      <c r="K234" s="72" t="s">
        <v>52</v>
      </c>
      <c r="L234" s="46" t="s">
        <v>52</v>
      </c>
    </row>
    <row r="235" spans="11:12" x14ac:dyDescent="0.25">
      <c r="K235" s="72" t="s">
        <v>52</v>
      </c>
      <c r="L235" s="46" t="s">
        <v>52</v>
      </c>
    </row>
    <row r="236" spans="11:12" x14ac:dyDescent="0.25">
      <c r="K236" s="72" t="s">
        <v>52</v>
      </c>
      <c r="L236" s="46" t="s">
        <v>52</v>
      </c>
    </row>
    <row r="237" spans="11:12" x14ac:dyDescent="0.25">
      <c r="K237" s="72" t="s">
        <v>52</v>
      </c>
      <c r="L237" s="46" t="s">
        <v>52</v>
      </c>
    </row>
    <row r="238" spans="11:12" x14ac:dyDescent="0.25">
      <c r="K238" s="72" t="s">
        <v>52</v>
      </c>
      <c r="L238" s="46" t="s">
        <v>52</v>
      </c>
    </row>
    <row r="239" spans="11:12" x14ac:dyDescent="0.25">
      <c r="K239" s="72" t="s">
        <v>52</v>
      </c>
      <c r="L239" s="46" t="s">
        <v>52</v>
      </c>
    </row>
    <row r="240" spans="11:12" x14ac:dyDescent="0.25">
      <c r="K240" s="72" t="s">
        <v>52</v>
      </c>
      <c r="L240" s="46" t="s">
        <v>52</v>
      </c>
    </row>
    <row r="241" spans="11:12" x14ac:dyDescent="0.25">
      <c r="K241" s="72" t="s">
        <v>52</v>
      </c>
      <c r="L241" s="46" t="s">
        <v>52</v>
      </c>
    </row>
    <row r="242" spans="11:12" x14ac:dyDescent="0.25">
      <c r="K242" s="72" t="s">
        <v>52</v>
      </c>
      <c r="L242" s="46" t="s">
        <v>52</v>
      </c>
    </row>
    <row r="243" spans="11:12" x14ac:dyDescent="0.25">
      <c r="K243" s="72" t="s">
        <v>52</v>
      </c>
      <c r="L243" s="46" t="s">
        <v>52</v>
      </c>
    </row>
    <row r="244" spans="11:12" x14ac:dyDescent="0.25">
      <c r="K244" s="72" t="s">
        <v>52</v>
      </c>
      <c r="L244" s="46" t="s">
        <v>52</v>
      </c>
    </row>
    <row r="245" spans="11:12" x14ac:dyDescent="0.25">
      <c r="K245" s="72" t="s">
        <v>52</v>
      </c>
      <c r="L245" s="46" t="s">
        <v>52</v>
      </c>
    </row>
    <row r="246" spans="11:12" x14ac:dyDescent="0.25">
      <c r="K246" s="72" t="s">
        <v>52</v>
      </c>
      <c r="L246" s="46" t="s">
        <v>52</v>
      </c>
    </row>
    <row r="247" spans="11:12" x14ac:dyDescent="0.25">
      <c r="K247" s="72" t="s">
        <v>52</v>
      </c>
      <c r="L247" s="46" t="s">
        <v>52</v>
      </c>
    </row>
    <row r="248" spans="11:12" x14ac:dyDescent="0.25">
      <c r="K248" s="72" t="s">
        <v>52</v>
      </c>
      <c r="L248" s="46" t="s">
        <v>52</v>
      </c>
    </row>
    <row r="249" spans="11:12" x14ac:dyDescent="0.25">
      <c r="K249" s="72" t="s">
        <v>52</v>
      </c>
      <c r="L249" s="46" t="s">
        <v>52</v>
      </c>
    </row>
    <row r="250" spans="11:12" x14ac:dyDescent="0.25">
      <c r="K250" s="72" t="s">
        <v>52</v>
      </c>
      <c r="L250" s="46" t="s">
        <v>52</v>
      </c>
    </row>
    <row r="251" spans="11:12" x14ac:dyDescent="0.25">
      <c r="K251" s="72" t="s">
        <v>52</v>
      </c>
      <c r="L251" s="46" t="s">
        <v>52</v>
      </c>
    </row>
    <row r="252" spans="11:12" x14ac:dyDescent="0.25">
      <c r="K252" s="72" t="s">
        <v>52</v>
      </c>
      <c r="L252" s="46" t="s">
        <v>52</v>
      </c>
    </row>
    <row r="253" spans="11:12" x14ac:dyDescent="0.25">
      <c r="K253" s="72" t="s">
        <v>52</v>
      </c>
      <c r="L253" s="46" t="s">
        <v>52</v>
      </c>
    </row>
    <row r="254" spans="11:12" x14ac:dyDescent="0.25">
      <c r="K254" s="72" t="s">
        <v>52</v>
      </c>
      <c r="L254" s="46" t="s">
        <v>52</v>
      </c>
    </row>
    <row r="255" spans="11:12" x14ac:dyDescent="0.25">
      <c r="K255" s="72" t="s">
        <v>52</v>
      </c>
      <c r="L255" s="46" t="s">
        <v>52</v>
      </c>
    </row>
    <row r="256" spans="11:12" x14ac:dyDescent="0.25">
      <c r="K256" s="72" t="s">
        <v>53</v>
      </c>
      <c r="L256" s="72"/>
    </row>
    <row r="257" spans="11:12" x14ac:dyDescent="0.25">
      <c r="K257" s="72">
        <v>43904</v>
      </c>
      <c r="L257" s="46">
        <v>100</v>
      </c>
    </row>
    <row r="258" spans="11:12" x14ac:dyDescent="0.25">
      <c r="K258" s="72">
        <v>43911</v>
      </c>
      <c r="L258" s="46">
        <v>102.0641</v>
      </c>
    </row>
    <row r="259" spans="11:12" x14ac:dyDescent="0.25">
      <c r="K259" s="72">
        <v>43918</v>
      </c>
      <c r="L259" s="46">
        <v>103.22799999999999</v>
      </c>
    </row>
    <row r="260" spans="11:12" x14ac:dyDescent="0.25">
      <c r="K260" s="72">
        <v>43925</v>
      </c>
      <c r="L260" s="46">
        <v>102.9447</v>
      </c>
    </row>
    <row r="261" spans="11:12" x14ac:dyDescent="0.25">
      <c r="K261" s="72">
        <v>43932</v>
      </c>
      <c r="L261" s="46">
        <v>99.372200000000007</v>
      </c>
    </row>
    <row r="262" spans="11:12" x14ac:dyDescent="0.25">
      <c r="K262" s="72">
        <v>43939</v>
      </c>
      <c r="L262" s="46">
        <v>99.639300000000006</v>
      </c>
    </row>
    <row r="263" spans="11:12" x14ac:dyDescent="0.25">
      <c r="K263" s="72">
        <v>43946</v>
      </c>
      <c r="L263" s="46">
        <v>102.1493</v>
      </c>
    </row>
    <row r="264" spans="11:12" x14ac:dyDescent="0.25">
      <c r="K264" s="72">
        <v>43953</v>
      </c>
      <c r="L264" s="46">
        <v>102.2754</v>
      </c>
    </row>
    <row r="265" spans="11:12" x14ac:dyDescent="0.25">
      <c r="K265" s="72">
        <v>43960</v>
      </c>
      <c r="L265" s="46">
        <v>101.0104</v>
      </c>
    </row>
    <row r="266" spans="11:12" x14ac:dyDescent="0.25">
      <c r="K266" s="72">
        <v>43967</v>
      </c>
      <c r="L266" s="46">
        <v>100.5522</v>
      </c>
    </row>
    <row r="267" spans="11:12" x14ac:dyDescent="0.25">
      <c r="K267" s="72">
        <v>43974</v>
      </c>
      <c r="L267" s="46">
        <v>100.44119999999999</v>
      </c>
    </row>
    <row r="268" spans="11:12" x14ac:dyDescent="0.25">
      <c r="K268" s="72">
        <v>43981</v>
      </c>
      <c r="L268" s="46">
        <v>99.485200000000006</v>
      </c>
    </row>
    <row r="269" spans="11:12" x14ac:dyDescent="0.25">
      <c r="K269" s="72">
        <v>43988</v>
      </c>
      <c r="L269" s="46">
        <v>99.864199999999997</v>
      </c>
    </row>
    <row r="270" spans="11:12" x14ac:dyDescent="0.25">
      <c r="K270" s="72">
        <v>43995</v>
      </c>
      <c r="L270" s="46">
        <v>101.54259999999999</v>
      </c>
    </row>
    <row r="271" spans="11:12" x14ac:dyDescent="0.25">
      <c r="K271" s="72">
        <v>44002</v>
      </c>
      <c r="L271" s="46">
        <v>105.83710000000001</v>
      </c>
    </row>
    <row r="272" spans="11:12" x14ac:dyDescent="0.25">
      <c r="K272" s="72">
        <v>44009</v>
      </c>
      <c r="L272" s="46">
        <v>105.9273</v>
      </c>
    </row>
    <row r="273" spans="11:12" x14ac:dyDescent="0.25">
      <c r="K273" s="72">
        <v>44016</v>
      </c>
      <c r="L273" s="46">
        <v>104.9247</v>
      </c>
    </row>
    <row r="274" spans="11:12" x14ac:dyDescent="0.25">
      <c r="K274" s="72">
        <v>44023</v>
      </c>
      <c r="L274" s="46">
        <v>99.001999999999995</v>
      </c>
    </row>
    <row r="275" spans="11:12" x14ac:dyDescent="0.25">
      <c r="K275" s="72">
        <v>44030</v>
      </c>
      <c r="L275" s="46">
        <v>98.2714</v>
      </c>
    </row>
    <row r="276" spans="11:12" x14ac:dyDescent="0.25">
      <c r="K276" s="72">
        <v>44037</v>
      </c>
      <c r="L276" s="46">
        <v>97.640100000000004</v>
      </c>
    </row>
    <row r="277" spans="11:12" x14ac:dyDescent="0.25">
      <c r="K277" s="72">
        <v>44044</v>
      </c>
      <c r="L277" s="46">
        <v>99.182699999999997</v>
      </c>
    </row>
    <row r="278" spans="11:12" x14ac:dyDescent="0.25">
      <c r="K278" s="72">
        <v>44051</v>
      </c>
      <c r="L278" s="46">
        <v>98.364099999999993</v>
      </c>
    </row>
    <row r="279" spans="11:12" x14ac:dyDescent="0.25">
      <c r="K279" s="72">
        <v>44058</v>
      </c>
      <c r="L279" s="46">
        <v>98.197400000000002</v>
      </c>
    </row>
    <row r="280" spans="11:12" x14ac:dyDescent="0.25">
      <c r="K280" s="72">
        <v>44065</v>
      </c>
      <c r="L280" s="46">
        <v>99.203100000000006</v>
      </c>
    </row>
    <row r="281" spans="11:12" x14ac:dyDescent="0.25">
      <c r="K281" s="72">
        <v>44072</v>
      </c>
      <c r="L281" s="46">
        <v>101.1725</v>
      </c>
    </row>
    <row r="282" spans="11:12" x14ac:dyDescent="0.25">
      <c r="K282" s="72">
        <v>44079</v>
      </c>
      <c r="L282" s="46">
        <v>102.5125</v>
      </c>
    </row>
    <row r="283" spans="11:12" x14ac:dyDescent="0.25">
      <c r="K283" s="72">
        <v>44086</v>
      </c>
      <c r="L283" s="46">
        <v>103.4686</v>
      </c>
    </row>
    <row r="284" spans="11:12" x14ac:dyDescent="0.25">
      <c r="K284" s="72">
        <v>44093</v>
      </c>
      <c r="L284" s="46">
        <v>104.35760000000001</v>
      </c>
    </row>
    <row r="285" spans="11:12" x14ac:dyDescent="0.25">
      <c r="K285" s="72">
        <v>44100</v>
      </c>
      <c r="L285" s="46">
        <v>105.00539999999999</v>
      </c>
    </row>
    <row r="286" spans="11:12" x14ac:dyDescent="0.25">
      <c r="K286" s="72">
        <v>44107</v>
      </c>
      <c r="L286" s="46">
        <v>106.09529999999999</v>
      </c>
    </row>
    <row r="287" spans="11:12" x14ac:dyDescent="0.25">
      <c r="K287" s="72">
        <v>44114</v>
      </c>
      <c r="L287" s="46">
        <v>103.6602</v>
      </c>
    </row>
    <row r="288" spans="11:12" x14ac:dyDescent="0.25">
      <c r="K288" s="72">
        <v>44121</v>
      </c>
      <c r="L288" s="46">
        <v>102.9329</v>
      </c>
    </row>
    <row r="289" spans="11:12" x14ac:dyDescent="0.25">
      <c r="K289" s="72">
        <v>44128</v>
      </c>
      <c r="L289" s="46">
        <v>103.0166</v>
      </c>
    </row>
    <row r="290" spans="11:12" x14ac:dyDescent="0.25">
      <c r="K290" s="72">
        <v>44135</v>
      </c>
      <c r="L290" s="46">
        <v>103.4845</v>
      </c>
    </row>
    <row r="291" spans="11:12" x14ac:dyDescent="0.25">
      <c r="K291" s="72">
        <v>44142</v>
      </c>
      <c r="L291" s="46">
        <v>105.6224</v>
      </c>
    </row>
    <row r="292" spans="11:12" x14ac:dyDescent="0.25">
      <c r="K292" s="72">
        <v>44149</v>
      </c>
      <c r="L292" s="46">
        <v>106.244</v>
      </c>
    </row>
    <row r="293" spans="11:12" x14ac:dyDescent="0.25">
      <c r="K293" s="72">
        <v>44156</v>
      </c>
      <c r="L293" s="46">
        <v>107.8681</v>
      </c>
    </row>
    <row r="294" spans="11:12" x14ac:dyDescent="0.25">
      <c r="K294" s="72">
        <v>44163</v>
      </c>
      <c r="L294" s="46">
        <v>108.8749</v>
      </c>
    </row>
    <row r="295" spans="11:12" x14ac:dyDescent="0.25">
      <c r="K295" s="72">
        <v>44170</v>
      </c>
      <c r="L295" s="46">
        <v>109.7217</v>
      </c>
    </row>
    <row r="296" spans="11:12" x14ac:dyDescent="0.25">
      <c r="K296" s="72">
        <v>44177</v>
      </c>
      <c r="L296" s="46">
        <v>109.9362</v>
      </c>
    </row>
    <row r="297" spans="11:12" x14ac:dyDescent="0.25">
      <c r="K297" s="72">
        <v>44184</v>
      </c>
      <c r="L297" s="46">
        <v>107.4021</v>
      </c>
    </row>
    <row r="298" spans="11:12" x14ac:dyDescent="0.25">
      <c r="K298" s="72">
        <v>44191</v>
      </c>
      <c r="L298" s="46">
        <v>97.994900000000001</v>
      </c>
    </row>
    <row r="299" spans="11:12" x14ac:dyDescent="0.25">
      <c r="K299" s="72">
        <v>44198</v>
      </c>
      <c r="L299" s="46">
        <v>91.974599999999995</v>
      </c>
    </row>
    <row r="300" spans="11:12" x14ac:dyDescent="0.25">
      <c r="K300" s="72" t="s">
        <v>52</v>
      </c>
      <c r="L300" s="46" t="s">
        <v>52</v>
      </c>
    </row>
    <row r="301" spans="11:12" x14ac:dyDescent="0.25">
      <c r="K301" s="72" t="s">
        <v>52</v>
      </c>
      <c r="L301" s="46" t="s">
        <v>52</v>
      </c>
    </row>
    <row r="302" spans="11:12" x14ac:dyDescent="0.25">
      <c r="K302" s="72" t="s">
        <v>52</v>
      </c>
      <c r="L302" s="46" t="s">
        <v>52</v>
      </c>
    </row>
    <row r="303" spans="11:12" x14ac:dyDescent="0.25">
      <c r="K303" s="72" t="s">
        <v>52</v>
      </c>
      <c r="L303" s="46" t="s">
        <v>52</v>
      </c>
    </row>
    <row r="304" spans="11:12" x14ac:dyDescent="0.25">
      <c r="K304" s="72" t="s">
        <v>52</v>
      </c>
      <c r="L304" s="46" t="s">
        <v>52</v>
      </c>
    </row>
    <row r="305" spans="11:12" x14ac:dyDescent="0.25">
      <c r="K305" s="72" t="s">
        <v>52</v>
      </c>
      <c r="L305" s="46" t="s">
        <v>52</v>
      </c>
    </row>
    <row r="306" spans="11:12" x14ac:dyDescent="0.25">
      <c r="K306" s="72" t="s">
        <v>52</v>
      </c>
      <c r="L306" s="46" t="s">
        <v>52</v>
      </c>
    </row>
    <row r="307" spans="11:12" x14ac:dyDescent="0.25">
      <c r="K307" s="72" t="s">
        <v>52</v>
      </c>
      <c r="L307" s="46" t="s">
        <v>52</v>
      </c>
    </row>
    <row r="308" spans="11:12" x14ac:dyDescent="0.25">
      <c r="K308" s="72" t="s">
        <v>52</v>
      </c>
      <c r="L308" s="46" t="s">
        <v>52</v>
      </c>
    </row>
    <row r="309" spans="11:12" x14ac:dyDescent="0.25">
      <c r="K309" s="72" t="s">
        <v>52</v>
      </c>
      <c r="L309" s="46" t="s">
        <v>52</v>
      </c>
    </row>
    <row r="310" spans="11:12" x14ac:dyDescent="0.25">
      <c r="K310" s="72" t="s">
        <v>52</v>
      </c>
      <c r="L310" s="46" t="s">
        <v>52</v>
      </c>
    </row>
    <row r="311" spans="11:12" x14ac:dyDescent="0.25">
      <c r="K311" s="72" t="s">
        <v>52</v>
      </c>
      <c r="L311" s="46" t="s">
        <v>52</v>
      </c>
    </row>
    <row r="312" spans="11:12" x14ac:dyDescent="0.25">
      <c r="K312" s="72" t="s">
        <v>52</v>
      </c>
      <c r="L312" s="46" t="s">
        <v>52</v>
      </c>
    </row>
    <row r="313" spans="11:12" x14ac:dyDescent="0.25">
      <c r="K313" s="72" t="s">
        <v>52</v>
      </c>
      <c r="L313" s="46" t="s">
        <v>52</v>
      </c>
    </row>
    <row r="314" spans="11:12" x14ac:dyDescent="0.25">
      <c r="K314" s="72" t="s">
        <v>52</v>
      </c>
      <c r="L314" s="46" t="s">
        <v>52</v>
      </c>
    </row>
    <row r="315" spans="11:12" x14ac:dyDescent="0.25">
      <c r="K315" s="72" t="s">
        <v>52</v>
      </c>
      <c r="L315" s="46" t="s">
        <v>52</v>
      </c>
    </row>
    <row r="316" spans="11:12" x14ac:dyDescent="0.25">
      <c r="K316" s="72" t="s">
        <v>52</v>
      </c>
      <c r="L316" s="46" t="s">
        <v>52</v>
      </c>
    </row>
    <row r="317" spans="11:12" x14ac:dyDescent="0.25">
      <c r="K317" s="72" t="s">
        <v>52</v>
      </c>
      <c r="L317" s="46" t="s">
        <v>52</v>
      </c>
    </row>
    <row r="318" spans="11:12" x14ac:dyDescent="0.25">
      <c r="K318" s="72" t="s">
        <v>52</v>
      </c>
      <c r="L318" s="46" t="s">
        <v>52</v>
      </c>
    </row>
    <row r="319" spans="11:12" x14ac:dyDescent="0.25">
      <c r="K319" s="72" t="s">
        <v>52</v>
      </c>
      <c r="L319" s="46" t="s">
        <v>52</v>
      </c>
    </row>
    <row r="320" spans="11:12" x14ac:dyDescent="0.25">
      <c r="K320" s="72" t="s">
        <v>52</v>
      </c>
      <c r="L320" s="46" t="s">
        <v>52</v>
      </c>
    </row>
    <row r="321" spans="11:12" x14ac:dyDescent="0.25">
      <c r="K321" s="72" t="s">
        <v>52</v>
      </c>
      <c r="L321" s="46" t="s">
        <v>52</v>
      </c>
    </row>
    <row r="322" spans="11:12" x14ac:dyDescent="0.25">
      <c r="K322" s="72" t="s">
        <v>52</v>
      </c>
      <c r="L322" s="46" t="s">
        <v>52</v>
      </c>
    </row>
    <row r="323" spans="11:12" x14ac:dyDescent="0.25">
      <c r="K323" s="72" t="s">
        <v>52</v>
      </c>
      <c r="L323" s="46" t="s">
        <v>52</v>
      </c>
    </row>
    <row r="324" spans="11:12" x14ac:dyDescent="0.25">
      <c r="K324" s="72" t="s">
        <v>52</v>
      </c>
      <c r="L324" s="46" t="s">
        <v>52</v>
      </c>
    </row>
    <row r="325" spans="11:12" x14ac:dyDescent="0.25">
      <c r="K325" s="72" t="s">
        <v>52</v>
      </c>
      <c r="L325" s="46" t="s">
        <v>52</v>
      </c>
    </row>
    <row r="326" spans="11:12" x14ac:dyDescent="0.25">
      <c r="K326" s="72" t="s">
        <v>52</v>
      </c>
      <c r="L326" s="46" t="s">
        <v>52</v>
      </c>
    </row>
    <row r="327" spans="11:12" x14ac:dyDescent="0.25">
      <c r="K327" s="72" t="s">
        <v>52</v>
      </c>
      <c r="L327" s="46" t="s">
        <v>52</v>
      </c>
    </row>
    <row r="328" spans="11:12" x14ac:dyDescent="0.25">
      <c r="K328" s="72" t="s">
        <v>52</v>
      </c>
      <c r="L328" s="46" t="s">
        <v>52</v>
      </c>
    </row>
    <row r="329" spans="11:12" x14ac:dyDescent="0.25">
      <c r="K329" s="72" t="s">
        <v>52</v>
      </c>
      <c r="L329" s="46" t="s">
        <v>52</v>
      </c>
    </row>
    <row r="330" spans="11:12" x14ac:dyDescent="0.25">
      <c r="K330" s="72" t="s">
        <v>52</v>
      </c>
      <c r="L330" s="46" t="s">
        <v>52</v>
      </c>
    </row>
    <row r="331" spans="11:12" x14ac:dyDescent="0.25">
      <c r="K331" s="72" t="s">
        <v>52</v>
      </c>
      <c r="L331" s="46" t="s">
        <v>52</v>
      </c>
    </row>
    <row r="332" spans="11:12" x14ac:dyDescent="0.25">
      <c r="K332" s="72" t="s">
        <v>52</v>
      </c>
      <c r="L332" s="46" t="s">
        <v>52</v>
      </c>
    </row>
    <row r="333" spans="11:12" x14ac:dyDescent="0.25">
      <c r="K333" s="72" t="s">
        <v>52</v>
      </c>
      <c r="L333" s="46" t="s">
        <v>52</v>
      </c>
    </row>
    <row r="334" spans="11:12" x14ac:dyDescent="0.25">
      <c r="K334" s="72" t="s">
        <v>52</v>
      </c>
      <c r="L334" s="46" t="s">
        <v>52</v>
      </c>
    </row>
    <row r="335" spans="11:12" x14ac:dyDescent="0.25">
      <c r="K335" s="72" t="s">
        <v>52</v>
      </c>
      <c r="L335" s="46" t="s">
        <v>52</v>
      </c>
    </row>
    <row r="336" spans="11:12" x14ac:dyDescent="0.25">
      <c r="K336" s="72" t="s">
        <v>52</v>
      </c>
      <c r="L336" s="46" t="s">
        <v>52</v>
      </c>
    </row>
    <row r="337" spans="11:12" x14ac:dyDescent="0.25">
      <c r="K337" s="72" t="s">
        <v>52</v>
      </c>
      <c r="L337" s="46" t="s">
        <v>52</v>
      </c>
    </row>
    <row r="338" spans="11:12" x14ac:dyDescent="0.25">
      <c r="K338" s="72" t="s">
        <v>52</v>
      </c>
      <c r="L338" s="46" t="s">
        <v>52</v>
      </c>
    </row>
    <row r="339" spans="11:12" x14ac:dyDescent="0.25">
      <c r="K339" s="72" t="s">
        <v>52</v>
      </c>
      <c r="L339" s="46" t="s">
        <v>52</v>
      </c>
    </row>
    <row r="340" spans="11:12" x14ac:dyDescent="0.25">
      <c r="K340" s="72" t="s">
        <v>52</v>
      </c>
      <c r="L340" s="46" t="s">
        <v>52</v>
      </c>
    </row>
    <row r="341" spans="11:12" x14ac:dyDescent="0.25">
      <c r="K341" s="72" t="s">
        <v>52</v>
      </c>
      <c r="L341" s="46" t="s">
        <v>52</v>
      </c>
    </row>
    <row r="342" spans="11:12" x14ac:dyDescent="0.25">
      <c r="K342" s="72" t="s">
        <v>52</v>
      </c>
      <c r="L342" s="46" t="s">
        <v>52</v>
      </c>
    </row>
    <row r="343" spans="11:12" x14ac:dyDescent="0.25">
      <c r="K343" s="72" t="s">
        <v>52</v>
      </c>
      <c r="L343" s="46" t="s">
        <v>52</v>
      </c>
    </row>
    <row r="344" spans="11:12" x14ac:dyDescent="0.25">
      <c r="K344" s="72" t="s">
        <v>52</v>
      </c>
      <c r="L344" s="46" t="s">
        <v>52</v>
      </c>
    </row>
    <row r="345" spans="11:12" x14ac:dyDescent="0.25">
      <c r="K345" s="72" t="s">
        <v>52</v>
      </c>
      <c r="L345" s="46" t="s">
        <v>52</v>
      </c>
    </row>
    <row r="346" spans="11:12" x14ac:dyDescent="0.25">
      <c r="K346" s="72" t="s">
        <v>52</v>
      </c>
      <c r="L346" s="46" t="s">
        <v>52</v>
      </c>
    </row>
    <row r="347" spans="11:12" x14ac:dyDescent="0.25">
      <c r="K347" s="72" t="s">
        <v>52</v>
      </c>
      <c r="L347" s="46" t="s">
        <v>52</v>
      </c>
    </row>
    <row r="348" spans="11:12" x14ac:dyDescent="0.25">
      <c r="K348" s="72" t="s">
        <v>52</v>
      </c>
      <c r="L348" s="46" t="s">
        <v>52</v>
      </c>
    </row>
    <row r="349" spans="11:12" x14ac:dyDescent="0.25">
      <c r="K349" s="72" t="s">
        <v>52</v>
      </c>
      <c r="L349" s="46" t="s">
        <v>52</v>
      </c>
    </row>
    <row r="350" spans="11:12" x14ac:dyDescent="0.25">
      <c r="K350" s="72" t="s">
        <v>52</v>
      </c>
      <c r="L350" s="46" t="s">
        <v>52</v>
      </c>
    </row>
    <row r="351" spans="11:12" x14ac:dyDescent="0.25">
      <c r="K351" s="72" t="s">
        <v>52</v>
      </c>
      <c r="L351" s="46" t="s">
        <v>52</v>
      </c>
    </row>
    <row r="352" spans="11:12" x14ac:dyDescent="0.25">
      <c r="K352" s="72" t="s">
        <v>52</v>
      </c>
      <c r="L352" s="46" t="s">
        <v>52</v>
      </c>
    </row>
    <row r="353" spans="11:12" x14ac:dyDescent="0.25">
      <c r="K353" s="72" t="s">
        <v>52</v>
      </c>
      <c r="L353" s="46" t="s">
        <v>52</v>
      </c>
    </row>
    <row r="354" spans="11:12" x14ac:dyDescent="0.25">
      <c r="K354" s="72" t="s">
        <v>52</v>
      </c>
      <c r="L354" s="46" t="s">
        <v>52</v>
      </c>
    </row>
    <row r="355" spans="11:12" x14ac:dyDescent="0.25">
      <c r="K355" s="72" t="s">
        <v>52</v>
      </c>
      <c r="L355" s="46" t="s">
        <v>52</v>
      </c>
    </row>
    <row r="356" spans="11:12" x14ac:dyDescent="0.25">
      <c r="K356" s="72" t="s">
        <v>52</v>
      </c>
      <c r="L356" s="46" t="s">
        <v>52</v>
      </c>
    </row>
    <row r="357" spans="11:12" x14ac:dyDescent="0.25">
      <c r="K357" s="72" t="s">
        <v>52</v>
      </c>
      <c r="L357" s="46" t="s">
        <v>52</v>
      </c>
    </row>
    <row r="358" spans="11:12" x14ac:dyDescent="0.25">
      <c r="K358" s="72" t="s">
        <v>52</v>
      </c>
      <c r="L358" s="46" t="s">
        <v>52</v>
      </c>
    </row>
    <row r="359" spans="11:12" x14ac:dyDescent="0.25">
      <c r="K359" s="72" t="s">
        <v>52</v>
      </c>
      <c r="L359" s="46" t="s">
        <v>52</v>
      </c>
    </row>
    <row r="360" spans="11:12" x14ac:dyDescent="0.25">
      <c r="K360" s="72" t="s">
        <v>52</v>
      </c>
      <c r="L360" s="46" t="s">
        <v>52</v>
      </c>
    </row>
    <row r="361" spans="11:12" x14ac:dyDescent="0.25">
      <c r="K361" s="72" t="s">
        <v>52</v>
      </c>
      <c r="L361" s="46" t="s">
        <v>52</v>
      </c>
    </row>
    <row r="362" spans="11:12" x14ac:dyDescent="0.25">
      <c r="K362" s="72" t="s">
        <v>52</v>
      </c>
      <c r="L362" s="46" t="s">
        <v>52</v>
      </c>
    </row>
    <row r="363" spans="11:12" x14ac:dyDescent="0.25">
      <c r="K363" s="72" t="s">
        <v>52</v>
      </c>
      <c r="L363" s="46" t="s">
        <v>52</v>
      </c>
    </row>
    <row r="364" spans="11:12" x14ac:dyDescent="0.25">
      <c r="K364" s="72" t="s">
        <v>52</v>
      </c>
      <c r="L364" s="46" t="s">
        <v>52</v>
      </c>
    </row>
    <row r="365" spans="11:12" x14ac:dyDescent="0.25">
      <c r="K365" s="72" t="s">
        <v>52</v>
      </c>
      <c r="L365" s="46" t="s">
        <v>52</v>
      </c>
    </row>
    <row r="366" spans="11:12" x14ac:dyDescent="0.25">
      <c r="K366" s="72" t="s">
        <v>52</v>
      </c>
      <c r="L366" s="46" t="s">
        <v>52</v>
      </c>
    </row>
    <row r="367" spans="11:12" x14ac:dyDescent="0.25">
      <c r="K367" s="72" t="s">
        <v>52</v>
      </c>
      <c r="L367" s="46" t="s">
        <v>52</v>
      </c>
    </row>
    <row r="368" spans="11:12" x14ac:dyDescent="0.25">
      <c r="K368" s="72" t="s">
        <v>52</v>
      </c>
      <c r="L368" s="46" t="s">
        <v>52</v>
      </c>
    </row>
    <row r="369" spans="11:12" x14ac:dyDescent="0.25">
      <c r="K369" s="72" t="s">
        <v>52</v>
      </c>
      <c r="L369" s="46" t="s">
        <v>52</v>
      </c>
    </row>
    <row r="370" spans="11:12" x14ac:dyDescent="0.25">
      <c r="K370" s="72" t="s">
        <v>52</v>
      </c>
      <c r="L370" s="46" t="s">
        <v>52</v>
      </c>
    </row>
    <row r="371" spans="11:12" x14ac:dyDescent="0.25">
      <c r="K371" s="72" t="s">
        <v>52</v>
      </c>
      <c r="L371" s="46" t="s">
        <v>52</v>
      </c>
    </row>
    <row r="372" spans="11:12" x14ac:dyDescent="0.25">
      <c r="K372" s="72" t="s">
        <v>52</v>
      </c>
      <c r="L372" s="46" t="s">
        <v>52</v>
      </c>
    </row>
    <row r="373" spans="11:12" x14ac:dyDescent="0.25">
      <c r="K373" s="72" t="s">
        <v>52</v>
      </c>
      <c r="L373" s="46" t="s">
        <v>52</v>
      </c>
    </row>
    <row r="374" spans="11:12" x14ac:dyDescent="0.25">
      <c r="K374" s="72" t="s">
        <v>52</v>
      </c>
      <c r="L374" s="46" t="s">
        <v>52</v>
      </c>
    </row>
    <row r="375" spans="11:12" x14ac:dyDescent="0.25">
      <c r="K375" s="72" t="s">
        <v>52</v>
      </c>
      <c r="L375" s="46" t="s">
        <v>52</v>
      </c>
    </row>
    <row r="376" spans="11:12" x14ac:dyDescent="0.25">
      <c r="K376" s="72" t="s">
        <v>52</v>
      </c>
      <c r="L376" s="46" t="s">
        <v>52</v>
      </c>
    </row>
    <row r="377" spans="11:12" x14ac:dyDescent="0.25">
      <c r="K377" s="72" t="s">
        <v>52</v>
      </c>
      <c r="L377" s="46" t="s">
        <v>52</v>
      </c>
    </row>
    <row r="378" spans="11:12" x14ac:dyDescent="0.25">
      <c r="K378" s="72" t="s">
        <v>52</v>
      </c>
      <c r="L378" s="46" t="s">
        <v>52</v>
      </c>
    </row>
    <row r="379" spans="11:12" x14ac:dyDescent="0.25">
      <c r="K379" s="72" t="s">
        <v>52</v>
      </c>
      <c r="L379" s="46" t="s">
        <v>52</v>
      </c>
    </row>
    <row r="380" spans="11:12" x14ac:dyDescent="0.25">
      <c r="K380" s="72" t="s">
        <v>52</v>
      </c>
      <c r="L380" s="46" t="s">
        <v>52</v>
      </c>
    </row>
    <row r="381" spans="11:12" x14ac:dyDescent="0.25">
      <c r="K381" s="72" t="s">
        <v>52</v>
      </c>
      <c r="L381" s="46" t="s">
        <v>52</v>
      </c>
    </row>
    <row r="382" spans="11:12" x14ac:dyDescent="0.25">
      <c r="K382" s="72" t="s">
        <v>52</v>
      </c>
      <c r="L382" s="46" t="s">
        <v>52</v>
      </c>
    </row>
    <row r="383" spans="11:12" x14ac:dyDescent="0.25">
      <c r="K383" s="72" t="s">
        <v>52</v>
      </c>
      <c r="L383" s="46" t="s">
        <v>52</v>
      </c>
    </row>
    <row r="384" spans="11:12" x14ac:dyDescent="0.25">
      <c r="K384" s="72" t="s">
        <v>52</v>
      </c>
      <c r="L384" s="46" t="s">
        <v>52</v>
      </c>
    </row>
    <row r="385" spans="11:12" x14ac:dyDescent="0.25">
      <c r="K385" s="72" t="s">
        <v>52</v>
      </c>
      <c r="L385" s="46" t="s">
        <v>52</v>
      </c>
    </row>
    <row r="386" spans="11:12" x14ac:dyDescent="0.25">
      <c r="K386" s="72" t="s">
        <v>52</v>
      </c>
      <c r="L386" s="46" t="s">
        <v>52</v>
      </c>
    </row>
    <row r="387" spans="11:12" x14ac:dyDescent="0.25">
      <c r="K387" s="72" t="s">
        <v>52</v>
      </c>
      <c r="L387" s="46" t="s">
        <v>52</v>
      </c>
    </row>
    <row r="388" spans="11:12" x14ac:dyDescent="0.25">
      <c r="K388" s="72" t="s">
        <v>52</v>
      </c>
      <c r="L388" s="46" t="s">
        <v>52</v>
      </c>
    </row>
    <row r="389" spans="11:12" x14ac:dyDescent="0.25">
      <c r="K389" s="72" t="s">
        <v>52</v>
      </c>
      <c r="L389" s="46" t="s">
        <v>52</v>
      </c>
    </row>
    <row r="390" spans="11:12" x14ac:dyDescent="0.25">
      <c r="K390" s="72" t="s">
        <v>52</v>
      </c>
      <c r="L390" s="46" t="s">
        <v>52</v>
      </c>
    </row>
    <row r="391" spans="11:12" x14ac:dyDescent="0.25">
      <c r="K391" s="72" t="s">
        <v>52</v>
      </c>
      <c r="L391" s="46" t="s">
        <v>52</v>
      </c>
    </row>
    <row r="392" spans="11:12" x14ac:dyDescent="0.25">
      <c r="K392" s="72" t="s">
        <v>52</v>
      </c>
      <c r="L392" s="46" t="s">
        <v>52</v>
      </c>
    </row>
    <row r="393" spans="11:12" x14ac:dyDescent="0.25">
      <c r="K393" s="72" t="s">
        <v>52</v>
      </c>
      <c r="L393" s="46" t="s">
        <v>52</v>
      </c>
    </row>
    <row r="394" spans="11:12" x14ac:dyDescent="0.25">
      <c r="K394" s="72" t="s">
        <v>52</v>
      </c>
      <c r="L394" s="46" t="s">
        <v>52</v>
      </c>
    </row>
    <row r="395" spans="11:12" x14ac:dyDescent="0.25">
      <c r="K395" s="72" t="s">
        <v>52</v>
      </c>
      <c r="L395" s="46" t="s">
        <v>52</v>
      </c>
    </row>
    <row r="396" spans="11:12" x14ac:dyDescent="0.25">
      <c r="K396" s="72" t="s">
        <v>52</v>
      </c>
      <c r="L396" s="46" t="s">
        <v>52</v>
      </c>
    </row>
    <row r="397" spans="11:12" x14ac:dyDescent="0.25">
      <c r="K397" s="72" t="s">
        <v>52</v>
      </c>
      <c r="L397" s="46" t="s">
        <v>52</v>
      </c>
    </row>
    <row r="398" spans="11:12" x14ac:dyDescent="0.25">
      <c r="K398" s="72" t="s">
        <v>52</v>
      </c>
      <c r="L398" s="46" t="s">
        <v>52</v>
      </c>
    </row>
    <row r="399" spans="11:12" x14ac:dyDescent="0.25">
      <c r="K399" s="72" t="s">
        <v>52</v>
      </c>
      <c r="L399" s="46" t="s">
        <v>52</v>
      </c>
    </row>
    <row r="400" spans="11:12" x14ac:dyDescent="0.25">
      <c r="K400" s="72" t="s">
        <v>52</v>
      </c>
      <c r="L400" s="46" t="s">
        <v>52</v>
      </c>
    </row>
    <row r="401" spans="11:12" x14ac:dyDescent="0.25">
      <c r="K401" s="72" t="s">
        <v>52</v>
      </c>
      <c r="L401" s="46" t="s">
        <v>52</v>
      </c>
    </row>
    <row r="402" spans="11:12" x14ac:dyDescent="0.25">
      <c r="K402" s="72" t="s">
        <v>52</v>
      </c>
      <c r="L402" s="46" t="s">
        <v>52</v>
      </c>
    </row>
    <row r="403" spans="11:12" x14ac:dyDescent="0.25">
      <c r="K403" s="72" t="s">
        <v>52</v>
      </c>
      <c r="L403" s="46" t="s">
        <v>52</v>
      </c>
    </row>
    <row r="404" spans="11:12" x14ac:dyDescent="0.25">
      <c r="K404" s="41"/>
      <c r="L404" s="41"/>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sheetData>
  <sheetProtection selectLockedCells="1"/>
  <mergeCells count="15">
    <mergeCell ref="A1:I1"/>
    <mergeCell ref="B6:E6"/>
    <mergeCell ref="F6:I6"/>
    <mergeCell ref="A7:A8"/>
    <mergeCell ref="B7:B8"/>
    <mergeCell ref="C7:C8"/>
    <mergeCell ref="D7:D8"/>
    <mergeCell ref="E7:E8"/>
    <mergeCell ref="F7:F8"/>
    <mergeCell ref="G7:G8"/>
    <mergeCell ref="A29:I29"/>
    <mergeCell ref="H7:H8"/>
    <mergeCell ref="I7:I8"/>
    <mergeCell ref="B9:I9"/>
    <mergeCell ref="B19:I1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89" max="8"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0ADD5-8328-41E9-A7AC-A62C7FC96FA2}">
  <sheetPr codeName="Sheet22">
    <tabColor rgb="FF0070C0"/>
  </sheetPr>
  <dimension ref="A1:L499"/>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3" customWidth="1"/>
    <col min="11" max="11" width="11.7109375" style="22" customWidth="1"/>
    <col min="12" max="12" width="16.7109375" style="22" customWidth="1"/>
    <col min="13" max="16384" width="8.7109375" style="22"/>
  </cols>
  <sheetData>
    <row r="1" spans="1:12" ht="60" customHeight="1" x14ac:dyDescent="0.25">
      <c r="A1" s="73" t="s">
        <v>19</v>
      </c>
      <c r="B1" s="73"/>
      <c r="C1" s="73"/>
      <c r="D1" s="73"/>
      <c r="E1" s="73"/>
      <c r="F1" s="73"/>
      <c r="G1" s="73"/>
      <c r="H1" s="73"/>
      <c r="I1" s="73"/>
      <c r="J1" s="59"/>
      <c r="K1" s="38"/>
      <c r="L1" s="39" t="s">
        <v>37</v>
      </c>
    </row>
    <row r="2" spans="1:12" ht="19.5" customHeight="1" x14ac:dyDescent="0.3">
      <c r="A2" s="7" t="str">
        <f>"Weekly Payroll Jobs and Wages in Australia - " &amp;$L$1</f>
        <v>Weekly Payroll Jobs and Wages in Australia - Other services</v>
      </c>
      <c r="B2" s="29"/>
      <c r="C2" s="29"/>
      <c r="D2" s="29"/>
      <c r="E2" s="29"/>
      <c r="F2" s="29"/>
      <c r="G2" s="29"/>
      <c r="H2" s="29"/>
      <c r="I2" s="29"/>
      <c r="J2" s="52"/>
      <c r="K2" s="42" t="s">
        <v>57</v>
      </c>
      <c r="L2" s="58">
        <v>44198</v>
      </c>
    </row>
    <row r="3" spans="1:12" ht="15" customHeight="1" x14ac:dyDescent="0.25">
      <c r="A3" s="37" t="str">
        <f>"Week ending "&amp;TEXT($L$2,"dddd dd mmmm yyyy")</f>
        <v>Week ending Saturday 02 January 2021</v>
      </c>
      <c r="B3" s="29"/>
      <c r="C3" s="34"/>
      <c r="D3" s="36"/>
      <c r="E3" s="29"/>
      <c r="F3" s="29"/>
      <c r="G3" s="29"/>
      <c r="H3" s="29"/>
      <c r="I3" s="29"/>
      <c r="J3" s="52"/>
      <c r="K3" s="44" t="s">
        <v>58</v>
      </c>
      <c r="L3" s="43">
        <v>43904</v>
      </c>
    </row>
    <row r="4" spans="1:12" ht="15" customHeight="1" x14ac:dyDescent="0.25">
      <c r="A4" s="6" t="s">
        <v>18</v>
      </c>
      <c r="B4" s="28"/>
      <c r="C4" s="28"/>
      <c r="D4" s="28"/>
      <c r="E4" s="28"/>
      <c r="F4" s="28"/>
      <c r="G4" s="28"/>
      <c r="H4" s="28"/>
      <c r="I4" s="28"/>
      <c r="J4" s="52"/>
      <c r="K4" s="42" t="s">
        <v>63</v>
      </c>
      <c r="L4" s="43">
        <v>44170</v>
      </c>
    </row>
    <row r="5" spans="1:12" ht="16.5" customHeight="1" thickBot="1" x14ac:dyDescent="0.3">
      <c r="A5" s="35" t="str">
        <f>"Change in payroll jobs and total wages, "&amp;$L$1</f>
        <v>Change in payroll jobs and total wages, Other services</v>
      </c>
      <c r="B5" s="34"/>
      <c r="C5" s="33"/>
      <c r="D5" s="32"/>
      <c r="E5" s="28"/>
      <c r="F5" s="29"/>
      <c r="G5" s="29"/>
      <c r="H5" s="29"/>
      <c r="I5" s="29"/>
      <c r="J5" s="52"/>
      <c r="K5" s="42"/>
      <c r="L5" s="43">
        <v>44184</v>
      </c>
    </row>
    <row r="6" spans="1:12" ht="16.5" customHeight="1" x14ac:dyDescent="0.25">
      <c r="A6" s="63"/>
      <c r="B6" s="86" t="s">
        <v>54</v>
      </c>
      <c r="C6" s="87"/>
      <c r="D6" s="87"/>
      <c r="E6" s="88"/>
      <c r="F6" s="89" t="s">
        <v>55</v>
      </c>
      <c r="G6" s="87"/>
      <c r="H6" s="87"/>
      <c r="I6" s="88"/>
      <c r="J6" s="54"/>
      <c r="K6" s="42" t="s">
        <v>64</v>
      </c>
      <c r="L6" s="43">
        <v>44191</v>
      </c>
    </row>
    <row r="7" spans="1:12" ht="34.15" customHeight="1" x14ac:dyDescent="0.25">
      <c r="A7" s="90"/>
      <c r="B7" s="92" t="str">
        <f>"% Change between " &amp; TEXT($L$3,"dd mmm yyy")&amp;" and "&amp; TEXT($L$2,"dd mmm yyy") &amp; " (Change since 100th case of COVID-19)"</f>
        <v>% Change between 14 Mar 2020 and 02 Jan 2021 (Change since 100th case of COVID-19)</v>
      </c>
      <c r="C7" s="94" t="str">
        <f>"% Change between " &amp; TEXT($L$4,"dd mmm yyy")&amp;" and "&amp; TEXT($L$2,"dd mmm yyy") &amp; " (monthly change)"</f>
        <v>% Change between 05 Dec 2020 and 02 Jan 2021 (monthly change)</v>
      </c>
      <c r="D7" s="77" t="str">
        <f>"% Change between " &amp; TEXT($L$6,"dd mmm yyy")&amp;" and "&amp; TEXT($L$2,"dd mmm yyy") &amp; " (weekly change)"</f>
        <v>% Change between 26 Dec 2020 and 02 Jan 2021 (weekly change)</v>
      </c>
      <c r="E7" s="79" t="str">
        <f>"% Change between " &amp; TEXT($L$5,"dd mmm yyy")&amp;" and "&amp; TEXT($L$6,"dd mmm yyy") &amp; " (weekly change)"</f>
        <v>% Change between 19 Dec 2020 and 26 Dec 2020 (weekly change)</v>
      </c>
      <c r="F7" s="96" t="str">
        <f>"% Change between " &amp; TEXT($L$3,"dd mmm yyy")&amp;" and "&amp; TEXT($L$2,"dd mmm yyy") &amp; " (Change since 100th case of COVID-19)"</f>
        <v>% Change between 14 Mar 2020 and 02 Jan 2021 (Change since 100th case of COVID-19)</v>
      </c>
      <c r="G7" s="94" t="str">
        <f>"% Change between " &amp; TEXT($L$4,"dd mmm yyy")&amp;" and "&amp; TEXT($L$2,"dd mmm yyy") &amp; " (monthly change)"</f>
        <v>% Change between 05 Dec 2020 and 02 Jan 2021 (monthly change)</v>
      </c>
      <c r="H7" s="77" t="str">
        <f>"% Change between " &amp; TEXT($L$6,"dd mmm yyy")&amp;" and "&amp; TEXT($L$2,"dd mmm yyy") &amp; " (weekly change)"</f>
        <v>% Change between 26 Dec 2020 and 02 Jan 2021 (weekly change)</v>
      </c>
      <c r="I7" s="79" t="str">
        <f>"% Change between " &amp; TEXT($L$5,"dd mmm yyy")&amp;" and "&amp; TEXT($L$6,"dd mmm yyy") &amp; " (weekly change)"</f>
        <v>% Change between 19 Dec 2020 and 26 Dec 2020 (weekly change)</v>
      </c>
      <c r="J7" s="55"/>
      <c r="K7" s="42" t="s">
        <v>65</v>
      </c>
      <c r="L7" s="43">
        <v>44198</v>
      </c>
    </row>
    <row r="8" spans="1:12" ht="49.5" customHeight="1" thickBot="1" x14ac:dyDescent="0.3">
      <c r="A8" s="91"/>
      <c r="B8" s="93"/>
      <c r="C8" s="95"/>
      <c r="D8" s="78"/>
      <c r="E8" s="80"/>
      <c r="F8" s="97"/>
      <c r="G8" s="95"/>
      <c r="H8" s="78"/>
      <c r="I8" s="80"/>
      <c r="J8" s="56"/>
      <c r="K8" s="44" t="s">
        <v>66</v>
      </c>
      <c r="L8" s="46"/>
    </row>
    <row r="9" spans="1:12" x14ac:dyDescent="0.25">
      <c r="A9" s="64"/>
      <c r="B9" s="81" t="s">
        <v>17</v>
      </c>
      <c r="C9" s="82"/>
      <c r="D9" s="82"/>
      <c r="E9" s="82"/>
      <c r="F9" s="82"/>
      <c r="G9" s="82"/>
      <c r="H9" s="82"/>
      <c r="I9" s="83"/>
      <c r="J9" s="45"/>
      <c r="K9" s="62"/>
      <c r="L9" s="46"/>
    </row>
    <row r="10" spans="1:12" x14ac:dyDescent="0.25">
      <c r="A10" s="65" t="s">
        <v>16</v>
      </c>
      <c r="B10" s="31">
        <v>-0.10242700636254343</v>
      </c>
      <c r="C10" s="31">
        <v>-9.2432695275898147E-2</v>
      </c>
      <c r="D10" s="31">
        <v>-3.3020595631723548E-2</v>
      </c>
      <c r="E10" s="31">
        <v>-4.0827265823915715E-2</v>
      </c>
      <c r="F10" s="31">
        <v>-3.3937880313654301E-2</v>
      </c>
      <c r="G10" s="31">
        <v>-7.3147340658114013E-2</v>
      </c>
      <c r="H10" s="31">
        <v>-3.5576726327705699E-2</v>
      </c>
      <c r="I10" s="66">
        <v>-4.2442794999460243E-2</v>
      </c>
      <c r="J10" s="45"/>
      <c r="K10" s="45"/>
      <c r="L10" s="46"/>
    </row>
    <row r="11" spans="1:12" x14ac:dyDescent="0.25">
      <c r="A11" s="67" t="s">
        <v>6</v>
      </c>
      <c r="B11" s="31">
        <v>-0.10448558732012658</v>
      </c>
      <c r="C11" s="31">
        <v>-0.10700345768880792</v>
      </c>
      <c r="D11" s="31">
        <v>-4.4360831970086445E-2</v>
      </c>
      <c r="E11" s="31">
        <v>-4.0959264862441835E-2</v>
      </c>
      <c r="F11" s="31">
        <v>-3.8753036660116646E-2</v>
      </c>
      <c r="G11" s="31">
        <v>-6.6959674188911134E-2</v>
      </c>
      <c r="H11" s="31">
        <v>-5.1188105568595876E-2</v>
      </c>
      <c r="I11" s="66">
        <v>-2.7704380899540193E-2</v>
      </c>
      <c r="J11" s="45"/>
      <c r="K11" s="45"/>
      <c r="L11" s="46"/>
    </row>
    <row r="12" spans="1:12" ht="15" customHeight="1" x14ac:dyDescent="0.25">
      <c r="A12" s="67" t="s">
        <v>5</v>
      </c>
      <c r="B12" s="31">
        <v>-0.12181521304483045</v>
      </c>
      <c r="C12" s="31">
        <v>-7.9473959970659092E-2</v>
      </c>
      <c r="D12" s="31">
        <v>-2.7070550448554664E-2</v>
      </c>
      <c r="E12" s="31">
        <v>-3.4205303129345443E-2</v>
      </c>
      <c r="F12" s="31">
        <v>-3.0165317395394964E-2</v>
      </c>
      <c r="G12" s="31">
        <v>-5.443491387025523E-2</v>
      </c>
      <c r="H12" s="31">
        <v>-2.9143463124360558E-2</v>
      </c>
      <c r="I12" s="66">
        <v>-3.872268811410251E-2</v>
      </c>
      <c r="J12" s="45"/>
      <c r="K12" s="45"/>
      <c r="L12" s="46"/>
    </row>
    <row r="13" spans="1:12" ht="15" customHeight="1" x14ac:dyDescent="0.25">
      <c r="A13" s="67" t="s">
        <v>44</v>
      </c>
      <c r="B13" s="31">
        <v>-0.12039575163009142</v>
      </c>
      <c r="C13" s="31">
        <v>-9.9023455147067785E-2</v>
      </c>
      <c r="D13" s="31">
        <v>-3.3492953319012919E-2</v>
      </c>
      <c r="E13" s="31">
        <v>-4.6389048487422202E-2</v>
      </c>
      <c r="F13" s="31">
        <v>-5.4749485041995616E-2</v>
      </c>
      <c r="G13" s="31">
        <v>-8.761452655882751E-2</v>
      </c>
      <c r="H13" s="31">
        <v>-2.8473321854791789E-2</v>
      </c>
      <c r="I13" s="66">
        <v>-5.5772963645743578E-2</v>
      </c>
      <c r="J13" s="45"/>
      <c r="K13" s="45"/>
      <c r="L13" s="46"/>
    </row>
    <row r="14" spans="1:12" ht="15" customHeight="1" x14ac:dyDescent="0.25">
      <c r="A14" s="67" t="s">
        <v>4</v>
      </c>
      <c r="B14" s="31">
        <v>-7.0246656031414889E-2</v>
      </c>
      <c r="C14" s="31">
        <v>-6.8570257755193986E-2</v>
      </c>
      <c r="D14" s="31">
        <v>-2.2211133098167468E-2</v>
      </c>
      <c r="E14" s="31">
        <v>-4.041279669762643E-2</v>
      </c>
      <c r="F14" s="31">
        <v>-2.0770390771591374E-2</v>
      </c>
      <c r="G14" s="31">
        <v>-5.8162163824758917E-2</v>
      </c>
      <c r="H14" s="31">
        <v>-2.0746417501907866E-2</v>
      </c>
      <c r="I14" s="66">
        <v>-5.1138902505749595E-2</v>
      </c>
      <c r="J14" s="45"/>
      <c r="K14" s="62"/>
      <c r="L14" s="46"/>
    </row>
    <row r="15" spans="1:12" ht="15" customHeight="1" x14ac:dyDescent="0.25">
      <c r="A15" s="67" t="s">
        <v>3</v>
      </c>
      <c r="B15" s="31">
        <v>-5.21005428369129E-2</v>
      </c>
      <c r="C15" s="31">
        <v>-8.1538144895718978E-2</v>
      </c>
      <c r="D15" s="31">
        <v>-2.4637540374480849E-2</v>
      </c>
      <c r="E15" s="31">
        <v>-4.2395348837209301E-2</v>
      </c>
      <c r="F15" s="31">
        <v>-1.0062720519114499E-2</v>
      </c>
      <c r="G15" s="31">
        <v>-9.8247289589575404E-2</v>
      </c>
      <c r="H15" s="31">
        <v>-3.6984805367074713E-2</v>
      </c>
      <c r="I15" s="66">
        <v>-5.4347095211668361E-2</v>
      </c>
      <c r="J15" s="45"/>
      <c r="K15" s="45"/>
      <c r="L15" s="46"/>
    </row>
    <row r="16" spans="1:12" ht="15" customHeight="1" x14ac:dyDescent="0.25">
      <c r="A16" s="67" t="s">
        <v>43</v>
      </c>
      <c r="B16" s="31">
        <v>-8.8317452357071224E-2</v>
      </c>
      <c r="C16" s="31">
        <v>-7.8963901203293219E-2</v>
      </c>
      <c r="D16" s="31">
        <v>-2.4995977473853626E-2</v>
      </c>
      <c r="E16" s="31">
        <v>-4.8845810483356678E-2</v>
      </c>
      <c r="F16" s="31">
        <v>-3.2123189127758356E-2</v>
      </c>
      <c r="G16" s="31">
        <v>-7.1012302914897019E-2</v>
      </c>
      <c r="H16" s="31">
        <v>-2.758440718876376E-2</v>
      </c>
      <c r="I16" s="66">
        <v>-4.4659810113270582E-2</v>
      </c>
      <c r="J16" s="45"/>
      <c r="K16" s="45"/>
      <c r="L16" s="46"/>
    </row>
    <row r="17" spans="1:12" ht="15" customHeight="1" x14ac:dyDescent="0.25">
      <c r="A17" s="67" t="s">
        <v>2</v>
      </c>
      <c r="B17" s="31">
        <v>-3.9812186978297137E-2</v>
      </c>
      <c r="C17" s="31">
        <v>-0.10551710730948671</v>
      </c>
      <c r="D17" s="31">
        <v>-2.5990685859441087E-2</v>
      </c>
      <c r="E17" s="31">
        <v>-4.236772754915874E-2</v>
      </c>
      <c r="F17" s="31">
        <v>-1.8815310572399824E-3</v>
      </c>
      <c r="G17" s="31">
        <v>-0.13724920926446238</v>
      </c>
      <c r="H17" s="31">
        <v>-1.9455075697127788E-2</v>
      </c>
      <c r="I17" s="66">
        <v>-6.948898210258736E-2</v>
      </c>
      <c r="J17" s="45"/>
      <c r="K17" s="45"/>
      <c r="L17" s="46"/>
    </row>
    <row r="18" spans="1:12" x14ac:dyDescent="0.25">
      <c r="A18" s="68" t="s">
        <v>1</v>
      </c>
      <c r="B18" s="31">
        <v>-8.0507745266781394E-2</v>
      </c>
      <c r="C18" s="31">
        <v>-0.10163957399103141</v>
      </c>
      <c r="D18" s="31">
        <v>-3.0004539264639196E-2</v>
      </c>
      <c r="E18" s="31">
        <v>-4.0365906780891581E-2</v>
      </c>
      <c r="F18" s="31">
        <v>2.6120733999517753E-2</v>
      </c>
      <c r="G18" s="31">
        <v>-4.8605536436496788E-2</v>
      </c>
      <c r="H18" s="31">
        <v>-8.0435749355758368E-3</v>
      </c>
      <c r="I18" s="66">
        <v>-3.0430749771823917E-2</v>
      </c>
      <c r="J18" s="56"/>
      <c r="K18" s="47"/>
      <c r="L18" s="46"/>
    </row>
    <row r="19" spans="1:12" x14ac:dyDescent="0.25">
      <c r="A19" s="64"/>
      <c r="B19" s="84" t="s">
        <v>15</v>
      </c>
      <c r="C19" s="84"/>
      <c r="D19" s="84"/>
      <c r="E19" s="84"/>
      <c r="F19" s="84"/>
      <c r="G19" s="84"/>
      <c r="H19" s="84"/>
      <c r="I19" s="85"/>
      <c r="J19" s="45"/>
      <c r="K19" s="45"/>
      <c r="L19" s="46"/>
    </row>
    <row r="20" spans="1:12" x14ac:dyDescent="0.25">
      <c r="A20" s="67" t="s">
        <v>14</v>
      </c>
      <c r="B20" s="31">
        <v>-0.11509194130038913</v>
      </c>
      <c r="C20" s="31">
        <v>-9.6148067104303458E-2</v>
      </c>
      <c r="D20" s="31">
        <v>-3.3663976293523579E-2</v>
      </c>
      <c r="E20" s="31">
        <v>-4.009132363123713E-2</v>
      </c>
      <c r="F20" s="31">
        <v>-7.7808029889204988E-2</v>
      </c>
      <c r="G20" s="31">
        <v>-9.3697055197448642E-2</v>
      </c>
      <c r="H20" s="31">
        <v>-4.524484870339851E-2</v>
      </c>
      <c r="I20" s="66">
        <v>-5.1417427245390002E-2</v>
      </c>
      <c r="J20" s="45"/>
      <c r="K20" s="45"/>
      <c r="L20" s="45"/>
    </row>
    <row r="21" spans="1:12" x14ac:dyDescent="0.25">
      <c r="A21" s="67" t="s">
        <v>13</v>
      </c>
      <c r="B21" s="31">
        <v>-0.10507687295406243</v>
      </c>
      <c r="C21" s="31">
        <v>-8.8157632664674912E-2</v>
      </c>
      <c r="D21" s="31">
        <v>-3.0237492154577272E-2</v>
      </c>
      <c r="E21" s="31">
        <v>-4.0302890148540937E-2</v>
      </c>
      <c r="F21" s="31">
        <v>1.2628995806361898E-2</v>
      </c>
      <c r="G21" s="31">
        <v>-4.6986407188542523E-2</v>
      </c>
      <c r="H21" s="31">
        <v>-2.2882696367676592E-2</v>
      </c>
      <c r="I21" s="66">
        <v>-3.0615208478843692E-2</v>
      </c>
      <c r="J21" s="45"/>
      <c r="K21" s="51" t="s">
        <v>12</v>
      </c>
      <c r="L21" s="45" t="s">
        <v>59</v>
      </c>
    </row>
    <row r="22" spans="1:12" x14ac:dyDescent="0.25">
      <c r="A22" s="68" t="s">
        <v>69</v>
      </c>
      <c r="B22" s="31" t="s">
        <v>67</v>
      </c>
      <c r="C22" s="31" t="s">
        <v>67</v>
      </c>
      <c r="D22" s="31" t="s">
        <v>67</v>
      </c>
      <c r="E22" s="31" t="s">
        <v>67</v>
      </c>
      <c r="F22" s="31" t="s">
        <v>67</v>
      </c>
      <c r="G22" s="31" t="s">
        <v>67</v>
      </c>
      <c r="H22" s="31" t="s">
        <v>67</v>
      </c>
      <c r="I22" s="66" t="s">
        <v>67</v>
      </c>
      <c r="J22" s="45"/>
      <c r="K22" s="48"/>
      <c r="L22" s="45" t="s">
        <v>9</v>
      </c>
    </row>
    <row r="23" spans="1:12" x14ac:dyDescent="0.25">
      <c r="A23" s="67" t="s">
        <v>45</v>
      </c>
      <c r="B23" s="31">
        <v>-0.11586685725954671</v>
      </c>
      <c r="C23" s="31">
        <v>-0.10409348183312039</v>
      </c>
      <c r="D23" s="31">
        <v>-3.6720805140755708E-2</v>
      </c>
      <c r="E23" s="31">
        <v>-5.0005594857704172E-2</v>
      </c>
      <c r="F23" s="31">
        <v>-2.3667562056791547E-2</v>
      </c>
      <c r="G23" s="31">
        <v>-9.7040399373715003E-2</v>
      </c>
      <c r="H23" s="31">
        <v>-4.1732248763926227E-2</v>
      </c>
      <c r="I23" s="66">
        <v>-6.493254223117928E-2</v>
      </c>
      <c r="J23" s="45"/>
      <c r="K23" s="45"/>
      <c r="L23" s="46"/>
    </row>
    <row r="24" spans="1:12" x14ac:dyDescent="0.25">
      <c r="A24" s="67" t="s">
        <v>46</v>
      </c>
      <c r="B24" s="31">
        <v>-9.3841035741737189E-2</v>
      </c>
      <c r="C24" s="31">
        <v>-8.6080889567208163E-2</v>
      </c>
      <c r="D24" s="31">
        <v>-2.7086433443798352E-2</v>
      </c>
      <c r="E24" s="31">
        <v>-3.652582276279337E-2</v>
      </c>
      <c r="F24" s="31">
        <v>-3.714599912630101E-2</v>
      </c>
      <c r="G24" s="31">
        <v>-7.7105869001132255E-2</v>
      </c>
      <c r="H24" s="31">
        <v>-3.5815336055671665E-2</v>
      </c>
      <c r="I24" s="66">
        <v>-4.2285895129017814E-2</v>
      </c>
      <c r="J24" s="45"/>
      <c r="K24" s="45" t="s">
        <v>45</v>
      </c>
      <c r="L24" s="46">
        <v>98.69</v>
      </c>
    </row>
    <row r="25" spans="1:12" x14ac:dyDescent="0.25">
      <c r="A25" s="67" t="s">
        <v>47</v>
      </c>
      <c r="B25" s="31">
        <v>-7.3938564216651015E-2</v>
      </c>
      <c r="C25" s="31">
        <v>-7.9217287731836006E-2</v>
      </c>
      <c r="D25" s="31">
        <v>-2.6646481301056735E-2</v>
      </c>
      <c r="E25" s="31">
        <v>-3.1572071418202952E-2</v>
      </c>
      <c r="F25" s="31">
        <v>-1.3677950026326102E-2</v>
      </c>
      <c r="G25" s="31">
        <v>-5.5435151016794859E-2</v>
      </c>
      <c r="H25" s="31">
        <v>-2.8899101101237057E-2</v>
      </c>
      <c r="I25" s="66">
        <v>-2.6677549565140235E-2</v>
      </c>
      <c r="J25" s="45"/>
      <c r="K25" s="45" t="s">
        <v>46</v>
      </c>
      <c r="L25" s="46">
        <v>99.15</v>
      </c>
    </row>
    <row r="26" spans="1:12" ht="17.25" customHeight="1" x14ac:dyDescent="0.25">
      <c r="A26" s="67" t="s">
        <v>48</v>
      </c>
      <c r="B26" s="31">
        <v>-7.5626601463716914E-2</v>
      </c>
      <c r="C26" s="31">
        <v>-7.0646057483457092E-2</v>
      </c>
      <c r="D26" s="31">
        <v>-2.5197626364310666E-2</v>
      </c>
      <c r="E26" s="31">
        <v>-2.9963509276866973E-2</v>
      </c>
      <c r="F26" s="31">
        <v>-1.7036722432359541E-2</v>
      </c>
      <c r="G26" s="31">
        <v>-5.289448412922404E-2</v>
      </c>
      <c r="H26" s="31">
        <v>-2.903694214734287E-2</v>
      </c>
      <c r="I26" s="66">
        <v>-3.3013803139083864E-2</v>
      </c>
      <c r="J26" s="57"/>
      <c r="K26" s="49" t="s">
        <v>47</v>
      </c>
      <c r="L26" s="46">
        <v>100.57</v>
      </c>
    </row>
    <row r="27" spans="1:12" x14ac:dyDescent="0.25">
      <c r="A27" s="67" t="s">
        <v>49</v>
      </c>
      <c r="B27" s="31">
        <v>-0.11248397812300781</v>
      </c>
      <c r="C27" s="31">
        <v>-7.3954416552883151E-2</v>
      </c>
      <c r="D27" s="31">
        <v>-2.8692714453584012E-2</v>
      </c>
      <c r="E27" s="31">
        <v>-2.9335234361076434E-2</v>
      </c>
      <c r="F27" s="31">
        <v>-5.1823140193367978E-2</v>
      </c>
      <c r="G27" s="31">
        <v>-4.7913479844021056E-2</v>
      </c>
      <c r="H27" s="31">
        <v>-4.1280166268989227E-2</v>
      </c>
      <c r="I27" s="66">
        <v>-1.9169916861333625E-2</v>
      </c>
      <c r="J27" s="52"/>
      <c r="K27" s="40" t="s">
        <v>48</v>
      </c>
      <c r="L27" s="46">
        <v>99.46</v>
      </c>
    </row>
    <row r="28" spans="1:12" ht="15.75" thickBot="1" x14ac:dyDescent="0.3">
      <c r="A28" s="69" t="s">
        <v>50</v>
      </c>
      <c r="B28" s="70">
        <v>-0.1699544498948844</v>
      </c>
      <c r="C28" s="70">
        <v>-8.3755559853026518E-2</v>
      </c>
      <c r="D28" s="70">
        <v>-4.3041809735407055E-2</v>
      </c>
      <c r="E28" s="70">
        <v>-3.3574077688854231E-2</v>
      </c>
      <c r="F28" s="70">
        <v>-9.1791931374009761E-2</v>
      </c>
      <c r="G28" s="70">
        <v>-2.5093603822881616E-2</v>
      </c>
      <c r="H28" s="70">
        <v>-5.2245062442267676E-2</v>
      </c>
      <c r="I28" s="71">
        <v>-2.3749203672709829E-2</v>
      </c>
      <c r="J28" s="52"/>
      <c r="K28" s="40" t="s">
        <v>49</v>
      </c>
      <c r="L28" s="46">
        <v>95.84</v>
      </c>
    </row>
    <row r="29" spans="1:12" ht="37.5" customHeight="1" x14ac:dyDescent="0.25">
      <c r="A29" s="76" t="str">
        <f>"*The week ending 14 March 2020 is indexed to 100."&amp;CHAR(10)&amp;"**Persons aged under 20 years have been suppressed in these data until the underlying derivation of age is updated. For more information, see the Update of data characteristics section in Data limitations and revisions."</f>
        <v>*The week ending 14 March 2020 is indexed to 100.
**Persons aged under 20 years have been suppressed in these data until the underlying derivation of age is updated. For more information, see the Update of data characteristics section in Data limitations and revisions.</v>
      </c>
      <c r="B29" s="76"/>
      <c r="C29" s="76"/>
      <c r="D29" s="76"/>
      <c r="E29" s="76"/>
      <c r="F29" s="76"/>
      <c r="G29" s="76"/>
      <c r="H29" s="76"/>
      <c r="I29" s="76"/>
      <c r="J29" s="52"/>
      <c r="K29" s="40" t="s">
        <v>50</v>
      </c>
      <c r="L29" s="46">
        <v>90.59</v>
      </c>
    </row>
    <row r="30" spans="1:12" ht="12.75" customHeight="1" x14ac:dyDescent="0.25">
      <c r="B30" s="23"/>
      <c r="C30" s="23"/>
      <c r="D30" s="23"/>
      <c r="E30" s="23"/>
      <c r="F30" s="23"/>
      <c r="G30" s="23"/>
      <c r="H30" s="23"/>
      <c r="I30" s="23"/>
      <c r="K30" s="40"/>
      <c r="L30" s="46"/>
    </row>
    <row r="31" spans="1:12" ht="15.75" customHeight="1" x14ac:dyDescent="0.25">
      <c r="A31" s="26" t="str">
        <f>"Indexed number of payroll jobs and total wages, "&amp;$L$1</f>
        <v>Indexed number of payroll jobs and total wages, Other services</v>
      </c>
      <c r="B31" s="30"/>
      <c r="C31" s="30"/>
      <c r="D31" s="30"/>
      <c r="E31" s="30"/>
      <c r="F31" s="30"/>
      <c r="G31" s="30"/>
      <c r="H31" s="30"/>
      <c r="I31" s="30"/>
      <c r="J31" s="60"/>
      <c r="K31" s="48"/>
      <c r="L31" s="46" t="s">
        <v>8</v>
      </c>
    </row>
    <row r="32" spans="1:12" x14ac:dyDescent="0.25">
      <c r="B32" s="23"/>
      <c r="C32" s="23"/>
      <c r="D32" s="23"/>
      <c r="E32" s="23"/>
      <c r="F32" s="23"/>
      <c r="G32" s="23"/>
      <c r="H32" s="23"/>
      <c r="I32" s="23"/>
      <c r="K32" s="45"/>
      <c r="L32" s="46"/>
    </row>
    <row r="33" spans="1:12" x14ac:dyDescent="0.25">
      <c r="F33" s="23"/>
      <c r="G33" s="23"/>
      <c r="H33" s="23"/>
      <c r="I33" s="23"/>
      <c r="K33" s="45" t="s">
        <v>45</v>
      </c>
      <c r="L33" s="46">
        <v>91.78</v>
      </c>
    </row>
    <row r="34" spans="1:12" x14ac:dyDescent="0.25">
      <c r="B34" s="23"/>
      <c r="C34" s="23"/>
      <c r="D34" s="23"/>
      <c r="E34" s="23"/>
      <c r="F34" s="23"/>
      <c r="G34" s="23"/>
      <c r="H34" s="23"/>
      <c r="I34" s="23"/>
      <c r="K34" s="45" t="s">
        <v>46</v>
      </c>
      <c r="L34" s="46">
        <v>93.14</v>
      </c>
    </row>
    <row r="35" spans="1:12" x14ac:dyDescent="0.25">
      <c r="A35" s="23"/>
      <c r="B35" s="23"/>
      <c r="C35" s="23"/>
      <c r="D35" s="23"/>
      <c r="E35" s="23"/>
      <c r="F35" s="23"/>
      <c r="G35" s="23"/>
      <c r="H35" s="23"/>
      <c r="I35" s="23"/>
      <c r="K35" s="49" t="s">
        <v>47</v>
      </c>
      <c r="L35" s="46">
        <v>95.14</v>
      </c>
    </row>
    <row r="36" spans="1:12" x14ac:dyDescent="0.25">
      <c r="A36" s="23"/>
      <c r="B36" s="23"/>
      <c r="C36" s="23"/>
      <c r="D36" s="23"/>
      <c r="E36" s="23"/>
      <c r="F36" s="23"/>
      <c r="G36" s="23"/>
      <c r="H36" s="23"/>
      <c r="I36" s="23"/>
      <c r="K36" s="40" t="s">
        <v>48</v>
      </c>
      <c r="L36" s="46">
        <v>94.83</v>
      </c>
    </row>
    <row r="37" spans="1:12" x14ac:dyDescent="0.25">
      <c r="A37" s="23"/>
      <c r="B37" s="23"/>
      <c r="C37" s="23"/>
      <c r="D37" s="23"/>
      <c r="E37" s="23"/>
      <c r="F37" s="23"/>
      <c r="G37" s="23"/>
      <c r="H37" s="23"/>
      <c r="I37" s="23"/>
      <c r="K37" s="40" t="s">
        <v>49</v>
      </c>
      <c r="L37" s="46">
        <v>91.37</v>
      </c>
    </row>
    <row r="38" spans="1:12" x14ac:dyDescent="0.25">
      <c r="A38" s="23"/>
      <c r="B38" s="23"/>
      <c r="C38" s="23"/>
      <c r="D38" s="23"/>
      <c r="E38" s="23"/>
      <c r="F38" s="23"/>
      <c r="G38" s="23"/>
      <c r="H38" s="23"/>
      <c r="I38" s="23"/>
      <c r="K38" s="40" t="s">
        <v>50</v>
      </c>
      <c r="L38" s="46">
        <v>86.74</v>
      </c>
    </row>
    <row r="39" spans="1:12" x14ac:dyDescent="0.25">
      <c r="A39" s="23"/>
      <c r="B39" s="23"/>
      <c r="C39" s="23"/>
      <c r="D39" s="23"/>
      <c r="E39" s="23"/>
      <c r="F39" s="23"/>
      <c r="G39" s="23"/>
      <c r="H39" s="23"/>
      <c r="I39" s="23"/>
      <c r="K39" s="40"/>
      <c r="L39" s="46"/>
    </row>
    <row r="40" spans="1:12" ht="25.5" customHeight="1" x14ac:dyDescent="0.25">
      <c r="F40" s="23"/>
      <c r="G40" s="23"/>
      <c r="H40" s="23"/>
      <c r="I40" s="23"/>
      <c r="K40" s="48"/>
      <c r="L40" s="46" t="s">
        <v>7</v>
      </c>
    </row>
    <row r="41" spans="1:12" x14ac:dyDescent="0.25">
      <c r="B41" s="29"/>
      <c r="C41" s="29"/>
      <c r="D41" s="29"/>
      <c r="E41" s="29"/>
      <c r="F41" s="29"/>
      <c r="G41" s="29"/>
      <c r="H41" s="29"/>
      <c r="I41" s="29"/>
      <c r="J41" s="52"/>
      <c r="K41" s="45"/>
      <c r="L41" s="46"/>
    </row>
    <row r="42" spans="1:12" x14ac:dyDescent="0.25">
      <c r="K42" s="45" t="s">
        <v>45</v>
      </c>
      <c r="L42" s="46">
        <v>88.41</v>
      </c>
    </row>
    <row r="43" spans="1:12" x14ac:dyDescent="0.25">
      <c r="B43" s="29"/>
      <c r="C43" s="29"/>
      <c r="D43" s="29"/>
      <c r="E43" s="29"/>
      <c r="F43" s="29"/>
      <c r="G43" s="29"/>
      <c r="H43" s="29"/>
      <c r="I43" s="29"/>
      <c r="J43" s="52"/>
      <c r="K43" s="45" t="s">
        <v>46</v>
      </c>
      <c r="L43" s="46">
        <v>90.62</v>
      </c>
    </row>
    <row r="44" spans="1:12" ht="15.4" customHeight="1" x14ac:dyDescent="0.25">
      <c r="A44" s="26" t="str">
        <f>"Indexed number of payroll jobs in "&amp;$L$1&amp;" each week by age group"</f>
        <v>Indexed number of payroll jobs in Other services each week by age group</v>
      </c>
      <c r="B44" s="29"/>
      <c r="C44" s="29"/>
      <c r="D44" s="29"/>
      <c r="E44" s="29"/>
      <c r="F44" s="29"/>
      <c r="G44" s="29"/>
      <c r="H44" s="29"/>
      <c r="I44" s="29"/>
      <c r="J44" s="52"/>
      <c r="K44" s="49" t="s">
        <v>47</v>
      </c>
      <c r="L44" s="46">
        <v>92.61</v>
      </c>
    </row>
    <row r="45" spans="1:12" ht="15.4" customHeight="1" x14ac:dyDescent="0.25">
      <c r="B45" s="29"/>
      <c r="C45" s="29"/>
      <c r="D45" s="29"/>
      <c r="E45" s="29"/>
      <c r="F45" s="29"/>
      <c r="G45" s="29"/>
      <c r="H45" s="29"/>
      <c r="I45" s="29"/>
      <c r="J45" s="52"/>
      <c r="K45" s="40" t="s">
        <v>48</v>
      </c>
      <c r="L45" s="46">
        <v>92.44</v>
      </c>
    </row>
    <row r="46" spans="1:12" ht="15.4" customHeight="1" x14ac:dyDescent="0.25">
      <c r="B46" s="29"/>
      <c r="C46" s="29"/>
      <c r="D46" s="29"/>
      <c r="E46" s="29"/>
      <c r="F46" s="29"/>
      <c r="G46" s="29"/>
      <c r="H46" s="29"/>
      <c r="I46" s="29"/>
      <c r="J46" s="52"/>
      <c r="K46" s="40" t="s">
        <v>49</v>
      </c>
      <c r="L46" s="46">
        <v>88.75</v>
      </c>
    </row>
    <row r="47" spans="1:12" ht="15.4" customHeight="1" x14ac:dyDescent="0.25">
      <c r="B47" s="29"/>
      <c r="C47" s="29"/>
      <c r="D47" s="29"/>
      <c r="E47" s="29"/>
      <c r="F47" s="29"/>
      <c r="G47" s="29"/>
      <c r="H47" s="29"/>
      <c r="I47" s="29"/>
      <c r="J47" s="52"/>
      <c r="K47" s="40" t="s">
        <v>50</v>
      </c>
      <c r="L47" s="46">
        <v>83</v>
      </c>
    </row>
    <row r="48" spans="1:12" ht="15.4" customHeight="1" x14ac:dyDescent="0.25">
      <c r="B48" s="29"/>
      <c r="C48" s="29"/>
      <c r="D48" s="29"/>
      <c r="E48" s="29"/>
      <c r="F48" s="29"/>
      <c r="G48" s="29"/>
      <c r="H48" s="29"/>
      <c r="I48" s="29"/>
      <c r="J48" s="52"/>
      <c r="K48" s="40"/>
      <c r="L48" s="46"/>
    </row>
    <row r="49" spans="1:12" ht="15.4" customHeight="1" x14ac:dyDescent="0.25">
      <c r="B49" s="29"/>
      <c r="C49" s="29"/>
      <c r="D49" s="29"/>
      <c r="E49" s="29"/>
      <c r="F49" s="29"/>
      <c r="G49" s="29"/>
      <c r="H49" s="29"/>
      <c r="I49" s="29"/>
      <c r="J49" s="52"/>
      <c r="K49" s="42"/>
      <c r="L49" s="42"/>
    </row>
    <row r="50" spans="1:12" ht="15.4" customHeight="1" x14ac:dyDescent="0.25">
      <c r="B50" s="27"/>
      <c r="C50" s="27"/>
      <c r="D50" s="27"/>
      <c r="E50" s="27"/>
      <c r="F50" s="27"/>
      <c r="G50" s="27"/>
      <c r="H50" s="27"/>
      <c r="I50" s="27"/>
      <c r="J50" s="61"/>
      <c r="K50" s="40" t="s">
        <v>11</v>
      </c>
      <c r="L50" s="45" t="s">
        <v>60</v>
      </c>
    </row>
    <row r="51" spans="1:12" ht="15.4" customHeight="1" x14ac:dyDescent="0.25">
      <c r="B51" s="27"/>
      <c r="C51" s="27"/>
      <c r="D51" s="27"/>
      <c r="E51" s="27"/>
      <c r="F51" s="27"/>
      <c r="G51" s="27"/>
      <c r="H51" s="27"/>
      <c r="I51" s="27"/>
      <c r="J51" s="61"/>
      <c r="K51" s="50"/>
      <c r="L51" s="45" t="s">
        <v>9</v>
      </c>
    </row>
    <row r="52" spans="1:12" ht="15.4" customHeight="1" x14ac:dyDescent="0.25">
      <c r="B52" s="28"/>
      <c r="C52" s="28"/>
      <c r="D52" s="28"/>
      <c r="E52" s="28"/>
      <c r="F52" s="28"/>
      <c r="G52" s="28"/>
      <c r="H52" s="28"/>
      <c r="I52" s="28"/>
      <c r="J52" s="52"/>
      <c r="K52" s="45" t="s">
        <v>6</v>
      </c>
      <c r="L52" s="46">
        <v>98.1</v>
      </c>
    </row>
    <row r="53" spans="1:12" ht="15.4" customHeight="1" x14ac:dyDescent="0.25">
      <c r="B53" s="28"/>
      <c r="C53" s="28"/>
      <c r="D53" s="28"/>
      <c r="E53" s="28"/>
      <c r="F53" s="28"/>
      <c r="G53" s="28"/>
      <c r="H53" s="28"/>
      <c r="I53" s="28"/>
      <c r="J53" s="52"/>
      <c r="K53" s="45" t="s">
        <v>5</v>
      </c>
      <c r="L53" s="46">
        <v>95.17</v>
      </c>
    </row>
    <row r="54" spans="1:12" ht="15.4" customHeight="1" x14ac:dyDescent="0.25">
      <c r="B54" s="4"/>
      <c r="C54" s="4"/>
      <c r="D54" s="5"/>
      <c r="E54" s="2"/>
      <c r="F54" s="28"/>
      <c r="G54" s="28"/>
      <c r="H54" s="28"/>
      <c r="I54" s="28"/>
      <c r="J54" s="52"/>
      <c r="K54" s="45" t="s">
        <v>44</v>
      </c>
      <c r="L54" s="46">
        <v>96.29</v>
      </c>
    </row>
    <row r="55" spans="1:12" ht="15.4" customHeight="1" x14ac:dyDescent="0.25">
      <c r="B55" s="4"/>
      <c r="C55" s="4"/>
      <c r="D55" s="5"/>
      <c r="E55" s="2"/>
      <c r="F55" s="28"/>
      <c r="G55" s="28"/>
      <c r="H55" s="28"/>
      <c r="I55" s="28"/>
      <c r="J55" s="52"/>
      <c r="K55" s="49" t="s">
        <v>4</v>
      </c>
      <c r="L55" s="46">
        <v>98.09</v>
      </c>
    </row>
    <row r="56" spans="1:12" ht="15.4" customHeight="1" x14ac:dyDescent="0.25">
      <c r="A56" s="4"/>
      <c r="B56" s="4"/>
      <c r="C56" s="4"/>
      <c r="D56" s="5"/>
      <c r="E56" s="2"/>
      <c r="F56" s="28"/>
      <c r="G56" s="28"/>
      <c r="H56" s="28"/>
      <c r="I56" s="28"/>
      <c r="J56" s="52"/>
      <c r="K56" s="40" t="s">
        <v>3</v>
      </c>
      <c r="L56" s="46">
        <v>104.62</v>
      </c>
    </row>
    <row r="57" spans="1:12" ht="15.4" customHeight="1" x14ac:dyDescent="0.25">
      <c r="B57" s="29"/>
      <c r="C57" s="29"/>
      <c r="D57" s="29"/>
      <c r="E57" s="29"/>
      <c r="F57" s="28"/>
      <c r="G57" s="28"/>
      <c r="H57" s="28"/>
      <c r="I57" s="28"/>
      <c r="J57" s="52"/>
      <c r="K57" s="40" t="s">
        <v>43</v>
      </c>
      <c r="L57" s="46">
        <v>96.31</v>
      </c>
    </row>
    <row r="58" spans="1:12" ht="15.4" customHeight="1" x14ac:dyDescent="0.25">
      <c r="K58" s="40" t="s">
        <v>2</v>
      </c>
      <c r="L58" s="46">
        <v>108.07</v>
      </c>
    </row>
    <row r="59" spans="1:12" ht="15.4" customHeight="1" x14ac:dyDescent="0.25">
      <c r="A59" s="26" t="str">
        <f>"Indexed number of payroll jobs held by men in "&amp;$L$1&amp;" each week by State and Territory"</f>
        <v>Indexed number of payroll jobs held by men in Other services each week by State and Territory</v>
      </c>
      <c r="K59" s="40" t="s">
        <v>1</v>
      </c>
      <c r="L59" s="46">
        <v>101.27</v>
      </c>
    </row>
    <row r="60" spans="1:12" ht="15.4" customHeight="1" x14ac:dyDescent="0.25">
      <c r="K60" s="48"/>
      <c r="L60" s="46" t="s">
        <v>8</v>
      </c>
    </row>
    <row r="61" spans="1:12" ht="15.4" customHeight="1" x14ac:dyDescent="0.25">
      <c r="B61" s="4"/>
      <c r="C61" s="4"/>
      <c r="D61" s="4"/>
      <c r="E61" s="4"/>
      <c r="F61" s="28"/>
      <c r="G61" s="28"/>
      <c r="H61" s="28"/>
      <c r="I61" s="28"/>
      <c r="J61" s="52"/>
      <c r="K61" s="45" t="s">
        <v>6</v>
      </c>
      <c r="L61" s="46">
        <v>91.2</v>
      </c>
    </row>
    <row r="62" spans="1:12" ht="15.4" customHeight="1" x14ac:dyDescent="0.25">
      <c r="B62" s="4"/>
      <c r="C62" s="4"/>
      <c r="D62" s="4"/>
      <c r="E62" s="4"/>
      <c r="F62" s="28"/>
      <c r="G62" s="28"/>
      <c r="H62" s="28"/>
      <c r="I62" s="28"/>
      <c r="J62" s="52"/>
      <c r="K62" s="45" t="s">
        <v>5</v>
      </c>
      <c r="L62" s="46">
        <v>89.19</v>
      </c>
    </row>
    <row r="63" spans="1:12" ht="15.4" customHeight="1" x14ac:dyDescent="0.25">
      <c r="B63" s="4"/>
      <c r="C63" s="4"/>
      <c r="D63" s="3"/>
      <c r="E63" s="2"/>
      <c r="F63" s="28"/>
      <c r="G63" s="28"/>
      <c r="H63" s="28"/>
      <c r="I63" s="28"/>
      <c r="J63" s="52"/>
      <c r="K63" s="45" t="s">
        <v>44</v>
      </c>
      <c r="L63" s="46">
        <v>89.6</v>
      </c>
    </row>
    <row r="64" spans="1:12" ht="15.4" customHeight="1" x14ac:dyDescent="0.25">
      <c r="B64" s="4"/>
      <c r="C64" s="4"/>
      <c r="D64" s="3"/>
      <c r="E64" s="2"/>
      <c r="F64" s="28"/>
      <c r="G64" s="28"/>
      <c r="H64" s="28"/>
      <c r="I64" s="28"/>
      <c r="J64" s="52"/>
      <c r="K64" s="49" t="s">
        <v>4</v>
      </c>
      <c r="L64" s="46">
        <v>93.53</v>
      </c>
    </row>
    <row r="65" spans="1:12" ht="15.4" customHeight="1" x14ac:dyDescent="0.25">
      <c r="B65" s="4"/>
      <c r="C65" s="4"/>
      <c r="D65" s="3"/>
      <c r="E65" s="2"/>
      <c r="F65" s="28"/>
      <c r="G65" s="28"/>
      <c r="H65" s="28"/>
      <c r="I65" s="28"/>
      <c r="J65" s="52"/>
      <c r="K65" s="40" t="s">
        <v>3</v>
      </c>
      <c r="L65" s="46">
        <v>98.73</v>
      </c>
    </row>
    <row r="66" spans="1:12" ht="15.4" customHeight="1" x14ac:dyDescent="0.25">
      <c r="B66" s="28"/>
      <c r="C66" s="28"/>
      <c r="D66" s="28"/>
      <c r="E66" s="28"/>
      <c r="F66" s="28"/>
      <c r="G66" s="28"/>
      <c r="H66" s="28"/>
      <c r="I66" s="28"/>
      <c r="J66" s="52"/>
      <c r="K66" s="40" t="s">
        <v>43</v>
      </c>
      <c r="L66" s="46">
        <v>92.04</v>
      </c>
    </row>
    <row r="67" spans="1:12" ht="15.4" customHeight="1" x14ac:dyDescent="0.25">
      <c r="A67" s="28"/>
      <c r="B67" s="28"/>
      <c r="C67" s="28"/>
      <c r="D67" s="28"/>
      <c r="E67" s="28"/>
      <c r="F67" s="28"/>
      <c r="G67" s="28"/>
      <c r="H67" s="28"/>
      <c r="I67" s="28"/>
      <c r="J67" s="52"/>
      <c r="K67" s="40" t="s">
        <v>2</v>
      </c>
      <c r="L67" s="46">
        <v>98.35</v>
      </c>
    </row>
    <row r="68" spans="1:12" ht="15.4" customHeight="1" x14ac:dyDescent="0.25">
      <c r="A68" s="28"/>
      <c r="B68" s="27"/>
      <c r="C68" s="27"/>
      <c r="D68" s="27"/>
      <c r="E68" s="27"/>
      <c r="F68" s="27"/>
      <c r="G68" s="27"/>
      <c r="H68" s="27"/>
      <c r="I68" s="27"/>
      <c r="J68" s="61"/>
      <c r="K68" s="40" t="s">
        <v>1</v>
      </c>
      <c r="L68" s="46">
        <v>94.75</v>
      </c>
    </row>
    <row r="69" spans="1:12" ht="15.4" customHeight="1" x14ac:dyDescent="0.25">
      <c r="K69" s="42"/>
      <c r="L69" s="46" t="s">
        <v>7</v>
      </c>
    </row>
    <row r="70" spans="1:12" ht="15.4" customHeight="1" x14ac:dyDescent="0.25">
      <c r="K70" s="45" t="s">
        <v>6</v>
      </c>
      <c r="L70" s="46">
        <v>87.22</v>
      </c>
    </row>
    <row r="71" spans="1:12" ht="15.4" customHeight="1" x14ac:dyDescent="0.25">
      <c r="K71" s="45" t="s">
        <v>5</v>
      </c>
      <c r="L71" s="46">
        <v>86.64</v>
      </c>
    </row>
    <row r="72" spans="1:12" ht="15.4" customHeight="1" x14ac:dyDescent="0.25">
      <c r="K72" s="45" t="s">
        <v>44</v>
      </c>
      <c r="L72" s="46">
        <v>86.73</v>
      </c>
    </row>
    <row r="73" spans="1:12" ht="15.4" customHeight="1" x14ac:dyDescent="0.25">
      <c r="K73" s="49" t="s">
        <v>4</v>
      </c>
      <c r="L73" s="46">
        <v>91.24</v>
      </c>
    </row>
    <row r="74" spans="1:12" ht="15.4" customHeight="1" x14ac:dyDescent="0.25">
      <c r="A74" s="26" t="str">
        <f>"Indexed number of payroll jobs held by women in "&amp;$L$1&amp;" each week by State and Territory"</f>
        <v>Indexed number of payroll jobs held by women in Other services each week by State and Territory</v>
      </c>
      <c r="K74" s="40" t="s">
        <v>3</v>
      </c>
      <c r="L74" s="46">
        <v>95.74</v>
      </c>
    </row>
    <row r="75" spans="1:12" ht="15.4" customHeight="1" x14ac:dyDescent="0.25">
      <c r="K75" s="40" t="s">
        <v>43</v>
      </c>
      <c r="L75" s="46">
        <v>90.29</v>
      </c>
    </row>
    <row r="76" spans="1:12" ht="15.4" customHeight="1" x14ac:dyDescent="0.25">
      <c r="B76" s="4"/>
      <c r="C76" s="4"/>
      <c r="D76" s="4"/>
      <c r="E76" s="4"/>
      <c r="F76" s="28"/>
      <c r="G76" s="28"/>
      <c r="H76" s="28"/>
      <c r="I76" s="28"/>
      <c r="J76" s="52"/>
      <c r="K76" s="40" t="s">
        <v>2</v>
      </c>
      <c r="L76" s="46">
        <v>95.75</v>
      </c>
    </row>
    <row r="77" spans="1:12" ht="15.4" customHeight="1" x14ac:dyDescent="0.25">
      <c r="B77" s="4"/>
      <c r="C77" s="4"/>
      <c r="D77" s="4"/>
      <c r="E77" s="4"/>
      <c r="F77" s="28"/>
      <c r="G77" s="28"/>
      <c r="H77" s="28"/>
      <c r="I77" s="28"/>
      <c r="J77" s="52"/>
      <c r="K77" s="40" t="s">
        <v>1</v>
      </c>
      <c r="L77" s="46">
        <v>91.21</v>
      </c>
    </row>
    <row r="78" spans="1:12" ht="15.4" customHeight="1" x14ac:dyDescent="0.25">
      <c r="B78" s="4"/>
      <c r="C78" s="4"/>
      <c r="D78" s="3"/>
      <c r="E78" s="2"/>
      <c r="F78" s="28"/>
      <c r="G78" s="28"/>
      <c r="H78" s="28"/>
      <c r="I78" s="28"/>
      <c r="J78" s="52"/>
      <c r="K78" s="48"/>
      <c r="L78" s="48"/>
    </row>
    <row r="79" spans="1:12" ht="15.4" customHeight="1" x14ac:dyDescent="0.25">
      <c r="B79" s="4"/>
      <c r="C79" s="4"/>
      <c r="D79" s="3"/>
      <c r="E79" s="2"/>
      <c r="F79" s="28"/>
      <c r="G79" s="28"/>
      <c r="H79" s="28"/>
      <c r="I79" s="28"/>
      <c r="J79" s="52"/>
      <c r="K79" s="45" t="s">
        <v>10</v>
      </c>
      <c r="L79" s="45" t="s">
        <v>61</v>
      </c>
    </row>
    <row r="80" spans="1:12" ht="15.4" customHeight="1" x14ac:dyDescent="0.25">
      <c r="B80" s="4"/>
      <c r="C80" s="4"/>
      <c r="D80" s="3"/>
      <c r="E80" s="2"/>
      <c r="F80" s="28"/>
      <c r="G80" s="28"/>
      <c r="H80" s="28"/>
      <c r="I80" s="28"/>
      <c r="J80" s="52"/>
      <c r="K80" s="48"/>
      <c r="L80" s="45" t="s">
        <v>9</v>
      </c>
    </row>
    <row r="81" spans="1:12" ht="15.4" customHeight="1" x14ac:dyDescent="0.25">
      <c r="A81" s="28"/>
      <c r="B81" s="28"/>
      <c r="C81" s="28"/>
      <c r="D81" s="28"/>
      <c r="E81" s="28"/>
      <c r="F81" s="28"/>
      <c r="G81" s="28"/>
      <c r="H81" s="28"/>
      <c r="I81" s="28"/>
      <c r="J81" s="52"/>
      <c r="K81" s="45" t="s">
        <v>6</v>
      </c>
      <c r="L81" s="46">
        <v>100.42</v>
      </c>
    </row>
    <row r="82" spans="1:12" ht="15.4" customHeight="1" x14ac:dyDescent="0.25">
      <c r="B82" s="28"/>
      <c r="C82" s="28"/>
      <c r="D82" s="28"/>
      <c r="E82" s="28"/>
      <c r="F82" s="28"/>
      <c r="G82" s="28"/>
      <c r="H82" s="28"/>
      <c r="I82" s="28"/>
      <c r="J82" s="52"/>
      <c r="K82" s="45" t="s">
        <v>5</v>
      </c>
      <c r="L82" s="46">
        <v>94.92</v>
      </c>
    </row>
    <row r="83" spans="1:12" ht="15.4" customHeight="1" x14ac:dyDescent="0.25">
      <c r="A83" s="28"/>
      <c r="B83" s="27"/>
      <c r="C83" s="27"/>
      <c r="D83" s="27"/>
      <c r="E83" s="27"/>
      <c r="F83" s="27"/>
      <c r="G83" s="27"/>
      <c r="H83" s="27"/>
      <c r="I83" s="27"/>
      <c r="J83" s="61"/>
      <c r="K83" s="45" t="s">
        <v>44</v>
      </c>
      <c r="L83" s="46">
        <v>96.89</v>
      </c>
    </row>
    <row r="84" spans="1:12" ht="15.4" customHeight="1" x14ac:dyDescent="0.25">
      <c r="K84" s="49" t="s">
        <v>4</v>
      </c>
      <c r="L84" s="46">
        <v>99.44</v>
      </c>
    </row>
    <row r="85" spans="1:12" ht="15.4" customHeight="1" x14ac:dyDescent="0.25">
      <c r="K85" s="40" t="s">
        <v>3</v>
      </c>
      <c r="L85" s="46">
        <v>99.81</v>
      </c>
    </row>
    <row r="86" spans="1:12" ht="15.4" customHeight="1" x14ac:dyDescent="0.25">
      <c r="K86" s="40" t="s">
        <v>43</v>
      </c>
      <c r="L86" s="46">
        <v>99.51</v>
      </c>
    </row>
    <row r="87" spans="1:12" ht="15.4" customHeight="1" x14ac:dyDescent="0.25">
      <c r="K87" s="40" t="s">
        <v>2</v>
      </c>
      <c r="L87" s="46">
        <v>104.19</v>
      </c>
    </row>
    <row r="88" spans="1:12" ht="15.4" customHeight="1" x14ac:dyDescent="0.25">
      <c r="K88" s="40" t="s">
        <v>1</v>
      </c>
      <c r="L88" s="46">
        <v>100.02</v>
      </c>
    </row>
    <row r="89" spans="1:12" ht="15.4" customHeight="1" x14ac:dyDescent="0.25">
      <c r="K89" s="48"/>
      <c r="L89" s="46" t="s">
        <v>8</v>
      </c>
    </row>
    <row r="90" spans="1:12" ht="15" customHeight="1" x14ac:dyDescent="0.25">
      <c r="K90" s="45" t="s">
        <v>6</v>
      </c>
      <c r="L90" s="46">
        <v>94.19</v>
      </c>
    </row>
    <row r="91" spans="1:12" ht="15" customHeight="1" x14ac:dyDescent="0.25">
      <c r="K91" s="45" t="s">
        <v>5</v>
      </c>
      <c r="L91" s="46">
        <v>90.33</v>
      </c>
    </row>
    <row r="92" spans="1:12" ht="15" customHeight="1" x14ac:dyDescent="0.25">
      <c r="A92" s="26"/>
      <c r="K92" s="45" t="s">
        <v>44</v>
      </c>
      <c r="L92" s="46">
        <v>90.38</v>
      </c>
    </row>
    <row r="93" spans="1:12" ht="15" customHeight="1" x14ac:dyDescent="0.25">
      <c r="K93" s="49" t="s">
        <v>4</v>
      </c>
      <c r="L93" s="46">
        <v>94.4</v>
      </c>
    </row>
    <row r="94" spans="1:12" ht="15" customHeight="1" x14ac:dyDescent="0.25">
      <c r="K94" s="40" t="s">
        <v>3</v>
      </c>
      <c r="L94" s="46">
        <v>93.68</v>
      </c>
    </row>
    <row r="95" spans="1:12" ht="15" customHeight="1" x14ac:dyDescent="0.25">
      <c r="K95" s="40" t="s">
        <v>43</v>
      </c>
      <c r="L95" s="46">
        <v>93.17</v>
      </c>
    </row>
    <row r="96" spans="1:12" ht="15" customHeight="1" x14ac:dyDescent="0.25">
      <c r="K96" s="40" t="s">
        <v>2</v>
      </c>
      <c r="L96" s="46">
        <v>96.45</v>
      </c>
    </row>
    <row r="97" spans="1:12" ht="15" customHeight="1" x14ac:dyDescent="0.25">
      <c r="K97" s="40" t="s">
        <v>1</v>
      </c>
      <c r="L97" s="46">
        <v>92.26</v>
      </c>
    </row>
    <row r="98" spans="1:12" ht="15" customHeight="1" x14ac:dyDescent="0.25">
      <c r="K98" s="42"/>
      <c r="L98" s="46" t="s">
        <v>7</v>
      </c>
    </row>
    <row r="99" spans="1:12" ht="15" customHeight="1" x14ac:dyDescent="0.25">
      <c r="A99" s="25"/>
      <c r="B99" s="24"/>
      <c r="K99" s="45" t="s">
        <v>6</v>
      </c>
      <c r="L99" s="46">
        <v>90.35</v>
      </c>
    </row>
    <row r="100" spans="1:12" x14ac:dyDescent="0.25">
      <c r="A100" s="25"/>
      <c r="B100" s="24"/>
      <c r="K100" s="45" t="s">
        <v>5</v>
      </c>
      <c r="L100" s="46">
        <v>88.13</v>
      </c>
    </row>
    <row r="101" spans="1:12" x14ac:dyDescent="0.25">
      <c r="A101" s="25"/>
      <c r="B101" s="24"/>
      <c r="K101" s="45" t="s">
        <v>44</v>
      </c>
      <c r="L101" s="46">
        <v>87.41</v>
      </c>
    </row>
    <row r="102" spans="1:12" x14ac:dyDescent="0.25">
      <c r="A102" s="25"/>
      <c r="B102" s="24"/>
      <c r="K102" s="49" t="s">
        <v>4</v>
      </c>
      <c r="L102" s="46">
        <v>92.54</v>
      </c>
    </row>
    <row r="103" spans="1:12" x14ac:dyDescent="0.25">
      <c r="A103" s="25"/>
      <c r="B103" s="24"/>
      <c r="K103" s="40" t="s">
        <v>3</v>
      </c>
      <c r="L103" s="46">
        <v>92.01</v>
      </c>
    </row>
    <row r="104" spans="1:12" x14ac:dyDescent="0.25">
      <c r="A104" s="25"/>
      <c r="B104" s="24"/>
      <c r="K104" s="40" t="s">
        <v>43</v>
      </c>
      <c r="L104" s="46">
        <v>90.4</v>
      </c>
    </row>
    <row r="105" spans="1:12" x14ac:dyDescent="0.25">
      <c r="A105" s="25"/>
      <c r="B105" s="24"/>
      <c r="K105" s="40" t="s">
        <v>2</v>
      </c>
      <c r="L105" s="46">
        <v>93.97</v>
      </c>
    </row>
    <row r="106" spans="1:12" x14ac:dyDescent="0.25">
      <c r="A106" s="25"/>
      <c r="B106" s="24"/>
      <c r="K106" s="40" t="s">
        <v>1</v>
      </c>
      <c r="L106" s="46">
        <v>90.24</v>
      </c>
    </row>
    <row r="107" spans="1:12" x14ac:dyDescent="0.25">
      <c r="A107" s="25"/>
      <c r="B107" s="24"/>
      <c r="K107" s="41"/>
      <c r="L107" s="41"/>
    </row>
    <row r="108" spans="1:12" x14ac:dyDescent="0.25">
      <c r="A108" s="25"/>
      <c r="B108" s="24"/>
      <c r="K108" s="51" t="s">
        <v>51</v>
      </c>
      <c r="L108" s="51"/>
    </row>
    <row r="109" spans="1:12" x14ac:dyDescent="0.25">
      <c r="K109" s="72">
        <v>43904</v>
      </c>
      <c r="L109" s="46">
        <v>100</v>
      </c>
    </row>
    <row r="110" spans="1:12" x14ac:dyDescent="0.25">
      <c r="K110" s="72">
        <v>43911</v>
      </c>
      <c r="L110" s="46">
        <v>99.378299999999996</v>
      </c>
    </row>
    <row r="111" spans="1:12" x14ac:dyDescent="0.25">
      <c r="K111" s="72">
        <v>43918</v>
      </c>
      <c r="L111" s="46">
        <v>96.358400000000003</v>
      </c>
    </row>
    <row r="112" spans="1:12" x14ac:dyDescent="0.25">
      <c r="K112" s="72">
        <v>43925</v>
      </c>
      <c r="L112" s="46">
        <v>92.817999999999998</v>
      </c>
    </row>
    <row r="113" spans="11:12" x14ac:dyDescent="0.25">
      <c r="K113" s="72">
        <v>43932</v>
      </c>
      <c r="L113" s="46">
        <v>90.203599999999994</v>
      </c>
    </row>
    <row r="114" spans="11:12" x14ac:dyDescent="0.25">
      <c r="K114" s="72">
        <v>43939</v>
      </c>
      <c r="L114" s="46">
        <v>89.478999999999999</v>
      </c>
    </row>
    <row r="115" spans="11:12" x14ac:dyDescent="0.25">
      <c r="K115" s="72">
        <v>43946</v>
      </c>
      <c r="L115" s="46">
        <v>89.836399999999998</v>
      </c>
    </row>
    <row r="116" spans="11:12" x14ac:dyDescent="0.25">
      <c r="K116" s="72">
        <v>43953</v>
      </c>
      <c r="L116" s="46">
        <v>89.819900000000004</v>
      </c>
    </row>
    <row r="117" spans="11:12" x14ac:dyDescent="0.25">
      <c r="K117" s="72">
        <v>43960</v>
      </c>
      <c r="L117" s="46">
        <v>91.284499999999994</v>
      </c>
    </row>
    <row r="118" spans="11:12" x14ac:dyDescent="0.25">
      <c r="K118" s="72">
        <v>43967</v>
      </c>
      <c r="L118" s="46">
        <v>92.351399999999998</v>
      </c>
    </row>
    <row r="119" spans="11:12" x14ac:dyDescent="0.25">
      <c r="K119" s="72">
        <v>43974</v>
      </c>
      <c r="L119" s="46">
        <v>92.753200000000007</v>
      </c>
    </row>
    <row r="120" spans="11:12" x14ac:dyDescent="0.25">
      <c r="K120" s="72">
        <v>43981</v>
      </c>
      <c r="L120" s="46">
        <v>92.9512</v>
      </c>
    </row>
    <row r="121" spans="11:12" x14ac:dyDescent="0.25">
      <c r="K121" s="72">
        <v>43988</v>
      </c>
      <c r="L121" s="46">
        <v>94.708100000000002</v>
      </c>
    </row>
    <row r="122" spans="11:12" x14ac:dyDescent="0.25">
      <c r="K122" s="72">
        <v>43995</v>
      </c>
      <c r="L122" s="46">
        <v>95.4619</v>
      </c>
    </row>
    <row r="123" spans="11:12" x14ac:dyDescent="0.25">
      <c r="K123" s="72">
        <v>44002</v>
      </c>
      <c r="L123" s="46">
        <v>96.053100000000001</v>
      </c>
    </row>
    <row r="124" spans="11:12" x14ac:dyDescent="0.25">
      <c r="K124" s="72">
        <v>44009</v>
      </c>
      <c r="L124" s="46">
        <v>96.435100000000006</v>
      </c>
    </row>
    <row r="125" spans="11:12" x14ac:dyDescent="0.25">
      <c r="K125" s="72">
        <v>44016</v>
      </c>
      <c r="L125" s="46">
        <v>98.1755</v>
      </c>
    </row>
    <row r="126" spans="11:12" x14ac:dyDescent="0.25">
      <c r="K126" s="72">
        <v>44023</v>
      </c>
      <c r="L126" s="46">
        <v>98.532399999999996</v>
      </c>
    </row>
    <row r="127" spans="11:12" x14ac:dyDescent="0.25">
      <c r="K127" s="72">
        <v>44030</v>
      </c>
      <c r="L127" s="46">
        <v>98.122</v>
      </c>
    </row>
    <row r="128" spans="11:12" x14ac:dyDescent="0.25">
      <c r="K128" s="72">
        <v>44037</v>
      </c>
      <c r="L128" s="46">
        <v>98.336600000000004</v>
      </c>
    </row>
    <row r="129" spans="1:12" x14ac:dyDescent="0.25">
      <c r="K129" s="72">
        <v>44044</v>
      </c>
      <c r="L129" s="46">
        <v>98.4</v>
      </c>
    </row>
    <row r="130" spans="1:12" x14ac:dyDescent="0.25">
      <c r="K130" s="72">
        <v>44051</v>
      </c>
      <c r="L130" s="46">
        <v>98.360600000000005</v>
      </c>
    </row>
    <row r="131" spans="1:12" x14ac:dyDescent="0.25">
      <c r="K131" s="72">
        <v>44058</v>
      </c>
      <c r="L131" s="46">
        <v>98.191699999999997</v>
      </c>
    </row>
    <row r="132" spans="1:12" x14ac:dyDescent="0.25">
      <c r="K132" s="72">
        <v>44065</v>
      </c>
      <c r="L132" s="46">
        <v>97.851900000000001</v>
      </c>
    </row>
    <row r="133" spans="1:12" x14ac:dyDescent="0.25">
      <c r="K133" s="72">
        <v>44072</v>
      </c>
      <c r="L133" s="46">
        <v>98.014499999999998</v>
      </c>
    </row>
    <row r="134" spans="1:12" x14ac:dyDescent="0.25">
      <c r="K134" s="72">
        <v>44079</v>
      </c>
      <c r="L134" s="46">
        <v>98.556700000000006</v>
      </c>
    </row>
    <row r="135" spans="1:12" x14ac:dyDescent="0.25">
      <c r="K135" s="72">
        <v>44086</v>
      </c>
      <c r="L135" s="46">
        <v>99.045199999999994</v>
      </c>
    </row>
    <row r="136" spans="1:12" x14ac:dyDescent="0.25">
      <c r="K136" s="72">
        <v>44093</v>
      </c>
      <c r="L136" s="46">
        <v>99.325699999999998</v>
      </c>
    </row>
    <row r="137" spans="1:12" x14ac:dyDescent="0.25">
      <c r="K137" s="72">
        <v>44100</v>
      </c>
      <c r="L137" s="46">
        <v>98.970600000000005</v>
      </c>
    </row>
    <row r="138" spans="1:12" x14ac:dyDescent="0.25">
      <c r="K138" s="72">
        <v>44107</v>
      </c>
      <c r="L138" s="46">
        <v>97.9221</v>
      </c>
    </row>
    <row r="139" spans="1:12" x14ac:dyDescent="0.25">
      <c r="A139" s="25"/>
      <c r="B139" s="24"/>
      <c r="K139" s="72">
        <v>44114</v>
      </c>
      <c r="L139" s="46">
        <v>97.068899999999999</v>
      </c>
    </row>
    <row r="140" spans="1:12" x14ac:dyDescent="0.25">
      <c r="A140" s="25"/>
      <c r="B140" s="24"/>
      <c r="K140" s="72">
        <v>44121</v>
      </c>
      <c r="L140" s="46">
        <v>97.687299999999993</v>
      </c>
    </row>
    <row r="141" spans="1:12" x14ac:dyDescent="0.25">
      <c r="K141" s="72">
        <v>44128</v>
      </c>
      <c r="L141" s="46">
        <v>98.189599999999999</v>
      </c>
    </row>
    <row r="142" spans="1:12" x14ac:dyDescent="0.25">
      <c r="K142" s="72">
        <v>44135</v>
      </c>
      <c r="L142" s="46">
        <v>98.438100000000006</v>
      </c>
    </row>
    <row r="143" spans="1:12" x14ac:dyDescent="0.25">
      <c r="K143" s="72">
        <v>44142</v>
      </c>
      <c r="L143" s="46">
        <v>98.410300000000007</v>
      </c>
    </row>
    <row r="144" spans="1:12" x14ac:dyDescent="0.25">
      <c r="K144" s="72">
        <v>44149</v>
      </c>
      <c r="L144" s="46">
        <v>98.673199999999994</v>
      </c>
    </row>
    <row r="145" spans="11:12" x14ac:dyDescent="0.25">
      <c r="K145" s="72">
        <v>44156</v>
      </c>
      <c r="L145" s="46">
        <v>98.837699999999998</v>
      </c>
    </row>
    <row r="146" spans="11:12" x14ac:dyDescent="0.25">
      <c r="K146" s="72">
        <v>44163</v>
      </c>
      <c r="L146" s="46">
        <v>98.909300000000002</v>
      </c>
    </row>
    <row r="147" spans="11:12" x14ac:dyDescent="0.25">
      <c r="K147" s="72">
        <v>44170</v>
      </c>
      <c r="L147" s="46">
        <v>98.898799999999994</v>
      </c>
    </row>
    <row r="148" spans="11:12" x14ac:dyDescent="0.25">
      <c r="K148" s="72">
        <v>44177</v>
      </c>
      <c r="L148" s="46">
        <v>98.119100000000003</v>
      </c>
    </row>
    <row r="149" spans="11:12" x14ac:dyDescent="0.25">
      <c r="K149" s="72">
        <v>44184</v>
      </c>
      <c r="L149" s="46">
        <v>96.773300000000006</v>
      </c>
    </row>
    <row r="150" spans="11:12" x14ac:dyDescent="0.25">
      <c r="K150" s="72">
        <v>44191</v>
      </c>
      <c r="L150" s="46">
        <v>92.822299999999998</v>
      </c>
    </row>
    <row r="151" spans="11:12" x14ac:dyDescent="0.25">
      <c r="K151" s="72">
        <v>44198</v>
      </c>
      <c r="L151" s="46">
        <v>89.757300000000001</v>
      </c>
    </row>
    <row r="152" spans="11:12" x14ac:dyDescent="0.25">
      <c r="K152" s="72" t="s">
        <v>52</v>
      </c>
      <c r="L152" s="46" t="s">
        <v>52</v>
      </c>
    </row>
    <row r="153" spans="11:12" x14ac:dyDescent="0.25">
      <c r="K153" s="72" t="s">
        <v>52</v>
      </c>
      <c r="L153" s="46" t="s">
        <v>52</v>
      </c>
    </row>
    <row r="154" spans="11:12" x14ac:dyDescent="0.25">
      <c r="K154" s="72" t="s">
        <v>52</v>
      </c>
      <c r="L154" s="46" t="s">
        <v>52</v>
      </c>
    </row>
    <row r="155" spans="11:12" x14ac:dyDescent="0.25">
      <c r="K155" s="72" t="s">
        <v>52</v>
      </c>
      <c r="L155" s="46" t="s">
        <v>52</v>
      </c>
    </row>
    <row r="156" spans="11:12" x14ac:dyDescent="0.25">
      <c r="K156" s="72" t="s">
        <v>52</v>
      </c>
      <c r="L156" s="46" t="s">
        <v>52</v>
      </c>
    </row>
    <row r="157" spans="11:12" x14ac:dyDescent="0.25">
      <c r="K157" s="72" t="s">
        <v>52</v>
      </c>
      <c r="L157" s="46" t="s">
        <v>52</v>
      </c>
    </row>
    <row r="158" spans="11:12" x14ac:dyDescent="0.25">
      <c r="K158" s="72" t="s">
        <v>52</v>
      </c>
      <c r="L158" s="46" t="s">
        <v>52</v>
      </c>
    </row>
    <row r="159" spans="11:12" x14ac:dyDescent="0.25">
      <c r="K159" s="72" t="s">
        <v>52</v>
      </c>
      <c r="L159" s="46" t="s">
        <v>52</v>
      </c>
    </row>
    <row r="160" spans="11:12" x14ac:dyDescent="0.25">
      <c r="K160" s="72" t="s">
        <v>52</v>
      </c>
      <c r="L160" s="46" t="s">
        <v>52</v>
      </c>
    </row>
    <row r="161" spans="11:12" x14ac:dyDescent="0.25">
      <c r="K161" s="72" t="s">
        <v>52</v>
      </c>
      <c r="L161" s="46" t="s">
        <v>52</v>
      </c>
    </row>
    <row r="162" spans="11:12" x14ac:dyDescent="0.25">
      <c r="K162" s="72" t="s">
        <v>52</v>
      </c>
      <c r="L162" s="46" t="s">
        <v>52</v>
      </c>
    </row>
    <row r="163" spans="11:12" x14ac:dyDescent="0.25">
      <c r="K163" s="72" t="s">
        <v>52</v>
      </c>
      <c r="L163" s="46" t="s">
        <v>52</v>
      </c>
    </row>
    <row r="164" spans="11:12" x14ac:dyDescent="0.25">
      <c r="K164" s="72" t="s">
        <v>52</v>
      </c>
      <c r="L164" s="46" t="s">
        <v>52</v>
      </c>
    </row>
    <row r="165" spans="11:12" x14ac:dyDescent="0.25">
      <c r="K165" s="72" t="s">
        <v>52</v>
      </c>
      <c r="L165" s="46" t="s">
        <v>52</v>
      </c>
    </row>
    <row r="166" spans="11:12" x14ac:dyDescent="0.25">
      <c r="K166" s="72" t="s">
        <v>52</v>
      </c>
      <c r="L166" s="46" t="s">
        <v>52</v>
      </c>
    </row>
    <row r="167" spans="11:12" x14ac:dyDescent="0.25">
      <c r="K167" s="72" t="s">
        <v>52</v>
      </c>
      <c r="L167" s="46" t="s">
        <v>52</v>
      </c>
    </row>
    <row r="168" spans="11:12" x14ac:dyDescent="0.25">
      <c r="K168" s="72" t="s">
        <v>52</v>
      </c>
      <c r="L168" s="46" t="s">
        <v>52</v>
      </c>
    </row>
    <row r="169" spans="11:12" x14ac:dyDescent="0.25">
      <c r="K169" s="72" t="s">
        <v>52</v>
      </c>
      <c r="L169" s="46" t="s">
        <v>52</v>
      </c>
    </row>
    <row r="170" spans="11:12" x14ac:dyDescent="0.25">
      <c r="K170" s="72" t="s">
        <v>52</v>
      </c>
      <c r="L170" s="46" t="s">
        <v>52</v>
      </c>
    </row>
    <row r="171" spans="11:12" x14ac:dyDescent="0.25">
      <c r="K171" s="72" t="s">
        <v>52</v>
      </c>
      <c r="L171" s="46" t="s">
        <v>52</v>
      </c>
    </row>
    <row r="172" spans="11:12" x14ac:dyDescent="0.25">
      <c r="K172" s="72" t="s">
        <v>52</v>
      </c>
      <c r="L172" s="46" t="s">
        <v>52</v>
      </c>
    </row>
    <row r="173" spans="11:12" x14ac:dyDescent="0.25">
      <c r="K173" s="72" t="s">
        <v>52</v>
      </c>
      <c r="L173" s="46" t="s">
        <v>52</v>
      </c>
    </row>
    <row r="174" spans="11:12" x14ac:dyDescent="0.25">
      <c r="K174" s="72" t="s">
        <v>52</v>
      </c>
      <c r="L174" s="46" t="s">
        <v>52</v>
      </c>
    </row>
    <row r="175" spans="11:12" x14ac:dyDescent="0.25">
      <c r="K175" s="72" t="s">
        <v>52</v>
      </c>
      <c r="L175" s="46" t="s">
        <v>52</v>
      </c>
    </row>
    <row r="176" spans="11:12" x14ac:dyDescent="0.25">
      <c r="K176" s="72" t="s">
        <v>52</v>
      </c>
      <c r="L176" s="46" t="s">
        <v>52</v>
      </c>
    </row>
    <row r="177" spans="11:12" x14ac:dyDescent="0.25">
      <c r="K177" s="72" t="s">
        <v>52</v>
      </c>
      <c r="L177" s="46" t="s">
        <v>52</v>
      </c>
    </row>
    <row r="178" spans="11:12" x14ac:dyDescent="0.25">
      <c r="K178" s="72" t="s">
        <v>52</v>
      </c>
      <c r="L178" s="46" t="s">
        <v>52</v>
      </c>
    </row>
    <row r="179" spans="11:12" x14ac:dyDescent="0.25">
      <c r="K179" s="72" t="s">
        <v>52</v>
      </c>
      <c r="L179" s="46" t="s">
        <v>52</v>
      </c>
    </row>
    <row r="180" spans="11:12" x14ac:dyDescent="0.25">
      <c r="K180" s="72" t="s">
        <v>52</v>
      </c>
      <c r="L180" s="46" t="s">
        <v>52</v>
      </c>
    </row>
    <row r="181" spans="11:12" x14ac:dyDescent="0.25">
      <c r="K181" s="72" t="s">
        <v>52</v>
      </c>
      <c r="L181" s="46" t="s">
        <v>52</v>
      </c>
    </row>
    <row r="182" spans="11:12" x14ac:dyDescent="0.25">
      <c r="K182" s="72" t="s">
        <v>52</v>
      </c>
      <c r="L182" s="46" t="s">
        <v>52</v>
      </c>
    </row>
    <row r="183" spans="11:12" x14ac:dyDescent="0.25">
      <c r="K183" s="72" t="s">
        <v>52</v>
      </c>
      <c r="L183" s="46" t="s">
        <v>52</v>
      </c>
    </row>
    <row r="184" spans="11:12" x14ac:dyDescent="0.25">
      <c r="K184" s="72" t="s">
        <v>52</v>
      </c>
      <c r="L184" s="46" t="s">
        <v>52</v>
      </c>
    </row>
    <row r="185" spans="11:12" x14ac:dyDescent="0.25">
      <c r="K185" s="72" t="s">
        <v>52</v>
      </c>
      <c r="L185" s="46" t="s">
        <v>52</v>
      </c>
    </row>
    <row r="186" spans="11:12" x14ac:dyDescent="0.25">
      <c r="K186" s="72" t="s">
        <v>52</v>
      </c>
      <c r="L186" s="46" t="s">
        <v>52</v>
      </c>
    </row>
    <row r="187" spans="11:12" x14ac:dyDescent="0.25">
      <c r="K187" s="72" t="s">
        <v>52</v>
      </c>
      <c r="L187" s="46" t="s">
        <v>52</v>
      </c>
    </row>
    <row r="188" spans="11:12" x14ac:dyDescent="0.25">
      <c r="K188" s="72" t="s">
        <v>52</v>
      </c>
      <c r="L188" s="46" t="s">
        <v>52</v>
      </c>
    </row>
    <row r="189" spans="11:12" x14ac:dyDescent="0.25">
      <c r="K189" s="72" t="s">
        <v>52</v>
      </c>
      <c r="L189" s="46" t="s">
        <v>52</v>
      </c>
    </row>
    <row r="190" spans="11:12" x14ac:dyDescent="0.25">
      <c r="K190" s="72" t="s">
        <v>52</v>
      </c>
      <c r="L190" s="46" t="s">
        <v>52</v>
      </c>
    </row>
    <row r="191" spans="11:12" x14ac:dyDescent="0.25">
      <c r="K191" s="72" t="s">
        <v>52</v>
      </c>
      <c r="L191" s="46" t="s">
        <v>52</v>
      </c>
    </row>
    <row r="192" spans="11:12" x14ac:dyDescent="0.25">
      <c r="K192" s="72" t="s">
        <v>52</v>
      </c>
      <c r="L192" s="46" t="s">
        <v>52</v>
      </c>
    </row>
    <row r="193" spans="11:12" x14ac:dyDescent="0.25">
      <c r="K193" s="72" t="s">
        <v>52</v>
      </c>
      <c r="L193" s="46" t="s">
        <v>52</v>
      </c>
    </row>
    <row r="194" spans="11:12" x14ac:dyDescent="0.25">
      <c r="K194" s="72" t="s">
        <v>52</v>
      </c>
      <c r="L194" s="46" t="s">
        <v>52</v>
      </c>
    </row>
    <row r="195" spans="11:12" x14ac:dyDescent="0.25">
      <c r="K195" s="72" t="s">
        <v>52</v>
      </c>
      <c r="L195" s="46" t="s">
        <v>52</v>
      </c>
    </row>
    <row r="196" spans="11:12" x14ac:dyDescent="0.25">
      <c r="K196" s="72" t="s">
        <v>52</v>
      </c>
      <c r="L196" s="46" t="s">
        <v>52</v>
      </c>
    </row>
    <row r="197" spans="11:12" x14ac:dyDescent="0.25">
      <c r="K197" s="72" t="s">
        <v>52</v>
      </c>
      <c r="L197" s="46" t="s">
        <v>52</v>
      </c>
    </row>
    <row r="198" spans="11:12" x14ac:dyDescent="0.25">
      <c r="K198" s="72" t="s">
        <v>52</v>
      </c>
      <c r="L198" s="46" t="s">
        <v>52</v>
      </c>
    </row>
    <row r="199" spans="11:12" x14ac:dyDescent="0.25">
      <c r="K199" s="72" t="s">
        <v>52</v>
      </c>
      <c r="L199" s="46" t="s">
        <v>52</v>
      </c>
    </row>
    <row r="200" spans="11:12" x14ac:dyDescent="0.25">
      <c r="K200" s="72" t="s">
        <v>52</v>
      </c>
      <c r="L200" s="46" t="s">
        <v>52</v>
      </c>
    </row>
    <row r="201" spans="11:12" x14ac:dyDescent="0.25">
      <c r="K201" s="72" t="s">
        <v>52</v>
      </c>
      <c r="L201" s="46" t="s">
        <v>52</v>
      </c>
    </row>
    <row r="202" spans="11:12" x14ac:dyDescent="0.25">
      <c r="K202" s="72" t="s">
        <v>52</v>
      </c>
      <c r="L202" s="46" t="s">
        <v>52</v>
      </c>
    </row>
    <row r="203" spans="11:12" x14ac:dyDescent="0.25">
      <c r="K203" s="72" t="s">
        <v>52</v>
      </c>
      <c r="L203" s="46" t="s">
        <v>52</v>
      </c>
    </row>
    <row r="204" spans="11:12" x14ac:dyDescent="0.25">
      <c r="K204" s="72" t="s">
        <v>52</v>
      </c>
      <c r="L204" s="46" t="s">
        <v>52</v>
      </c>
    </row>
    <row r="205" spans="11:12" x14ac:dyDescent="0.25">
      <c r="K205" s="72" t="s">
        <v>52</v>
      </c>
      <c r="L205" s="46" t="s">
        <v>52</v>
      </c>
    </row>
    <row r="206" spans="11:12" x14ac:dyDescent="0.25">
      <c r="K206" s="72" t="s">
        <v>52</v>
      </c>
      <c r="L206" s="46" t="s">
        <v>52</v>
      </c>
    </row>
    <row r="207" spans="11:12" x14ac:dyDescent="0.25">
      <c r="K207" s="72" t="s">
        <v>52</v>
      </c>
      <c r="L207" s="46" t="s">
        <v>52</v>
      </c>
    </row>
    <row r="208" spans="11:12" x14ac:dyDescent="0.25">
      <c r="K208" s="72" t="s">
        <v>52</v>
      </c>
      <c r="L208" s="46" t="s">
        <v>52</v>
      </c>
    </row>
    <row r="209" spans="11:12" x14ac:dyDescent="0.25">
      <c r="K209" s="72" t="s">
        <v>52</v>
      </c>
      <c r="L209" s="46" t="s">
        <v>52</v>
      </c>
    </row>
    <row r="210" spans="11:12" x14ac:dyDescent="0.25">
      <c r="K210" s="72" t="s">
        <v>52</v>
      </c>
      <c r="L210" s="46" t="s">
        <v>52</v>
      </c>
    </row>
    <row r="211" spans="11:12" x14ac:dyDescent="0.25">
      <c r="K211" s="72" t="s">
        <v>52</v>
      </c>
      <c r="L211" s="46" t="s">
        <v>52</v>
      </c>
    </row>
    <row r="212" spans="11:12" x14ac:dyDescent="0.25">
      <c r="K212" s="72" t="s">
        <v>52</v>
      </c>
      <c r="L212" s="46" t="s">
        <v>52</v>
      </c>
    </row>
    <row r="213" spans="11:12" x14ac:dyDescent="0.25">
      <c r="K213" s="72" t="s">
        <v>52</v>
      </c>
      <c r="L213" s="46" t="s">
        <v>52</v>
      </c>
    </row>
    <row r="214" spans="11:12" x14ac:dyDescent="0.25">
      <c r="K214" s="72" t="s">
        <v>52</v>
      </c>
      <c r="L214" s="46" t="s">
        <v>52</v>
      </c>
    </row>
    <row r="215" spans="11:12" x14ac:dyDescent="0.25">
      <c r="K215" s="72" t="s">
        <v>52</v>
      </c>
      <c r="L215" s="46" t="s">
        <v>52</v>
      </c>
    </row>
    <row r="216" spans="11:12" x14ac:dyDescent="0.25">
      <c r="K216" s="72" t="s">
        <v>52</v>
      </c>
      <c r="L216" s="46" t="s">
        <v>52</v>
      </c>
    </row>
    <row r="217" spans="11:12" x14ac:dyDescent="0.25">
      <c r="K217" s="72" t="s">
        <v>52</v>
      </c>
      <c r="L217" s="46" t="s">
        <v>52</v>
      </c>
    </row>
    <row r="218" spans="11:12" x14ac:dyDescent="0.25">
      <c r="K218" s="72" t="s">
        <v>52</v>
      </c>
      <c r="L218" s="46" t="s">
        <v>52</v>
      </c>
    </row>
    <row r="219" spans="11:12" x14ac:dyDescent="0.25">
      <c r="K219" s="72" t="s">
        <v>52</v>
      </c>
      <c r="L219" s="46" t="s">
        <v>52</v>
      </c>
    </row>
    <row r="220" spans="11:12" x14ac:dyDescent="0.25">
      <c r="K220" s="72" t="s">
        <v>52</v>
      </c>
      <c r="L220" s="46" t="s">
        <v>52</v>
      </c>
    </row>
    <row r="221" spans="11:12" x14ac:dyDescent="0.25">
      <c r="K221" s="72" t="s">
        <v>52</v>
      </c>
      <c r="L221" s="46" t="s">
        <v>52</v>
      </c>
    </row>
    <row r="222" spans="11:12" x14ac:dyDescent="0.25">
      <c r="K222" s="72" t="s">
        <v>52</v>
      </c>
      <c r="L222" s="46" t="s">
        <v>52</v>
      </c>
    </row>
    <row r="223" spans="11:12" x14ac:dyDescent="0.25">
      <c r="K223" s="72" t="s">
        <v>52</v>
      </c>
      <c r="L223" s="46" t="s">
        <v>52</v>
      </c>
    </row>
    <row r="224" spans="11:12" x14ac:dyDescent="0.25">
      <c r="K224" s="72" t="s">
        <v>52</v>
      </c>
      <c r="L224" s="46" t="s">
        <v>52</v>
      </c>
    </row>
    <row r="225" spans="11:12" x14ac:dyDescent="0.25">
      <c r="K225" s="72" t="s">
        <v>52</v>
      </c>
      <c r="L225" s="46" t="s">
        <v>52</v>
      </c>
    </row>
    <row r="226" spans="11:12" x14ac:dyDescent="0.25">
      <c r="K226" s="72" t="s">
        <v>52</v>
      </c>
      <c r="L226" s="46" t="s">
        <v>52</v>
      </c>
    </row>
    <row r="227" spans="11:12" x14ac:dyDescent="0.25">
      <c r="K227" s="72" t="s">
        <v>52</v>
      </c>
      <c r="L227" s="46" t="s">
        <v>52</v>
      </c>
    </row>
    <row r="228" spans="11:12" x14ac:dyDescent="0.25">
      <c r="K228" s="72" t="s">
        <v>52</v>
      </c>
      <c r="L228" s="46" t="s">
        <v>52</v>
      </c>
    </row>
    <row r="229" spans="11:12" x14ac:dyDescent="0.25">
      <c r="K229" s="72" t="s">
        <v>52</v>
      </c>
      <c r="L229" s="46" t="s">
        <v>52</v>
      </c>
    </row>
    <row r="230" spans="11:12" x14ac:dyDescent="0.25">
      <c r="K230" s="72" t="s">
        <v>52</v>
      </c>
      <c r="L230" s="46" t="s">
        <v>52</v>
      </c>
    </row>
    <row r="231" spans="11:12" x14ac:dyDescent="0.25">
      <c r="K231" s="72" t="s">
        <v>52</v>
      </c>
      <c r="L231" s="46" t="s">
        <v>52</v>
      </c>
    </row>
    <row r="232" spans="11:12" x14ac:dyDescent="0.25">
      <c r="K232" s="72" t="s">
        <v>52</v>
      </c>
      <c r="L232" s="46" t="s">
        <v>52</v>
      </c>
    </row>
    <row r="233" spans="11:12" x14ac:dyDescent="0.25">
      <c r="K233" s="72" t="s">
        <v>52</v>
      </c>
      <c r="L233" s="46" t="s">
        <v>52</v>
      </c>
    </row>
    <row r="234" spans="11:12" x14ac:dyDescent="0.25">
      <c r="K234" s="72" t="s">
        <v>52</v>
      </c>
      <c r="L234" s="46" t="s">
        <v>52</v>
      </c>
    </row>
    <row r="235" spans="11:12" x14ac:dyDescent="0.25">
      <c r="K235" s="72" t="s">
        <v>52</v>
      </c>
      <c r="L235" s="46" t="s">
        <v>52</v>
      </c>
    </row>
    <row r="236" spans="11:12" x14ac:dyDescent="0.25">
      <c r="K236" s="72" t="s">
        <v>52</v>
      </c>
      <c r="L236" s="46" t="s">
        <v>52</v>
      </c>
    </row>
    <row r="237" spans="11:12" x14ac:dyDescent="0.25">
      <c r="K237" s="72" t="s">
        <v>52</v>
      </c>
      <c r="L237" s="46" t="s">
        <v>52</v>
      </c>
    </row>
    <row r="238" spans="11:12" x14ac:dyDescent="0.25">
      <c r="K238" s="72" t="s">
        <v>52</v>
      </c>
      <c r="L238" s="46" t="s">
        <v>52</v>
      </c>
    </row>
    <row r="239" spans="11:12" x14ac:dyDescent="0.25">
      <c r="K239" s="72" t="s">
        <v>52</v>
      </c>
      <c r="L239" s="46" t="s">
        <v>52</v>
      </c>
    </row>
    <row r="240" spans="11:12" x14ac:dyDescent="0.25">
      <c r="K240" s="72" t="s">
        <v>52</v>
      </c>
      <c r="L240" s="46" t="s">
        <v>52</v>
      </c>
    </row>
    <row r="241" spans="11:12" x14ac:dyDescent="0.25">
      <c r="K241" s="72" t="s">
        <v>52</v>
      </c>
      <c r="L241" s="46" t="s">
        <v>52</v>
      </c>
    </row>
    <row r="242" spans="11:12" x14ac:dyDescent="0.25">
      <c r="K242" s="72" t="s">
        <v>52</v>
      </c>
      <c r="L242" s="46" t="s">
        <v>52</v>
      </c>
    </row>
    <row r="243" spans="11:12" x14ac:dyDescent="0.25">
      <c r="K243" s="72" t="s">
        <v>52</v>
      </c>
      <c r="L243" s="46" t="s">
        <v>52</v>
      </c>
    </row>
    <row r="244" spans="11:12" x14ac:dyDescent="0.25">
      <c r="K244" s="72" t="s">
        <v>52</v>
      </c>
      <c r="L244" s="46" t="s">
        <v>52</v>
      </c>
    </row>
    <row r="245" spans="11:12" x14ac:dyDescent="0.25">
      <c r="K245" s="72" t="s">
        <v>52</v>
      </c>
      <c r="L245" s="46" t="s">
        <v>52</v>
      </c>
    </row>
    <row r="246" spans="11:12" x14ac:dyDescent="0.25">
      <c r="K246" s="72" t="s">
        <v>52</v>
      </c>
      <c r="L246" s="46" t="s">
        <v>52</v>
      </c>
    </row>
    <row r="247" spans="11:12" x14ac:dyDescent="0.25">
      <c r="K247" s="72" t="s">
        <v>52</v>
      </c>
      <c r="L247" s="46" t="s">
        <v>52</v>
      </c>
    </row>
    <row r="248" spans="11:12" x14ac:dyDescent="0.25">
      <c r="K248" s="72" t="s">
        <v>52</v>
      </c>
      <c r="L248" s="46" t="s">
        <v>52</v>
      </c>
    </row>
    <row r="249" spans="11:12" x14ac:dyDescent="0.25">
      <c r="K249" s="72" t="s">
        <v>52</v>
      </c>
      <c r="L249" s="46" t="s">
        <v>52</v>
      </c>
    </row>
    <row r="250" spans="11:12" x14ac:dyDescent="0.25">
      <c r="K250" s="72" t="s">
        <v>52</v>
      </c>
      <c r="L250" s="46" t="s">
        <v>52</v>
      </c>
    </row>
    <row r="251" spans="11:12" x14ac:dyDescent="0.25">
      <c r="K251" s="72" t="s">
        <v>52</v>
      </c>
      <c r="L251" s="46" t="s">
        <v>52</v>
      </c>
    </row>
    <row r="252" spans="11:12" x14ac:dyDescent="0.25">
      <c r="K252" s="72" t="s">
        <v>52</v>
      </c>
      <c r="L252" s="46" t="s">
        <v>52</v>
      </c>
    </row>
    <row r="253" spans="11:12" x14ac:dyDescent="0.25">
      <c r="K253" s="72" t="s">
        <v>52</v>
      </c>
      <c r="L253" s="46" t="s">
        <v>52</v>
      </c>
    </row>
    <row r="254" spans="11:12" x14ac:dyDescent="0.25">
      <c r="K254" s="72" t="s">
        <v>52</v>
      </c>
      <c r="L254" s="46" t="s">
        <v>52</v>
      </c>
    </row>
    <row r="255" spans="11:12" x14ac:dyDescent="0.25">
      <c r="K255" s="72" t="s">
        <v>52</v>
      </c>
      <c r="L255" s="46" t="s">
        <v>52</v>
      </c>
    </row>
    <row r="256" spans="11:12" x14ac:dyDescent="0.25">
      <c r="K256" s="72" t="s">
        <v>53</v>
      </c>
      <c r="L256" s="72"/>
    </row>
    <row r="257" spans="11:12" x14ac:dyDescent="0.25">
      <c r="K257" s="72">
        <v>43904</v>
      </c>
      <c r="L257" s="46">
        <v>100</v>
      </c>
    </row>
    <row r="258" spans="11:12" x14ac:dyDescent="0.25">
      <c r="K258" s="72">
        <v>43911</v>
      </c>
      <c r="L258" s="46">
        <v>100.4462</v>
      </c>
    </row>
    <row r="259" spans="11:12" x14ac:dyDescent="0.25">
      <c r="K259" s="72">
        <v>43918</v>
      </c>
      <c r="L259" s="46">
        <v>101.9331</v>
      </c>
    </row>
    <row r="260" spans="11:12" x14ac:dyDescent="0.25">
      <c r="K260" s="72">
        <v>43925</v>
      </c>
      <c r="L260" s="46">
        <v>102.30880000000001</v>
      </c>
    </row>
    <row r="261" spans="11:12" x14ac:dyDescent="0.25">
      <c r="K261" s="72">
        <v>43932</v>
      </c>
      <c r="L261" s="46">
        <v>98.328400000000002</v>
      </c>
    </row>
    <row r="262" spans="11:12" x14ac:dyDescent="0.25">
      <c r="K262" s="72">
        <v>43939</v>
      </c>
      <c r="L262" s="46">
        <v>96.834400000000002</v>
      </c>
    </row>
    <row r="263" spans="11:12" x14ac:dyDescent="0.25">
      <c r="K263" s="72">
        <v>43946</v>
      </c>
      <c r="L263" s="46">
        <v>99.580100000000002</v>
      </c>
    </row>
    <row r="264" spans="11:12" x14ac:dyDescent="0.25">
      <c r="K264" s="72">
        <v>43953</v>
      </c>
      <c r="L264" s="46">
        <v>99.572199999999995</v>
      </c>
    </row>
    <row r="265" spans="11:12" x14ac:dyDescent="0.25">
      <c r="K265" s="72">
        <v>43960</v>
      </c>
      <c r="L265" s="46">
        <v>99.224100000000007</v>
      </c>
    </row>
    <row r="266" spans="11:12" x14ac:dyDescent="0.25">
      <c r="K266" s="72">
        <v>43967</v>
      </c>
      <c r="L266" s="46">
        <v>97.882300000000001</v>
      </c>
    </row>
    <row r="267" spans="11:12" x14ac:dyDescent="0.25">
      <c r="K267" s="72">
        <v>43974</v>
      </c>
      <c r="L267" s="46">
        <v>97.877300000000005</v>
      </c>
    </row>
    <row r="268" spans="11:12" x14ac:dyDescent="0.25">
      <c r="K268" s="72">
        <v>43981</v>
      </c>
      <c r="L268" s="46">
        <v>99.520700000000005</v>
      </c>
    </row>
    <row r="269" spans="11:12" x14ac:dyDescent="0.25">
      <c r="K269" s="72">
        <v>43988</v>
      </c>
      <c r="L269" s="46">
        <v>103.2396</v>
      </c>
    </row>
    <row r="270" spans="11:12" x14ac:dyDescent="0.25">
      <c r="K270" s="72">
        <v>43995</v>
      </c>
      <c r="L270" s="46">
        <v>103.8224</v>
      </c>
    </row>
    <row r="271" spans="11:12" x14ac:dyDescent="0.25">
      <c r="K271" s="72">
        <v>44002</v>
      </c>
      <c r="L271" s="46">
        <v>106.57429999999999</v>
      </c>
    </row>
    <row r="272" spans="11:12" x14ac:dyDescent="0.25">
      <c r="K272" s="72">
        <v>44009</v>
      </c>
      <c r="L272" s="46">
        <v>109.2602</v>
      </c>
    </row>
    <row r="273" spans="11:12" x14ac:dyDescent="0.25">
      <c r="K273" s="72">
        <v>44016</v>
      </c>
      <c r="L273" s="46">
        <v>107.40779999999999</v>
      </c>
    </row>
    <row r="274" spans="11:12" x14ac:dyDescent="0.25">
      <c r="K274" s="72">
        <v>44023</v>
      </c>
      <c r="L274" s="46">
        <v>103.4148</v>
      </c>
    </row>
    <row r="275" spans="11:12" x14ac:dyDescent="0.25">
      <c r="K275" s="72">
        <v>44030</v>
      </c>
      <c r="L275" s="46">
        <v>103.0536</v>
      </c>
    </row>
    <row r="276" spans="11:12" x14ac:dyDescent="0.25">
      <c r="K276" s="72">
        <v>44037</v>
      </c>
      <c r="L276" s="46">
        <v>102.5813</v>
      </c>
    </row>
    <row r="277" spans="11:12" x14ac:dyDescent="0.25">
      <c r="K277" s="72">
        <v>44044</v>
      </c>
      <c r="L277" s="46">
        <v>103.18519999999999</v>
      </c>
    </row>
    <row r="278" spans="11:12" x14ac:dyDescent="0.25">
      <c r="K278" s="72">
        <v>44051</v>
      </c>
      <c r="L278" s="46">
        <v>103.6121</v>
      </c>
    </row>
    <row r="279" spans="11:12" x14ac:dyDescent="0.25">
      <c r="K279" s="72">
        <v>44058</v>
      </c>
      <c r="L279" s="46">
        <v>103.9616</v>
      </c>
    </row>
    <row r="280" spans="11:12" x14ac:dyDescent="0.25">
      <c r="K280" s="72">
        <v>44065</v>
      </c>
      <c r="L280" s="46">
        <v>102.9889</v>
      </c>
    </row>
    <row r="281" spans="11:12" x14ac:dyDescent="0.25">
      <c r="K281" s="72">
        <v>44072</v>
      </c>
      <c r="L281" s="46">
        <v>103.58320000000001</v>
      </c>
    </row>
    <row r="282" spans="11:12" x14ac:dyDescent="0.25">
      <c r="K282" s="72">
        <v>44079</v>
      </c>
      <c r="L282" s="46">
        <v>105.1142</v>
      </c>
    </row>
    <row r="283" spans="11:12" x14ac:dyDescent="0.25">
      <c r="K283" s="72">
        <v>44086</v>
      </c>
      <c r="L283" s="46">
        <v>105.5522</v>
      </c>
    </row>
    <row r="284" spans="11:12" x14ac:dyDescent="0.25">
      <c r="K284" s="72">
        <v>44093</v>
      </c>
      <c r="L284" s="46">
        <v>106.0432</v>
      </c>
    </row>
    <row r="285" spans="11:12" x14ac:dyDescent="0.25">
      <c r="K285" s="72">
        <v>44100</v>
      </c>
      <c r="L285" s="46">
        <v>106.08150000000001</v>
      </c>
    </row>
    <row r="286" spans="11:12" x14ac:dyDescent="0.25">
      <c r="K286" s="72">
        <v>44107</v>
      </c>
      <c r="L286" s="46">
        <v>104.1832</v>
      </c>
    </row>
    <row r="287" spans="11:12" x14ac:dyDescent="0.25">
      <c r="K287" s="72">
        <v>44114</v>
      </c>
      <c r="L287" s="46">
        <v>101.5617</v>
      </c>
    </row>
    <row r="288" spans="11:12" x14ac:dyDescent="0.25">
      <c r="K288" s="72">
        <v>44121</v>
      </c>
      <c r="L288" s="46">
        <v>102.0986</v>
      </c>
    </row>
    <row r="289" spans="11:12" x14ac:dyDescent="0.25">
      <c r="K289" s="72">
        <v>44128</v>
      </c>
      <c r="L289" s="46">
        <v>102.7246</v>
      </c>
    </row>
    <row r="290" spans="11:12" x14ac:dyDescent="0.25">
      <c r="K290" s="72">
        <v>44135</v>
      </c>
      <c r="L290" s="46">
        <v>102.5707</v>
      </c>
    </row>
    <row r="291" spans="11:12" x14ac:dyDescent="0.25">
      <c r="K291" s="72">
        <v>44142</v>
      </c>
      <c r="L291" s="46">
        <v>102.4933</v>
      </c>
    </row>
    <row r="292" spans="11:12" x14ac:dyDescent="0.25">
      <c r="K292" s="72">
        <v>44149</v>
      </c>
      <c r="L292" s="46">
        <v>103.64830000000001</v>
      </c>
    </row>
    <row r="293" spans="11:12" x14ac:dyDescent="0.25">
      <c r="K293" s="72">
        <v>44156</v>
      </c>
      <c r="L293" s="46">
        <v>103.2993</v>
      </c>
    </row>
    <row r="294" spans="11:12" x14ac:dyDescent="0.25">
      <c r="K294" s="72">
        <v>44163</v>
      </c>
      <c r="L294" s="46">
        <v>104.0484</v>
      </c>
    </row>
    <row r="295" spans="11:12" x14ac:dyDescent="0.25">
      <c r="K295" s="72">
        <v>44170</v>
      </c>
      <c r="L295" s="46">
        <v>104.2304</v>
      </c>
    </row>
    <row r="296" spans="11:12" x14ac:dyDescent="0.25">
      <c r="K296" s="72">
        <v>44177</v>
      </c>
      <c r="L296" s="46">
        <v>104.2963</v>
      </c>
    </row>
    <row r="297" spans="11:12" x14ac:dyDescent="0.25">
      <c r="K297" s="72">
        <v>44184</v>
      </c>
      <c r="L297" s="46">
        <v>104.6099</v>
      </c>
    </row>
    <row r="298" spans="11:12" x14ac:dyDescent="0.25">
      <c r="K298" s="72">
        <v>44191</v>
      </c>
      <c r="L298" s="46">
        <v>100.1699</v>
      </c>
    </row>
    <row r="299" spans="11:12" x14ac:dyDescent="0.25">
      <c r="K299" s="72">
        <v>44198</v>
      </c>
      <c r="L299" s="46">
        <v>96.606200000000001</v>
      </c>
    </row>
    <row r="300" spans="11:12" x14ac:dyDescent="0.25">
      <c r="K300" s="72" t="s">
        <v>52</v>
      </c>
      <c r="L300" s="46" t="s">
        <v>52</v>
      </c>
    </row>
    <row r="301" spans="11:12" x14ac:dyDescent="0.25">
      <c r="K301" s="72" t="s">
        <v>52</v>
      </c>
      <c r="L301" s="46" t="s">
        <v>52</v>
      </c>
    </row>
    <row r="302" spans="11:12" x14ac:dyDescent="0.25">
      <c r="K302" s="72" t="s">
        <v>52</v>
      </c>
      <c r="L302" s="46" t="s">
        <v>52</v>
      </c>
    </row>
    <row r="303" spans="11:12" x14ac:dyDescent="0.25">
      <c r="K303" s="72" t="s">
        <v>52</v>
      </c>
      <c r="L303" s="46" t="s">
        <v>52</v>
      </c>
    </row>
    <row r="304" spans="11:12" x14ac:dyDescent="0.25">
      <c r="K304" s="72" t="s">
        <v>52</v>
      </c>
      <c r="L304" s="46" t="s">
        <v>52</v>
      </c>
    </row>
    <row r="305" spans="11:12" x14ac:dyDescent="0.25">
      <c r="K305" s="72" t="s">
        <v>52</v>
      </c>
      <c r="L305" s="46" t="s">
        <v>52</v>
      </c>
    </row>
    <row r="306" spans="11:12" x14ac:dyDescent="0.25">
      <c r="K306" s="72" t="s">
        <v>52</v>
      </c>
      <c r="L306" s="46" t="s">
        <v>52</v>
      </c>
    </row>
    <row r="307" spans="11:12" x14ac:dyDescent="0.25">
      <c r="K307" s="72" t="s">
        <v>52</v>
      </c>
      <c r="L307" s="46" t="s">
        <v>52</v>
      </c>
    </row>
    <row r="308" spans="11:12" x14ac:dyDescent="0.25">
      <c r="K308" s="72" t="s">
        <v>52</v>
      </c>
      <c r="L308" s="46" t="s">
        <v>52</v>
      </c>
    </row>
    <row r="309" spans="11:12" x14ac:dyDescent="0.25">
      <c r="K309" s="72" t="s">
        <v>52</v>
      </c>
      <c r="L309" s="46" t="s">
        <v>52</v>
      </c>
    </row>
    <row r="310" spans="11:12" x14ac:dyDescent="0.25">
      <c r="K310" s="72" t="s">
        <v>52</v>
      </c>
      <c r="L310" s="46" t="s">
        <v>52</v>
      </c>
    </row>
    <row r="311" spans="11:12" x14ac:dyDescent="0.25">
      <c r="K311" s="72" t="s">
        <v>52</v>
      </c>
      <c r="L311" s="46" t="s">
        <v>52</v>
      </c>
    </row>
    <row r="312" spans="11:12" x14ac:dyDescent="0.25">
      <c r="K312" s="72" t="s">
        <v>52</v>
      </c>
      <c r="L312" s="46" t="s">
        <v>52</v>
      </c>
    </row>
    <row r="313" spans="11:12" x14ac:dyDescent="0.25">
      <c r="K313" s="72" t="s">
        <v>52</v>
      </c>
      <c r="L313" s="46" t="s">
        <v>52</v>
      </c>
    </row>
    <row r="314" spans="11:12" x14ac:dyDescent="0.25">
      <c r="K314" s="72" t="s">
        <v>52</v>
      </c>
      <c r="L314" s="46" t="s">
        <v>52</v>
      </c>
    </row>
    <row r="315" spans="11:12" x14ac:dyDescent="0.25">
      <c r="K315" s="72" t="s">
        <v>52</v>
      </c>
      <c r="L315" s="46" t="s">
        <v>52</v>
      </c>
    </row>
    <row r="316" spans="11:12" x14ac:dyDescent="0.25">
      <c r="K316" s="72" t="s">
        <v>52</v>
      </c>
      <c r="L316" s="46" t="s">
        <v>52</v>
      </c>
    </row>
    <row r="317" spans="11:12" x14ac:dyDescent="0.25">
      <c r="K317" s="72" t="s">
        <v>52</v>
      </c>
      <c r="L317" s="46" t="s">
        <v>52</v>
      </c>
    </row>
    <row r="318" spans="11:12" x14ac:dyDescent="0.25">
      <c r="K318" s="72" t="s">
        <v>52</v>
      </c>
      <c r="L318" s="46" t="s">
        <v>52</v>
      </c>
    </row>
    <row r="319" spans="11:12" x14ac:dyDescent="0.25">
      <c r="K319" s="72" t="s">
        <v>52</v>
      </c>
      <c r="L319" s="46" t="s">
        <v>52</v>
      </c>
    </row>
    <row r="320" spans="11:12" x14ac:dyDescent="0.25">
      <c r="K320" s="72" t="s">
        <v>52</v>
      </c>
      <c r="L320" s="46" t="s">
        <v>52</v>
      </c>
    </row>
    <row r="321" spans="11:12" x14ac:dyDescent="0.25">
      <c r="K321" s="72" t="s">
        <v>52</v>
      </c>
      <c r="L321" s="46" t="s">
        <v>52</v>
      </c>
    </row>
    <row r="322" spans="11:12" x14ac:dyDescent="0.25">
      <c r="K322" s="72" t="s">
        <v>52</v>
      </c>
      <c r="L322" s="46" t="s">
        <v>52</v>
      </c>
    </row>
    <row r="323" spans="11:12" x14ac:dyDescent="0.25">
      <c r="K323" s="72" t="s">
        <v>52</v>
      </c>
      <c r="L323" s="46" t="s">
        <v>52</v>
      </c>
    </row>
    <row r="324" spans="11:12" x14ac:dyDescent="0.25">
      <c r="K324" s="72" t="s">
        <v>52</v>
      </c>
      <c r="L324" s="46" t="s">
        <v>52</v>
      </c>
    </row>
    <row r="325" spans="11:12" x14ac:dyDescent="0.25">
      <c r="K325" s="72" t="s">
        <v>52</v>
      </c>
      <c r="L325" s="46" t="s">
        <v>52</v>
      </c>
    </row>
    <row r="326" spans="11:12" x14ac:dyDescent="0.25">
      <c r="K326" s="72" t="s">
        <v>52</v>
      </c>
      <c r="L326" s="46" t="s">
        <v>52</v>
      </c>
    </row>
    <row r="327" spans="11:12" x14ac:dyDescent="0.25">
      <c r="K327" s="72" t="s">
        <v>52</v>
      </c>
      <c r="L327" s="46" t="s">
        <v>52</v>
      </c>
    </row>
    <row r="328" spans="11:12" x14ac:dyDescent="0.25">
      <c r="K328" s="72" t="s">
        <v>52</v>
      </c>
      <c r="L328" s="46" t="s">
        <v>52</v>
      </c>
    </row>
    <row r="329" spans="11:12" x14ac:dyDescent="0.25">
      <c r="K329" s="72" t="s">
        <v>52</v>
      </c>
      <c r="L329" s="46" t="s">
        <v>52</v>
      </c>
    </row>
    <row r="330" spans="11:12" x14ac:dyDescent="0.25">
      <c r="K330" s="72" t="s">
        <v>52</v>
      </c>
      <c r="L330" s="46" t="s">
        <v>52</v>
      </c>
    </row>
    <row r="331" spans="11:12" x14ac:dyDescent="0.25">
      <c r="K331" s="72" t="s">
        <v>52</v>
      </c>
      <c r="L331" s="46" t="s">
        <v>52</v>
      </c>
    </row>
    <row r="332" spans="11:12" x14ac:dyDescent="0.25">
      <c r="K332" s="72" t="s">
        <v>52</v>
      </c>
      <c r="L332" s="46" t="s">
        <v>52</v>
      </c>
    </row>
    <row r="333" spans="11:12" x14ac:dyDescent="0.25">
      <c r="K333" s="72" t="s">
        <v>52</v>
      </c>
      <c r="L333" s="46" t="s">
        <v>52</v>
      </c>
    </row>
    <row r="334" spans="11:12" x14ac:dyDescent="0.25">
      <c r="K334" s="72" t="s">
        <v>52</v>
      </c>
      <c r="L334" s="46" t="s">
        <v>52</v>
      </c>
    </row>
    <row r="335" spans="11:12" x14ac:dyDescent="0.25">
      <c r="K335" s="72" t="s">
        <v>52</v>
      </c>
      <c r="L335" s="46" t="s">
        <v>52</v>
      </c>
    </row>
    <row r="336" spans="11:12" x14ac:dyDescent="0.25">
      <c r="K336" s="72" t="s">
        <v>52</v>
      </c>
      <c r="L336" s="46" t="s">
        <v>52</v>
      </c>
    </row>
    <row r="337" spans="11:12" x14ac:dyDescent="0.25">
      <c r="K337" s="72" t="s">
        <v>52</v>
      </c>
      <c r="L337" s="46" t="s">
        <v>52</v>
      </c>
    </row>
    <row r="338" spans="11:12" x14ac:dyDescent="0.25">
      <c r="K338" s="72" t="s">
        <v>52</v>
      </c>
      <c r="L338" s="46" t="s">
        <v>52</v>
      </c>
    </row>
    <row r="339" spans="11:12" x14ac:dyDescent="0.25">
      <c r="K339" s="72" t="s">
        <v>52</v>
      </c>
      <c r="L339" s="46" t="s">
        <v>52</v>
      </c>
    </row>
    <row r="340" spans="11:12" x14ac:dyDescent="0.25">
      <c r="K340" s="72" t="s">
        <v>52</v>
      </c>
      <c r="L340" s="46" t="s">
        <v>52</v>
      </c>
    </row>
    <row r="341" spans="11:12" x14ac:dyDescent="0.25">
      <c r="K341" s="72" t="s">
        <v>52</v>
      </c>
      <c r="L341" s="46" t="s">
        <v>52</v>
      </c>
    </row>
    <row r="342" spans="11:12" x14ac:dyDescent="0.25">
      <c r="K342" s="72" t="s">
        <v>52</v>
      </c>
      <c r="L342" s="46" t="s">
        <v>52</v>
      </c>
    </row>
    <row r="343" spans="11:12" x14ac:dyDescent="0.25">
      <c r="K343" s="72" t="s">
        <v>52</v>
      </c>
      <c r="L343" s="46" t="s">
        <v>52</v>
      </c>
    </row>
    <row r="344" spans="11:12" x14ac:dyDescent="0.25">
      <c r="K344" s="72" t="s">
        <v>52</v>
      </c>
      <c r="L344" s="46" t="s">
        <v>52</v>
      </c>
    </row>
    <row r="345" spans="11:12" x14ac:dyDescent="0.25">
      <c r="K345" s="72" t="s">
        <v>52</v>
      </c>
      <c r="L345" s="46" t="s">
        <v>52</v>
      </c>
    </row>
    <row r="346" spans="11:12" x14ac:dyDescent="0.25">
      <c r="K346" s="72" t="s">
        <v>52</v>
      </c>
      <c r="L346" s="46" t="s">
        <v>52</v>
      </c>
    </row>
    <row r="347" spans="11:12" x14ac:dyDescent="0.25">
      <c r="K347" s="72" t="s">
        <v>52</v>
      </c>
      <c r="L347" s="46" t="s">
        <v>52</v>
      </c>
    </row>
    <row r="348" spans="11:12" x14ac:dyDescent="0.25">
      <c r="K348" s="72" t="s">
        <v>52</v>
      </c>
      <c r="L348" s="46" t="s">
        <v>52</v>
      </c>
    </row>
    <row r="349" spans="11:12" x14ac:dyDescent="0.25">
      <c r="K349" s="72" t="s">
        <v>52</v>
      </c>
      <c r="L349" s="46" t="s">
        <v>52</v>
      </c>
    </row>
    <row r="350" spans="11:12" x14ac:dyDescent="0.25">
      <c r="K350" s="72" t="s">
        <v>52</v>
      </c>
      <c r="L350" s="46" t="s">
        <v>52</v>
      </c>
    </row>
    <row r="351" spans="11:12" x14ac:dyDescent="0.25">
      <c r="K351" s="72" t="s">
        <v>52</v>
      </c>
      <c r="L351" s="46" t="s">
        <v>52</v>
      </c>
    </row>
    <row r="352" spans="11:12" x14ac:dyDescent="0.25">
      <c r="K352" s="72" t="s">
        <v>52</v>
      </c>
      <c r="L352" s="46" t="s">
        <v>52</v>
      </c>
    </row>
    <row r="353" spans="11:12" x14ac:dyDescent="0.25">
      <c r="K353" s="72" t="s">
        <v>52</v>
      </c>
      <c r="L353" s="46" t="s">
        <v>52</v>
      </c>
    </row>
    <row r="354" spans="11:12" x14ac:dyDescent="0.25">
      <c r="K354" s="72" t="s">
        <v>52</v>
      </c>
      <c r="L354" s="46" t="s">
        <v>52</v>
      </c>
    </row>
    <row r="355" spans="11:12" x14ac:dyDescent="0.25">
      <c r="K355" s="72" t="s">
        <v>52</v>
      </c>
      <c r="L355" s="46" t="s">
        <v>52</v>
      </c>
    </row>
    <row r="356" spans="11:12" x14ac:dyDescent="0.25">
      <c r="K356" s="72" t="s">
        <v>52</v>
      </c>
      <c r="L356" s="46" t="s">
        <v>52</v>
      </c>
    </row>
    <row r="357" spans="11:12" x14ac:dyDescent="0.25">
      <c r="K357" s="72" t="s">
        <v>52</v>
      </c>
      <c r="L357" s="46" t="s">
        <v>52</v>
      </c>
    </row>
    <row r="358" spans="11:12" x14ac:dyDescent="0.25">
      <c r="K358" s="72" t="s">
        <v>52</v>
      </c>
      <c r="L358" s="46" t="s">
        <v>52</v>
      </c>
    </row>
    <row r="359" spans="11:12" x14ac:dyDescent="0.25">
      <c r="K359" s="72" t="s">
        <v>52</v>
      </c>
      <c r="L359" s="46" t="s">
        <v>52</v>
      </c>
    </row>
    <row r="360" spans="11:12" x14ac:dyDescent="0.25">
      <c r="K360" s="72" t="s">
        <v>52</v>
      </c>
      <c r="L360" s="46" t="s">
        <v>52</v>
      </c>
    </row>
    <row r="361" spans="11:12" x14ac:dyDescent="0.25">
      <c r="K361" s="72" t="s">
        <v>52</v>
      </c>
      <c r="L361" s="46" t="s">
        <v>52</v>
      </c>
    </row>
    <row r="362" spans="11:12" x14ac:dyDescent="0.25">
      <c r="K362" s="72" t="s">
        <v>52</v>
      </c>
      <c r="L362" s="46" t="s">
        <v>52</v>
      </c>
    </row>
    <row r="363" spans="11:12" x14ac:dyDescent="0.25">
      <c r="K363" s="72" t="s">
        <v>52</v>
      </c>
      <c r="L363" s="46" t="s">
        <v>52</v>
      </c>
    </row>
    <row r="364" spans="11:12" x14ac:dyDescent="0.25">
      <c r="K364" s="72" t="s">
        <v>52</v>
      </c>
      <c r="L364" s="46" t="s">
        <v>52</v>
      </c>
    </row>
    <row r="365" spans="11:12" x14ac:dyDescent="0.25">
      <c r="K365" s="72" t="s">
        <v>52</v>
      </c>
      <c r="L365" s="46" t="s">
        <v>52</v>
      </c>
    </row>
    <row r="366" spans="11:12" x14ac:dyDescent="0.25">
      <c r="K366" s="72" t="s">
        <v>52</v>
      </c>
      <c r="L366" s="46" t="s">
        <v>52</v>
      </c>
    </row>
    <row r="367" spans="11:12" x14ac:dyDescent="0.25">
      <c r="K367" s="72" t="s">
        <v>52</v>
      </c>
      <c r="L367" s="46" t="s">
        <v>52</v>
      </c>
    </row>
    <row r="368" spans="11:12" x14ac:dyDescent="0.25">
      <c r="K368" s="72" t="s">
        <v>52</v>
      </c>
      <c r="L368" s="46" t="s">
        <v>52</v>
      </c>
    </row>
    <row r="369" spans="11:12" x14ac:dyDescent="0.25">
      <c r="K369" s="72" t="s">
        <v>52</v>
      </c>
      <c r="L369" s="46" t="s">
        <v>52</v>
      </c>
    </row>
    <row r="370" spans="11:12" x14ac:dyDescent="0.25">
      <c r="K370" s="72" t="s">
        <v>52</v>
      </c>
      <c r="L370" s="46" t="s">
        <v>52</v>
      </c>
    </row>
    <row r="371" spans="11:12" x14ac:dyDescent="0.25">
      <c r="K371" s="72" t="s">
        <v>52</v>
      </c>
      <c r="L371" s="46" t="s">
        <v>52</v>
      </c>
    </row>
    <row r="372" spans="11:12" x14ac:dyDescent="0.25">
      <c r="K372" s="72" t="s">
        <v>52</v>
      </c>
      <c r="L372" s="46" t="s">
        <v>52</v>
      </c>
    </row>
    <row r="373" spans="11:12" x14ac:dyDescent="0.25">
      <c r="K373" s="72" t="s">
        <v>52</v>
      </c>
      <c r="L373" s="46" t="s">
        <v>52</v>
      </c>
    </row>
    <row r="374" spans="11:12" x14ac:dyDescent="0.25">
      <c r="K374" s="72" t="s">
        <v>52</v>
      </c>
      <c r="L374" s="46" t="s">
        <v>52</v>
      </c>
    </row>
    <row r="375" spans="11:12" x14ac:dyDescent="0.25">
      <c r="K375" s="72" t="s">
        <v>52</v>
      </c>
      <c r="L375" s="46" t="s">
        <v>52</v>
      </c>
    </row>
    <row r="376" spans="11:12" x14ac:dyDescent="0.25">
      <c r="K376" s="72" t="s">
        <v>52</v>
      </c>
      <c r="L376" s="46" t="s">
        <v>52</v>
      </c>
    </row>
    <row r="377" spans="11:12" x14ac:dyDescent="0.25">
      <c r="K377" s="72" t="s">
        <v>52</v>
      </c>
      <c r="L377" s="46" t="s">
        <v>52</v>
      </c>
    </row>
    <row r="378" spans="11:12" x14ac:dyDescent="0.25">
      <c r="K378" s="72" t="s">
        <v>52</v>
      </c>
      <c r="L378" s="46" t="s">
        <v>52</v>
      </c>
    </row>
    <row r="379" spans="11:12" x14ac:dyDescent="0.25">
      <c r="K379" s="72" t="s">
        <v>52</v>
      </c>
      <c r="L379" s="46" t="s">
        <v>52</v>
      </c>
    </row>
    <row r="380" spans="11:12" x14ac:dyDescent="0.25">
      <c r="K380" s="72" t="s">
        <v>52</v>
      </c>
      <c r="L380" s="46" t="s">
        <v>52</v>
      </c>
    </row>
    <row r="381" spans="11:12" x14ac:dyDescent="0.25">
      <c r="K381" s="72" t="s">
        <v>52</v>
      </c>
      <c r="L381" s="46" t="s">
        <v>52</v>
      </c>
    </row>
    <row r="382" spans="11:12" x14ac:dyDescent="0.25">
      <c r="K382" s="72" t="s">
        <v>52</v>
      </c>
      <c r="L382" s="46" t="s">
        <v>52</v>
      </c>
    </row>
    <row r="383" spans="11:12" x14ac:dyDescent="0.25">
      <c r="K383" s="72" t="s">
        <v>52</v>
      </c>
      <c r="L383" s="46" t="s">
        <v>52</v>
      </c>
    </row>
    <row r="384" spans="11:12" x14ac:dyDescent="0.25">
      <c r="K384" s="72" t="s">
        <v>52</v>
      </c>
      <c r="L384" s="46" t="s">
        <v>52</v>
      </c>
    </row>
    <row r="385" spans="11:12" x14ac:dyDescent="0.25">
      <c r="K385" s="72" t="s">
        <v>52</v>
      </c>
      <c r="L385" s="46" t="s">
        <v>52</v>
      </c>
    </row>
    <row r="386" spans="11:12" x14ac:dyDescent="0.25">
      <c r="K386" s="72" t="s">
        <v>52</v>
      </c>
      <c r="L386" s="46" t="s">
        <v>52</v>
      </c>
    </row>
    <row r="387" spans="11:12" x14ac:dyDescent="0.25">
      <c r="K387" s="72" t="s">
        <v>52</v>
      </c>
      <c r="L387" s="46" t="s">
        <v>52</v>
      </c>
    </row>
    <row r="388" spans="11:12" x14ac:dyDescent="0.25">
      <c r="K388" s="72" t="s">
        <v>52</v>
      </c>
      <c r="L388" s="46" t="s">
        <v>52</v>
      </c>
    </row>
    <row r="389" spans="11:12" x14ac:dyDescent="0.25">
      <c r="K389" s="72" t="s">
        <v>52</v>
      </c>
      <c r="L389" s="46" t="s">
        <v>52</v>
      </c>
    </row>
    <row r="390" spans="11:12" x14ac:dyDescent="0.25">
      <c r="K390" s="72" t="s">
        <v>52</v>
      </c>
      <c r="L390" s="46" t="s">
        <v>52</v>
      </c>
    </row>
    <row r="391" spans="11:12" x14ac:dyDescent="0.25">
      <c r="K391" s="72" t="s">
        <v>52</v>
      </c>
      <c r="L391" s="46" t="s">
        <v>52</v>
      </c>
    </row>
    <row r="392" spans="11:12" x14ac:dyDescent="0.25">
      <c r="K392" s="72" t="s">
        <v>52</v>
      </c>
      <c r="L392" s="46" t="s">
        <v>52</v>
      </c>
    </row>
    <row r="393" spans="11:12" x14ac:dyDescent="0.25">
      <c r="K393" s="72" t="s">
        <v>52</v>
      </c>
      <c r="L393" s="46" t="s">
        <v>52</v>
      </c>
    </row>
    <row r="394" spans="11:12" x14ac:dyDescent="0.25">
      <c r="K394" s="72" t="s">
        <v>52</v>
      </c>
      <c r="L394" s="46" t="s">
        <v>52</v>
      </c>
    </row>
    <row r="395" spans="11:12" x14ac:dyDescent="0.25">
      <c r="K395" s="72" t="s">
        <v>52</v>
      </c>
      <c r="L395" s="46" t="s">
        <v>52</v>
      </c>
    </row>
    <row r="396" spans="11:12" x14ac:dyDescent="0.25">
      <c r="K396" s="72" t="s">
        <v>52</v>
      </c>
      <c r="L396" s="46" t="s">
        <v>52</v>
      </c>
    </row>
    <row r="397" spans="11:12" x14ac:dyDescent="0.25">
      <c r="K397" s="72" t="s">
        <v>52</v>
      </c>
      <c r="L397" s="46" t="s">
        <v>52</v>
      </c>
    </row>
    <row r="398" spans="11:12" x14ac:dyDescent="0.25">
      <c r="K398" s="72" t="s">
        <v>52</v>
      </c>
      <c r="L398" s="46" t="s">
        <v>52</v>
      </c>
    </row>
    <row r="399" spans="11:12" x14ac:dyDescent="0.25">
      <c r="K399" s="72" t="s">
        <v>52</v>
      </c>
      <c r="L399" s="46" t="s">
        <v>52</v>
      </c>
    </row>
    <row r="400" spans="11:12" x14ac:dyDescent="0.25">
      <c r="K400" s="72" t="s">
        <v>52</v>
      </c>
      <c r="L400" s="46" t="s">
        <v>52</v>
      </c>
    </row>
    <row r="401" spans="11:12" x14ac:dyDescent="0.25">
      <c r="K401" s="72" t="s">
        <v>52</v>
      </c>
      <c r="L401" s="46" t="s">
        <v>52</v>
      </c>
    </row>
    <row r="402" spans="11:12" x14ac:dyDescent="0.25">
      <c r="K402" s="72" t="s">
        <v>52</v>
      </c>
      <c r="L402" s="46" t="s">
        <v>52</v>
      </c>
    </row>
    <row r="403" spans="11:12" x14ac:dyDescent="0.25">
      <c r="K403" s="72" t="s">
        <v>52</v>
      </c>
      <c r="L403" s="46" t="s">
        <v>52</v>
      </c>
    </row>
    <row r="404" spans="11:12" x14ac:dyDescent="0.25">
      <c r="K404" s="41"/>
      <c r="L404" s="41"/>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sheetData>
  <sheetProtection selectLockedCells="1"/>
  <mergeCells count="15">
    <mergeCell ref="A1:I1"/>
    <mergeCell ref="B6:E6"/>
    <mergeCell ref="F6:I6"/>
    <mergeCell ref="A7:A8"/>
    <mergeCell ref="B7:B8"/>
    <mergeCell ref="C7:C8"/>
    <mergeCell ref="D7:D8"/>
    <mergeCell ref="E7:E8"/>
    <mergeCell ref="F7:F8"/>
    <mergeCell ref="G7:G8"/>
    <mergeCell ref="A29:I29"/>
    <mergeCell ref="H7:H8"/>
    <mergeCell ref="I7:I8"/>
    <mergeCell ref="B9:I9"/>
    <mergeCell ref="B19:I1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8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12370-CF14-4BF4-9266-3B036EA9FB75}">
  <sheetPr codeName="Sheet5">
    <tabColor rgb="FF0070C0"/>
  </sheetPr>
  <dimension ref="A1:L499"/>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3" customWidth="1"/>
    <col min="11" max="11" width="11.7109375" style="22" customWidth="1"/>
    <col min="12" max="12" width="16.7109375" style="22" customWidth="1"/>
    <col min="13" max="16384" width="8.7109375" style="22"/>
  </cols>
  <sheetData>
    <row r="1" spans="1:12" ht="60" customHeight="1" x14ac:dyDescent="0.25">
      <c r="A1" s="73" t="s">
        <v>19</v>
      </c>
      <c r="B1" s="73"/>
      <c r="C1" s="73"/>
      <c r="D1" s="73"/>
      <c r="E1" s="73"/>
      <c r="F1" s="73"/>
      <c r="G1" s="73"/>
      <c r="H1" s="73"/>
      <c r="I1" s="73"/>
      <c r="J1" s="59"/>
      <c r="K1" s="38"/>
      <c r="L1" s="39" t="s">
        <v>0</v>
      </c>
    </row>
    <row r="2" spans="1:12" ht="19.5" customHeight="1" x14ac:dyDescent="0.3">
      <c r="A2" s="7" t="str">
        <f>"Weekly Payroll Jobs and Wages in Australia - " &amp;$L$1</f>
        <v>Weekly Payroll Jobs and Wages in Australia - Mining</v>
      </c>
      <c r="B2" s="29"/>
      <c r="C2" s="29"/>
      <c r="D2" s="29"/>
      <c r="E2" s="29"/>
      <c r="F2" s="29"/>
      <c r="G2" s="29"/>
      <c r="H2" s="29"/>
      <c r="I2" s="29"/>
      <c r="J2" s="52"/>
      <c r="K2" s="42" t="s">
        <v>57</v>
      </c>
      <c r="L2" s="58">
        <v>44198</v>
      </c>
    </row>
    <row r="3" spans="1:12" ht="15" customHeight="1" x14ac:dyDescent="0.25">
      <c r="A3" s="37" t="str">
        <f>"Week ending "&amp;TEXT($L$2,"dddd dd mmmm yyyy")</f>
        <v>Week ending Saturday 02 January 2021</v>
      </c>
      <c r="B3" s="29"/>
      <c r="C3" s="34"/>
      <c r="D3" s="36"/>
      <c r="E3" s="29"/>
      <c r="F3" s="29"/>
      <c r="G3" s="29"/>
      <c r="H3" s="29"/>
      <c r="I3" s="29"/>
      <c r="J3" s="52"/>
      <c r="K3" s="44" t="s">
        <v>58</v>
      </c>
      <c r="L3" s="43">
        <v>43904</v>
      </c>
    </row>
    <row r="4" spans="1:12" ht="15" customHeight="1" x14ac:dyDescent="0.25">
      <c r="A4" s="6" t="s">
        <v>18</v>
      </c>
      <c r="B4" s="28"/>
      <c r="C4" s="28"/>
      <c r="D4" s="28"/>
      <c r="E4" s="28"/>
      <c r="F4" s="28"/>
      <c r="G4" s="28"/>
      <c r="H4" s="28"/>
      <c r="I4" s="28"/>
      <c r="J4" s="52"/>
      <c r="K4" s="42" t="s">
        <v>63</v>
      </c>
      <c r="L4" s="43">
        <v>44170</v>
      </c>
    </row>
    <row r="5" spans="1:12" ht="16.5" customHeight="1" thickBot="1" x14ac:dyDescent="0.3">
      <c r="A5" s="35" t="str">
        <f>"Change in payroll jobs and total wages, "&amp;$L$1</f>
        <v>Change in payroll jobs and total wages, Mining</v>
      </c>
      <c r="B5" s="34"/>
      <c r="C5" s="33"/>
      <c r="D5" s="32"/>
      <c r="E5" s="28"/>
      <c r="F5" s="29"/>
      <c r="G5" s="29"/>
      <c r="H5" s="29"/>
      <c r="I5" s="29"/>
      <c r="J5" s="52"/>
      <c r="K5" s="42"/>
      <c r="L5" s="43">
        <v>44184</v>
      </c>
    </row>
    <row r="6" spans="1:12" ht="16.5" customHeight="1" x14ac:dyDescent="0.25">
      <c r="A6" s="63"/>
      <c r="B6" s="86" t="s">
        <v>54</v>
      </c>
      <c r="C6" s="87"/>
      <c r="D6" s="87"/>
      <c r="E6" s="88"/>
      <c r="F6" s="89" t="s">
        <v>55</v>
      </c>
      <c r="G6" s="87"/>
      <c r="H6" s="87"/>
      <c r="I6" s="88"/>
      <c r="J6" s="54"/>
      <c r="K6" s="42" t="s">
        <v>64</v>
      </c>
      <c r="L6" s="43">
        <v>44191</v>
      </c>
    </row>
    <row r="7" spans="1:12" ht="34.15" customHeight="1" x14ac:dyDescent="0.25">
      <c r="A7" s="90"/>
      <c r="B7" s="92" t="str">
        <f>"% Change between " &amp; TEXT($L$3,"dd mmm yyy")&amp;" and "&amp; TEXT($L$2,"dd mmm yyy") &amp; " (Change since 100th case of COVID-19)"</f>
        <v>% Change between 14 Mar 2020 and 02 Jan 2021 (Change since 100th case of COVID-19)</v>
      </c>
      <c r="C7" s="94" t="str">
        <f>"% Change between " &amp; TEXT($L$4,"dd mmm yyy")&amp;" and "&amp; TEXT($L$2,"dd mmm yyy") &amp; " (monthly change)"</f>
        <v>% Change between 05 Dec 2020 and 02 Jan 2021 (monthly change)</v>
      </c>
      <c r="D7" s="77" t="str">
        <f>"% Change between " &amp; TEXT($L$6,"dd mmm yyy")&amp;" and "&amp; TEXT($L$2,"dd mmm yyy") &amp; " (weekly change)"</f>
        <v>% Change between 26 Dec 2020 and 02 Jan 2021 (weekly change)</v>
      </c>
      <c r="E7" s="79" t="str">
        <f>"% Change between " &amp; TEXT($L$5,"dd mmm yyy")&amp;" and "&amp; TEXT($L$6,"dd mmm yyy") &amp; " (weekly change)"</f>
        <v>% Change between 19 Dec 2020 and 26 Dec 2020 (weekly change)</v>
      </c>
      <c r="F7" s="96" t="str">
        <f>"% Change between " &amp; TEXT($L$3,"dd mmm yyy")&amp;" and "&amp; TEXT($L$2,"dd mmm yyy") &amp; " (Change since 100th case of COVID-19)"</f>
        <v>% Change between 14 Mar 2020 and 02 Jan 2021 (Change since 100th case of COVID-19)</v>
      </c>
      <c r="G7" s="94" t="str">
        <f>"% Change between " &amp; TEXT($L$4,"dd mmm yyy")&amp;" and "&amp; TEXT($L$2,"dd mmm yyy") &amp; " (monthly change)"</f>
        <v>% Change between 05 Dec 2020 and 02 Jan 2021 (monthly change)</v>
      </c>
      <c r="H7" s="77" t="str">
        <f>"% Change between " &amp; TEXT($L$6,"dd mmm yyy")&amp;" and "&amp; TEXT($L$2,"dd mmm yyy") &amp; " (weekly change)"</f>
        <v>% Change between 26 Dec 2020 and 02 Jan 2021 (weekly change)</v>
      </c>
      <c r="I7" s="79" t="str">
        <f>"% Change between " &amp; TEXT($L$5,"dd mmm yyy")&amp;" and "&amp; TEXT($L$6,"dd mmm yyy") &amp; " (weekly change)"</f>
        <v>% Change between 19 Dec 2020 and 26 Dec 2020 (weekly change)</v>
      </c>
      <c r="J7" s="55"/>
      <c r="K7" s="42" t="s">
        <v>65</v>
      </c>
      <c r="L7" s="43">
        <v>44198</v>
      </c>
    </row>
    <row r="8" spans="1:12" ht="44.25" customHeight="1" thickBot="1" x14ac:dyDescent="0.3">
      <c r="A8" s="91"/>
      <c r="B8" s="93"/>
      <c r="C8" s="95"/>
      <c r="D8" s="78"/>
      <c r="E8" s="80"/>
      <c r="F8" s="97"/>
      <c r="G8" s="95"/>
      <c r="H8" s="78"/>
      <c r="I8" s="80"/>
      <c r="J8" s="56"/>
      <c r="K8" s="44" t="s">
        <v>66</v>
      </c>
      <c r="L8" s="46"/>
    </row>
    <row r="9" spans="1:12" x14ac:dyDescent="0.25">
      <c r="A9" s="64"/>
      <c r="B9" s="81" t="s">
        <v>17</v>
      </c>
      <c r="C9" s="82"/>
      <c r="D9" s="82"/>
      <c r="E9" s="82"/>
      <c r="F9" s="82"/>
      <c r="G9" s="82"/>
      <c r="H9" s="82"/>
      <c r="I9" s="83"/>
      <c r="J9" s="45"/>
      <c r="K9" s="62"/>
      <c r="L9" s="46"/>
    </row>
    <row r="10" spans="1:12" x14ac:dyDescent="0.25">
      <c r="A10" s="65" t="s">
        <v>16</v>
      </c>
      <c r="B10" s="31">
        <v>-5.2067022027558085E-2</v>
      </c>
      <c r="C10" s="31">
        <v>-2.2886180482792007E-2</v>
      </c>
      <c r="D10" s="31">
        <v>-2.2636545200824032E-2</v>
      </c>
      <c r="E10" s="31">
        <v>-7.4647686638413813E-3</v>
      </c>
      <c r="F10" s="31">
        <v>-0.23300639598983719</v>
      </c>
      <c r="G10" s="31">
        <v>-1.9195920100322561E-2</v>
      </c>
      <c r="H10" s="31">
        <v>-9.8525878730559846E-3</v>
      </c>
      <c r="I10" s="66">
        <v>-2.5880842428964934E-2</v>
      </c>
      <c r="J10" s="45"/>
      <c r="K10" s="45"/>
      <c r="L10" s="46"/>
    </row>
    <row r="11" spans="1:12" x14ac:dyDescent="0.25">
      <c r="A11" s="67" t="s">
        <v>6</v>
      </c>
      <c r="B11" s="31">
        <v>3.9524361948955811E-2</v>
      </c>
      <c r="C11" s="31">
        <v>-5.1036269430052572E-3</v>
      </c>
      <c r="D11" s="31">
        <v>-1.5562323577478221E-3</v>
      </c>
      <c r="E11" s="31">
        <v>-1.1636870893139029E-2</v>
      </c>
      <c r="F11" s="31">
        <v>-1.4838116952406999E-2</v>
      </c>
      <c r="G11" s="31">
        <v>-2.3731647330506589E-2</v>
      </c>
      <c r="H11" s="31">
        <v>-6.6849650556221052E-3</v>
      </c>
      <c r="I11" s="66">
        <v>-9.1862597525909417E-2</v>
      </c>
      <c r="J11" s="45"/>
      <c r="K11" s="45"/>
      <c r="L11" s="46"/>
    </row>
    <row r="12" spans="1:12" ht="15" customHeight="1" x14ac:dyDescent="0.25">
      <c r="A12" s="67" t="s">
        <v>5</v>
      </c>
      <c r="B12" s="31">
        <v>-4.8777389647507108E-2</v>
      </c>
      <c r="C12" s="31">
        <v>-3.0405697022011124E-2</v>
      </c>
      <c r="D12" s="31">
        <v>-2.0257304840819779E-2</v>
      </c>
      <c r="E12" s="31">
        <v>-7.4667243804783512E-3</v>
      </c>
      <c r="F12" s="31">
        <v>-0.18956932427368123</v>
      </c>
      <c r="G12" s="31">
        <v>-5.5852337059912105E-2</v>
      </c>
      <c r="H12" s="31">
        <v>-5.5852337059912105E-2</v>
      </c>
      <c r="I12" s="66">
        <v>0</v>
      </c>
      <c r="J12" s="45"/>
      <c r="K12" s="45"/>
      <c r="L12" s="46"/>
    </row>
    <row r="13" spans="1:12" ht="15" customHeight="1" x14ac:dyDescent="0.25">
      <c r="A13" s="67" t="s">
        <v>44</v>
      </c>
      <c r="B13" s="31">
        <v>-7.043084546570777E-2</v>
      </c>
      <c r="C13" s="31">
        <v>-1.9782023190468512E-2</v>
      </c>
      <c r="D13" s="31">
        <v>-1.3809893445999699E-2</v>
      </c>
      <c r="E13" s="31">
        <v>-1.2534012753835144E-2</v>
      </c>
      <c r="F13" s="31">
        <v>-0.22989386019857905</v>
      </c>
      <c r="G13" s="31">
        <v>-4.0517837685758118E-2</v>
      </c>
      <c r="H13" s="31">
        <v>-1.6909680015227302E-2</v>
      </c>
      <c r="I13" s="66">
        <v>-4.2373703080002323E-2</v>
      </c>
      <c r="J13" s="45"/>
      <c r="K13" s="45"/>
      <c r="L13" s="46"/>
    </row>
    <row r="14" spans="1:12" ht="15" customHeight="1" x14ac:dyDescent="0.25">
      <c r="A14" s="67" t="s">
        <v>4</v>
      </c>
      <c r="B14" s="31">
        <v>-3.8153936891772267E-2</v>
      </c>
      <c r="C14" s="31">
        <v>8.7898609975489705E-5</v>
      </c>
      <c r="D14" s="31">
        <v>-1.4307613694364285E-5</v>
      </c>
      <c r="E14" s="31">
        <v>-7.1486928104580461E-4</v>
      </c>
      <c r="F14" s="31">
        <v>-0.27282645362390889</v>
      </c>
      <c r="G14" s="31">
        <v>-2.4293839163003761E-2</v>
      </c>
      <c r="H14" s="31">
        <v>-8.0136998842323948E-3</v>
      </c>
      <c r="I14" s="66">
        <v>-1.9836867233477551E-2</v>
      </c>
      <c r="J14" s="45"/>
      <c r="K14" s="62"/>
      <c r="L14" s="46"/>
    </row>
    <row r="15" spans="1:12" ht="15" customHeight="1" x14ac:dyDescent="0.25">
      <c r="A15" s="67" t="s">
        <v>3</v>
      </c>
      <c r="B15" s="31">
        <v>-6.890374395844856E-2</v>
      </c>
      <c r="C15" s="31">
        <v>-3.1974600317495994E-2</v>
      </c>
      <c r="D15" s="31">
        <v>-3.7449040469324846E-2</v>
      </c>
      <c r="E15" s="31">
        <v>-4.0725382187287718E-3</v>
      </c>
      <c r="F15" s="31">
        <v>-0.28398950670754131</v>
      </c>
      <c r="G15" s="31">
        <v>0</v>
      </c>
      <c r="H15" s="31">
        <v>0</v>
      </c>
      <c r="I15" s="66">
        <v>0</v>
      </c>
      <c r="J15" s="45"/>
      <c r="K15" s="45"/>
      <c r="L15" s="46"/>
    </row>
    <row r="16" spans="1:12" ht="15" customHeight="1" x14ac:dyDescent="0.25">
      <c r="A16" s="67" t="s">
        <v>43</v>
      </c>
      <c r="B16" s="31">
        <v>-0.14842886597938143</v>
      </c>
      <c r="C16" s="31">
        <v>-2.7607607513337684E-2</v>
      </c>
      <c r="D16" s="31">
        <v>-2.2701996658826551E-2</v>
      </c>
      <c r="E16" s="31">
        <v>-2.2146459399730034E-3</v>
      </c>
      <c r="F16" s="31">
        <v>-0.20842078725938307</v>
      </c>
      <c r="G16" s="31">
        <v>-7.3048573549621354E-2</v>
      </c>
      <c r="H16" s="31">
        <v>-6.3848063253256426E-2</v>
      </c>
      <c r="I16" s="66">
        <v>-3.6594335680889656E-2</v>
      </c>
      <c r="J16" s="45"/>
      <c r="K16" s="45"/>
      <c r="L16" s="46"/>
    </row>
    <row r="17" spans="1:12" ht="15" customHeight="1" x14ac:dyDescent="0.25">
      <c r="A17" s="67" t="s">
        <v>2</v>
      </c>
      <c r="B17" s="31">
        <v>-6.8075958437835871E-2</v>
      </c>
      <c r="C17" s="31">
        <v>-3.0923994038748126E-2</v>
      </c>
      <c r="D17" s="31">
        <v>-1.7749244712990886E-2</v>
      </c>
      <c r="E17" s="31">
        <v>-1.378026070763505E-2</v>
      </c>
      <c r="F17" s="31">
        <v>-8.7739530469418736E-2</v>
      </c>
      <c r="G17" s="31">
        <v>-3.3510182688648471E-2</v>
      </c>
      <c r="H17" s="31">
        <v>-3.2905046582662689E-2</v>
      </c>
      <c r="I17" s="66">
        <v>-6.2572563722673724E-4</v>
      </c>
      <c r="J17" s="45"/>
      <c r="K17" s="45"/>
      <c r="L17" s="46"/>
    </row>
    <row r="18" spans="1:12" x14ac:dyDescent="0.25">
      <c r="A18" s="68" t="s">
        <v>1</v>
      </c>
      <c r="B18" s="31">
        <v>6.8571428571428505E-2</v>
      </c>
      <c r="C18" s="31">
        <v>-4.2843601895734551E-2</v>
      </c>
      <c r="D18" s="31">
        <v>-5.1830985915492955E-2</v>
      </c>
      <c r="E18" s="31">
        <v>-1.388888888888884E-2</v>
      </c>
      <c r="F18" s="31">
        <v>-0.17054350840767651</v>
      </c>
      <c r="G18" s="31">
        <v>-0.12307976593906045</v>
      </c>
      <c r="H18" s="31">
        <v>-5.3913630336135054E-2</v>
      </c>
      <c r="I18" s="66">
        <v>-4.5550163771481467E-2</v>
      </c>
      <c r="J18" s="56"/>
      <c r="K18" s="47"/>
      <c r="L18" s="46"/>
    </row>
    <row r="19" spans="1:12" x14ac:dyDescent="0.25">
      <c r="A19" s="64"/>
      <c r="B19" s="84" t="s">
        <v>15</v>
      </c>
      <c r="C19" s="84"/>
      <c r="D19" s="84"/>
      <c r="E19" s="84"/>
      <c r="F19" s="84"/>
      <c r="G19" s="84"/>
      <c r="H19" s="84"/>
      <c r="I19" s="85"/>
      <c r="J19" s="45"/>
      <c r="K19" s="45"/>
      <c r="L19" s="46"/>
    </row>
    <row r="20" spans="1:12" x14ac:dyDescent="0.25">
      <c r="A20" s="67" t="s">
        <v>14</v>
      </c>
      <c r="B20" s="31">
        <v>-5.1991967871485967E-2</v>
      </c>
      <c r="C20" s="31">
        <v>-2.2625578674868585E-2</v>
      </c>
      <c r="D20" s="31">
        <v>-2.1227057681801331E-2</v>
      </c>
      <c r="E20" s="31">
        <v>-7.2748906120763124E-3</v>
      </c>
      <c r="F20" s="31">
        <v>-0.22613388398458145</v>
      </c>
      <c r="G20" s="31">
        <v>-2.0226070856712908E-2</v>
      </c>
      <c r="H20" s="31">
        <v>-1.0371113095323903E-2</v>
      </c>
      <c r="I20" s="66">
        <v>-2.7249433334793349E-2</v>
      </c>
      <c r="J20" s="45"/>
      <c r="K20" s="45"/>
      <c r="L20" s="45"/>
    </row>
    <row r="21" spans="1:12" x14ac:dyDescent="0.25">
      <c r="A21" s="67" t="s">
        <v>13</v>
      </c>
      <c r="B21" s="31">
        <v>-5.5371046798414092E-2</v>
      </c>
      <c r="C21" s="31">
        <v>-2.3000838883374564E-2</v>
      </c>
      <c r="D21" s="31">
        <v>-2.7383772698196363E-2</v>
      </c>
      <c r="E21" s="31">
        <v>-7.8351215134315755E-3</v>
      </c>
      <c r="F21" s="31">
        <v>-0.27471915101175126</v>
      </c>
      <c r="G21" s="31">
        <v>-1.2365078570714561E-2</v>
      </c>
      <c r="H21" s="31">
        <v>-6.4491116554677985E-3</v>
      </c>
      <c r="I21" s="66">
        <v>-1.8698027402547779E-2</v>
      </c>
      <c r="J21" s="45"/>
      <c r="K21" s="51" t="s">
        <v>12</v>
      </c>
      <c r="L21" s="45" t="s">
        <v>59</v>
      </c>
    </row>
    <row r="22" spans="1:12" x14ac:dyDescent="0.25">
      <c r="A22" s="68" t="s">
        <v>69</v>
      </c>
      <c r="B22" s="31" t="s">
        <v>67</v>
      </c>
      <c r="C22" s="31" t="s">
        <v>67</v>
      </c>
      <c r="D22" s="31" t="s">
        <v>67</v>
      </c>
      <c r="E22" s="31" t="s">
        <v>67</v>
      </c>
      <c r="F22" s="31" t="s">
        <v>67</v>
      </c>
      <c r="G22" s="31" t="s">
        <v>67</v>
      </c>
      <c r="H22" s="31" t="s">
        <v>67</v>
      </c>
      <c r="I22" s="66" t="s">
        <v>67</v>
      </c>
      <c r="J22" s="45"/>
      <c r="K22" s="48"/>
      <c r="L22" s="45" t="s">
        <v>9</v>
      </c>
    </row>
    <row r="23" spans="1:12" x14ac:dyDescent="0.25">
      <c r="A23" s="67" t="s">
        <v>45</v>
      </c>
      <c r="B23" s="31">
        <v>1.1989858366847406E-2</v>
      </c>
      <c r="C23" s="31">
        <v>-1.7769043170119625E-2</v>
      </c>
      <c r="D23" s="31">
        <v>-3.1302566368570983E-2</v>
      </c>
      <c r="E23" s="31">
        <v>-4.1843793726180634E-3</v>
      </c>
      <c r="F23" s="31">
        <v>-4.6839954934416617E-2</v>
      </c>
      <c r="G23" s="31">
        <v>-2.4706958982308902E-2</v>
      </c>
      <c r="H23" s="31">
        <v>-1.5220995026774653E-2</v>
      </c>
      <c r="I23" s="66">
        <v>-1.9243799450366805E-2</v>
      </c>
      <c r="J23" s="45"/>
      <c r="K23" s="45"/>
      <c r="L23" s="46"/>
    </row>
    <row r="24" spans="1:12" x14ac:dyDescent="0.25">
      <c r="A24" s="67" t="s">
        <v>46</v>
      </c>
      <c r="B24" s="31">
        <v>-4.9176369361452865E-2</v>
      </c>
      <c r="C24" s="31">
        <v>-2.1061456546868751E-2</v>
      </c>
      <c r="D24" s="31">
        <v>-2.0716110603075211E-2</v>
      </c>
      <c r="E24" s="31">
        <v>-6.9439867463959581E-3</v>
      </c>
      <c r="F24" s="31">
        <v>-0.19065247395505169</v>
      </c>
      <c r="G24" s="31">
        <v>-1.9667717868601442E-2</v>
      </c>
      <c r="H24" s="31">
        <v>-9.7552023145286437E-3</v>
      </c>
      <c r="I24" s="66">
        <v>-2.5890210181598206E-2</v>
      </c>
      <c r="J24" s="45"/>
      <c r="K24" s="45" t="s">
        <v>45</v>
      </c>
      <c r="L24" s="46">
        <v>103.03</v>
      </c>
    </row>
    <row r="25" spans="1:12" x14ac:dyDescent="0.25">
      <c r="A25" s="67" t="s">
        <v>47</v>
      </c>
      <c r="B25" s="31">
        <v>-5.2718496038454465E-2</v>
      </c>
      <c r="C25" s="31">
        <v>-2.2958090413919496E-2</v>
      </c>
      <c r="D25" s="31">
        <v>-2.0450028685979893E-2</v>
      </c>
      <c r="E25" s="31">
        <v>-7.8157047581532968E-3</v>
      </c>
      <c r="F25" s="31">
        <v>-0.27157921969428922</v>
      </c>
      <c r="G25" s="31">
        <v>-1.6242091283995119E-2</v>
      </c>
      <c r="H25" s="31">
        <v>-7.3059823799412893E-3</v>
      </c>
      <c r="I25" s="66">
        <v>-2.588791335222107E-2</v>
      </c>
      <c r="J25" s="45"/>
      <c r="K25" s="45" t="s">
        <v>46</v>
      </c>
      <c r="L25" s="46">
        <v>97.13</v>
      </c>
    </row>
    <row r="26" spans="1:12" ht="17.25" customHeight="1" x14ac:dyDescent="0.25">
      <c r="A26" s="67" t="s">
        <v>48</v>
      </c>
      <c r="B26" s="31">
        <v>-6.9718752518333371E-2</v>
      </c>
      <c r="C26" s="31">
        <v>-2.388539026314429E-2</v>
      </c>
      <c r="D26" s="31">
        <v>-2.0359081561357018E-2</v>
      </c>
      <c r="E26" s="31">
        <v>-8.5772442770226665E-3</v>
      </c>
      <c r="F26" s="31">
        <v>-0.28354294313132578</v>
      </c>
      <c r="G26" s="31">
        <v>-1.7112671790225242E-2</v>
      </c>
      <c r="H26" s="31">
        <v>-9.700762518748629E-3</v>
      </c>
      <c r="I26" s="66">
        <v>-2.7786043784853498E-2</v>
      </c>
      <c r="J26" s="57"/>
      <c r="K26" s="49" t="s">
        <v>47</v>
      </c>
      <c r="L26" s="46">
        <v>96.95</v>
      </c>
    </row>
    <row r="27" spans="1:12" x14ac:dyDescent="0.25">
      <c r="A27" s="67" t="s">
        <v>49</v>
      </c>
      <c r="B27" s="31">
        <v>-0.11640003158559697</v>
      </c>
      <c r="C27" s="31">
        <v>-2.8501849247278277E-2</v>
      </c>
      <c r="D27" s="31">
        <v>-1.9337350664647479E-2</v>
      </c>
      <c r="E27" s="31">
        <v>-9.6435672953660845E-3</v>
      </c>
      <c r="F27" s="31">
        <v>-0.2875858515583346</v>
      </c>
      <c r="G27" s="31">
        <v>-2.1325856916243335E-2</v>
      </c>
      <c r="H27" s="31">
        <v>-9.70027586514699E-3</v>
      </c>
      <c r="I27" s="66">
        <v>-2.8755038960745605E-2</v>
      </c>
      <c r="J27" s="52"/>
      <c r="K27" s="40" t="s">
        <v>48</v>
      </c>
      <c r="L27" s="46">
        <v>95.3</v>
      </c>
    </row>
    <row r="28" spans="1:12" ht="15.75" thickBot="1" x14ac:dyDescent="0.3">
      <c r="A28" s="69" t="s">
        <v>50</v>
      </c>
      <c r="B28" s="70">
        <v>-0.16034188034188035</v>
      </c>
      <c r="C28" s="70">
        <v>-6.8852991753889481E-2</v>
      </c>
      <c r="D28" s="70">
        <v>-4.6927405272056966E-2</v>
      </c>
      <c r="E28" s="70">
        <v>-1.6305385139741002E-2</v>
      </c>
      <c r="F28" s="70">
        <v>-0.26540073947996301</v>
      </c>
      <c r="G28" s="70">
        <v>-6.5425711216398286E-2</v>
      </c>
      <c r="H28" s="70">
        <v>-4.5504884150571412E-2</v>
      </c>
      <c r="I28" s="71">
        <v>-4.3145304804203199E-2</v>
      </c>
      <c r="J28" s="52"/>
      <c r="K28" s="40" t="s">
        <v>49</v>
      </c>
      <c r="L28" s="46">
        <v>90.95</v>
      </c>
    </row>
    <row r="29" spans="1:12" ht="48" customHeight="1" x14ac:dyDescent="0.25">
      <c r="A29" s="76" t="str">
        <f>"*The week ending 14 March 2020 is indexed to 100. Mining industry wages in March and September include seasonal bonuses. Please see Data limitations and revisions for more information."&amp;CHAR(10)&amp;"**Persons aged under 20 years have been suppressed in these data until the underlying derivation of age is updated. For more information, see the Update of data characteristics section in Data limitations and revisions."</f>
        <v>*The week ending 14 March 2020 is indexed to 100. Mining industry wages in March and September include seasonal bonuses. Please see Data limitations and revisions for more information.
**Persons aged under 20 years have been suppressed in these data until the underlying derivation of age is updated. For more information, see the Update of data characteristics section in Data limitations and revisions.</v>
      </c>
      <c r="B29" s="76"/>
      <c r="C29" s="76"/>
      <c r="D29" s="76"/>
      <c r="E29" s="76"/>
      <c r="F29" s="76"/>
      <c r="G29" s="76"/>
      <c r="H29" s="76"/>
      <c r="I29" s="76"/>
      <c r="J29" s="52"/>
      <c r="K29" s="40" t="s">
        <v>50</v>
      </c>
      <c r="L29" s="46">
        <v>90.17</v>
      </c>
    </row>
    <row r="30" spans="1:12" ht="15.75" customHeight="1" x14ac:dyDescent="0.25">
      <c r="K30" s="40"/>
      <c r="L30" s="46"/>
    </row>
    <row r="31" spans="1:12" ht="15.75" customHeight="1" x14ac:dyDescent="0.25">
      <c r="A31" s="26" t="str">
        <f>"Indexed number of payroll jobs and total wages, "&amp;$L$1</f>
        <v>Indexed number of payroll jobs and total wages, Mining</v>
      </c>
      <c r="B31" s="30"/>
      <c r="C31" s="30"/>
      <c r="D31" s="30"/>
      <c r="E31" s="30"/>
      <c r="F31" s="30"/>
      <c r="G31" s="30"/>
      <c r="H31" s="30"/>
      <c r="I31" s="30"/>
      <c r="J31" s="60"/>
      <c r="K31" s="48"/>
      <c r="L31" s="46" t="s">
        <v>8</v>
      </c>
    </row>
    <row r="32" spans="1:12" x14ac:dyDescent="0.25">
      <c r="B32" s="23"/>
      <c r="C32" s="23"/>
      <c r="D32" s="23"/>
      <c r="E32" s="23"/>
      <c r="F32" s="23"/>
      <c r="G32" s="23"/>
      <c r="H32" s="23"/>
      <c r="I32" s="23"/>
      <c r="K32" s="45"/>
      <c r="L32" s="46"/>
    </row>
    <row r="33" spans="1:12" x14ac:dyDescent="0.25">
      <c r="F33" s="23"/>
      <c r="G33" s="23"/>
      <c r="H33" s="23"/>
      <c r="I33" s="23"/>
      <c r="K33" s="45" t="s">
        <v>45</v>
      </c>
      <c r="L33" s="46">
        <v>104.47</v>
      </c>
    </row>
    <row r="34" spans="1:12" x14ac:dyDescent="0.25">
      <c r="B34" s="23"/>
      <c r="C34" s="23"/>
      <c r="D34" s="23"/>
      <c r="E34" s="23"/>
      <c r="F34" s="23"/>
      <c r="G34" s="23"/>
      <c r="H34" s="23"/>
      <c r="I34" s="23"/>
      <c r="K34" s="45" t="s">
        <v>46</v>
      </c>
      <c r="L34" s="46">
        <v>97.09</v>
      </c>
    </row>
    <row r="35" spans="1:12" x14ac:dyDescent="0.25">
      <c r="A35" s="23"/>
      <c r="B35" s="23"/>
      <c r="C35" s="23"/>
      <c r="D35" s="23"/>
      <c r="E35" s="23"/>
      <c r="F35" s="23"/>
      <c r="G35" s="23"/>
      <c r="H35" s="23"/>
      <c r="I35" s="23"/>
      <c r="K35" s="49" t="s">
        <v>47</v>
      </c>
      <c r="L35" s="46">
        <v>96.71</v>
      </c>
    </row>
    <row r="36" spans="1:12" x14ac:dyDescent="0.25">
      <c r="A36" s="23"/>
      <c r="B36" s="23"/>
      <c r="C36" s="23"/>
      <c r="D36" s="23"/>
      <c r="E36" s="23"/>
      <c r="F36" s="23"/>
      <c r="G36" s="23"/>
      <c r="H36" s="23"/>
      <c r="I36" s="23"/>
      <c r="K36" s="40" t="s">
        <v>48</v>
      </c>
      <c r="L36" s="46">
        <v>94.96</v>
      </c>
    </row>
    <row r="37" spans="1:12" x14ac:dyDescent="0.25">
      <c r="A37" s="23"/>
      <c r="B37" s="23"/>
      <c r="C37" s="23"/>
      <c r="D37" s="23"/>
      <c r="E37" s="23"/>
      <c r="F37" s="23"/>
      <c r="G37" s="23"/>
      <c r="H37" s="23"/>
      <c r="I37" s="23"/>
      <c r="K37" s="40" t="s">
        <v>49</v>
      </c>
      <c r="L37" s="46">
        <v>90.1</v>
      </c>
    </row>
    <row r="38" spans="1:12" x14ac:dyDescent="0.25">
      <c r="A38" s="23"/>
      <c r="B38" s="23"/>
      <c r="C38" s="23"/>
      <c r="D38" s="23"/>
      <c r="E38" s="23"/>
      <c r="F38" s="23"/>
      <c r="G38" s="23"/>
      <c r="H38" s="23"/>
      <c r="I38" s="23"/>
      <c r="K38" s="40" t="s">
        <v>50</v>
      </c>
      <c r="L38" s="46">
        <v>88.1</v>
      </c>
    </row>
    <row r="39" spans="1:12" x14ac:dyDescent="0.25">
      <c r="A39" s="23"/>
      <c r="B39" s="23"/>
      <c r="C39" s="23"/>
      <c r="D39" s="23"/>
      <c r="E39" s="23"/>
      <c r="F39" s="23"/>
      <c r="G39" s="23"/>
      <c r="H39" s="23"/>
      <c r="I39" s="23"/>
      <c r="K39" s="40"/>
      <c r="L39" s="46"/>
    </row>
    <row r="40" spans="1:12" ht="25.5" customHeight="1" x14ac:dyDescent="0.25">
      <c r="F40" s="23"/>
      <c r="G40" s="23"/>
      <c r="H40" s="23"/>
      <c r="I40" s="23"/>
      <c r="K40" s="48"/>
      <c r="L40" s="46" t="s">
        <v>7</v>
      </c>
    </row>
    <row r="41" spans="1:12" x14ac:dyDescent="0.25">
      <c r="B41" s="29"/>
      <c r="C41" s="29"/>
      <c r="D41" s="29"/>
      <c r="E41" s="29"/>
      <c r="F41" s="29"/>
      <c r="G41" s="29"/>
      <c r="H41" s="29"/>
      <c r="I41" s="29"/>
      <c r="J41" s="52"/>
      <c r="K41" s="45"/>
      <c r="L41" s="46"/>
    </row>
    <row r="42" spans="1:12" x14ac:dyDescent="0.25">
      <c r="K42" s="45" t="s">
        <v>45</v>
      </c>
      <c r="L42" s="46">
        <v>101.2</v>
      </c>
    </row>
    <row r="43" spans="1:12" x14ac:dyDescent="0.25">
      <c r="B43" s="29"/>
      <c r="C43" s="29"/>
      <c r="D43" s="29"/>
      <c r="E43" s="29"/>
      <c r="F43" s="29"/>
      <c r="G43" s="29"/>
      <c r="H43" s="29"/>
      <c r="I43" s="29"/>
      <c r="J43" s="52"/>
      <c r="K43" s="45" t="s">
        <v>46</v>
      </c>
      <c r="L43" s="46">
        <v>95.08</v>
      </c>
    </row>
    <row r="44" spans="1:12" ht="15.4" customHeight="1" x14ac:dyDescent="0.25">
      <c r="A44" s="26" t="str">
        <f>"Indexed number of payroll jobs in "&amp;$L$1&amp;" each week by age group"</f>
        <v>Indexed number of payroll jobs in Mining each week by age group</v>
      </c>
      <c r="B44" s="29"/>
      <c r="C44" s="29"/>
      <c r="D44" s="29"/>
      <c r="E44" s="29"/>
      <c r="F44" s="29"/>
      <c r="G44" s="29"/>
      <c r="H44" s="29"/>
      <c r="I44" s="29"/>
      <c r="J44" s="52"/>
      <c r="K44" s="49" t="s">
        <v>47</v>
      </c>
      <c r="L44" s="46">
        <v>94.73</v>
      </c>
    </row>
    <row r="45" spans="1:12" ht="15.4" customHeight="1" x14ac:dyDescent="0.25">
      <c r="B45" s="29"/>
      <c r="C45" s="29"/>
      <c r="D45" s="29"/>
      <c r="E45" s="29"/>
      <c r="F45" s="29"/>
      <c r="G45" s="29"/>
      <c r="H45" s="29"/>
      <c r="I45" s="29"/>
      <c r="J45" s="52"/>
      <c r="K45" s="40" t="s">
        <v>48</v>
      </c>
      <c r="L45" s="46">
        <v>93.03</v>
      </c>
    </row>
    <row r="46" spans="1:12" ht="15.4" customHeight="1" x14ac:dyDescent="0.25">
      <c r="B46" s="29"/>
      <c r="C46" s="29"/>
      <c r="D46" s="29"/>
      <c r="E46" s="29"/>
      <c r="F46" s="29"/>
      <c r="G46" s="29"/>
      <c r="H46" s="29"/>
      <c r="I46" s="29"/>
      <c r="J46" s="52"/>
      <c r="K46" s="40" t="s">
        <v>49</v>
      </c>
      <c r="L46" s="46">
        <v>88.36</v>
      </c>
    </row>
    <row r="47" spans="1:12" ht="15.4" customHeight="1" x14ac:dyDescent="0.25">
      <c r="B47" s="29"/>
      <c r="C47" s="29"/>
      <c r="D47" s="29"/>
      <c r="E47" s="29"/>
      <c r="F47" s="29"/>
      <c r="G47" s="29"/>
      <c r="H47" s="29"/>
      <c r="I47" s="29"/>
      <c r="J47" s="52"/>
      <c r="K47" s="40" t="s">
        <v>50</v>
      </c>
      <c r="L47" s="46">
        <v>83.97</v>
      </c>
    </row>
    <row r="48" spans="1:12" ht="15.4" customHeight="1" x14ac:dyDescent="0.25">
      <c r="B48" s="29"/>
      <c r="C48" s="29"/>
      <c r="D48" s="29"/>
      <c r="E48" s="29"/>
      <c r="F48" s="29"/>
      <c r="G48" s="29"/>
      <c r="H48" s="29"/>
      <c r="I48" s="29"/>
      <c r="J48" s="52"/>
      <c r="K48" s="40"/>
      <c r="L48" s="46"/>
    </row>
    <row r="49" spans="1:12" ht="15.4" customHeight="1" x14ac:dyDescent="0.25">
      <c r="B49" s="29"/>
      <c r="C49" s="29"/>
      <c r="D49" s="29"/>
      <c r="E49" s="29"/>
      <c r="F49" s="29"/>
      <c r="G49" s="29"/>
      <c r="H49" s="29"/>
      <c r="I49" s="29"/>
      <c r="J49" s="52"/>
      <c r="K49" s="42"/>
      <c r="L49" s="42"/>
    </row>
    <row r="50" spans="1:12" ht="15.4" customHeight="1" x14ac:dyDescent="0.25">
      <c r="B50" s="27"/>
      <c r="C50" s="27"/>
      <c r="D50" s="27"/>
      <c r="E50" s="27"/>
      <c r="F50" s="27"/>
      <c r="G50" s="27"/>
      <c r="H50" s="27"/>
      <c r="I50" s="27"/>
      <c r="J50" s="61"/>
      <c r="K50" s="40" t="s">
        <v>11</v>
      </c>
      <c r="L50" s="45" t="s">
        <v>60</v>
      </c>
    </row>
    <row r="51" spans="1:12" ht="15.4" customHeight="1" x14ac:dyDescent="0.25">
      <c r="B51" s="27"/>
      <c r="C51" s="27"/>
      <c r="D51" s="27"/>
      <c r="E51" s="27"/>
      <c r="F51" s="27"/>
      <c r="G51" s="27"/>
      <c r="H51" s="27"/>
      <c r="I51" s="27"/>
      <c r="J51" s="61"/>
      <c r="K51" s="50"/>
      <c r="L51" s="45" t="s">
        <v>9</v>
      </c>
    </row>
    <row r="52" spans="1:12" ht="15.4" customHeight="1" x14ac:dyDescent="0.25">
      <c r="B52" s="28"/>
      <c r="C52" s="28"/>
      <c r="D52" s="28"/>
      <c r="E52" s="28"/>
      <c r="F52" s="28"/>
      <c r="G52" s="28"/>
      <c r="H52" s="28"/>
      <c r="I52" s="28"/>
      <c r="J52" s="52"/>
      <c r="K52" s="45" t="s">
        <v>6</v>
      </c>
      <c r="L52" s="46">
        <v>104.9</v>
      </c>
    </row>
    <row r="53" spans="1:12" ht="15.4" customHeight="1" x14ac:dyDescent="0.25">
      <c r="B53" s="28"/>
      <c r="C53" s="28"/>
      <c r="D53" s="28"/>
      <c r="E53" s="28"/>
      <c r="F53" s="28"/>
      <c r="G53" s="28"/>
      <c r="H53" s="28"/>
      <c r="I53" s="28"/>
      <c r="J53" s="52"/>
      <c r="K53" s="45" t="s">
        <v>5</v>
      </c>
      <c r="L53" s="46">
        <v>99.02</v>
      </c>
    </row>
    <row r="54" spans="1:12" ht="15.4" customHeight="1" x14ac:dyDescent="0.25">
      <c r="B54" s="4"/>
      <c r="C54" s="4"/>
      <c r="D54" s="5"/>
      <c r="E54" s="2"/>
      <c r="F54" s="28"/>
      <c r="G54" s="28"/>
      <c r="H54" s="28"/>
      <c r="I54" s="28"/>
      <c r="J54" s="52"/>
      <c r="K54" s="45" t="s">
        <v>44</v>
      </c>
      <c r="L54" s="46">
        <v>94.51</v>
      </c>
    </row>
    <row r="55" spans="1:12" ht="15.4" customHeight="1" x14ac:dyDescent="0.25">
      <c r="B55" s="4"/>
      <c r="C55" s="4"/>
      <c r="D55" s="5"/>
      <c r="E55" s="2"/>
      <c r="F55" s="28"/>
      <c r="G55" s="28"/>
      <c r="H55" s="28"/>
      <c r="I55" s="28"/>
      <c r="J55" s="52"/>
      <c r="K55" s="49" t="s">
        <v>4</v>
      </c>
      <c r="L55" s="46">
        <v>95.04</v>
      </c>
    </row>
    <row r="56" spans="1:12" ht="15.4" customHeight="1" x14ac:dyDescent="0.25">
      <c r="A56" s="4"/>
      <c r="B56" s="4"/>
      <c r="C56" s="4"/>
      <c r="D56" s="5"/>
      <c r="E56" s="2"/>
      <c r="F56" s="28"/>
      <c r="G56" s="28"/>
      <c r="H56" s="28"/>
      <c r="I56" s="28"/>
      <c r="J56" s="52"/>
      <c r="K56" s="40" t="s">
        <v>3</v>
      </c>
      <c r="L56" s="46">
        <v>96.13</v>
      </c>
    </row>
    <row r="57" spans="1:12" ht="15.4" customHeight="1" x14ac:dyDescent="0.25">
      <c r="B57" s="29"/>
      <c r="C57" s="29"/>
      <c r="D57" s="29"/>
      <c r="E57" s="29"/>
      <c r="F57" s="28"/>
      <c r="G57" s="28"/>
      <c r="H57" s="28"/>
      <c r="I57" s="28"/>
      <c r="J57" s="52"/>
      <c r="K57" s="40" t="s">
        <v>43</v>
      </c>
      <c r="L57" s="46">
        <v>87.58</v>
      </c>
    </row>
    <row r="58" spans="1:12" ht="15.4" customHeight="1" x14ac:dyDescent="0.25">
      <c r="K58" s="40" t="s">
        <v>2</v>
      </c>
      <c r="L58" s="46">
        <v>95.94</v>
      </c>
    </row>
    <row r="59" spans="1:12" ht="15.4" customHeight="1" x14ac:dyDescent="0.25">
      <c r="A59" s="26" t="str">
        <f>"Indexed number of payroll jobs held by men in "&amp;$L$1&amp;" each week by State and Territory"</f>
        <v>Indexed number of payroll jobs held by men in Mining each week by State and Territory</v>
      </c>
      <c r="K59" s="40" t="s">
        <v>1</v>
      </c>
      <c r="L59" s="46">
        <v>102.65</v>
      </c>
    </row>
    <row r="60" spans="1:12" ht="15.4" customHeight="1" x14ac:dyDescent="0.25">
      <c r="K60" s="48"/>
      <c r="L60" s="46" t="s">
        <v>8</v>
      </c>
    </row>
    <row r="61" spans="1:12" ht="15.4" customHeight="1" x14ac:dyDescent="0.25">
      <c r="B61" s="4"/>
      <c r="C61" s="4"/>
      <c r="D61" s="4"/>
      <c r="E61" s="4"/>
      <c r="F61" s="28"/>
      <c r="G61" s="28"/>
      <c r="H61" s="28"/>
      <c r="I61" s="28"/>
      <c r="J61" s="52"/>
      <c r="K61" s="45" t="s">
        <v>6</v>
      </c>
      <c r="L61" s="46">
        <v>104.43</v>
      </c>
    </row>
    <row r="62" spans="1:12" ht="15.4" customHeight="1" x14ac:dyDescent="0.25">
      <c r="B62" s="4"/>
      <c r="C62" s="4"/>
      <c r="D62" s="4"/>
      <c r="E62" s="4"/>
      <c r="F62" s="28"/>
      <c r="G62" s="28"/>
      <c r="H62" s="28"/>
      <c r="I62" s="28"/>
      <c r="J62" s="52"/>
      <c r="K62" s="45" t="s">
        <v>5</v>
      </c>
      <c r="L62" s="46">
        <v>97.81</v>
      </c>
    </row>
    <row r="63" spans="1:12" ht="15.4" customHeight="1" x14ac:dyDescent="0.25">
      <c r="B63" s="4"/>
      <c r="C63" s="4"/>
      <c r="D63" s="3"/>
      <c r="E63" s="2"/>
      <c r="F63" s="28"/>
      <c r="G63" s="28"/>
      <c r="H63" s="28"/>
      <c r="I63" s="28"/>
      <c r="J63" s="52"/>
      <c r="K63" s="45" t="s">
        <v>44</v>
      </c>
      <c r="L63" s="46">
        <v>93.94</v>
      </c>
    </row>
    <row r="64" spans="1:12" ht="15.4" customHeight="1" x14ac:dyDescent="0.25">
      <c r="B64" s="4"/>
      <c r="C64" s="4"/>
      <c r="D64" s="3"/>
      <c r="E64" s="2"/>
      <c r="F64" s="28"/>
      <c r="G64" s="28"/>
      <c r="H64" s="28"/>
      <c r="I64" s="28"/>
      <c r="J64" s="52"/>
      <c r="K64" s="49" t="s">
        <v>4</v>
      </c>
      <c r="L64" s="46">
        <v>94.97</v>
      </c>
    </row>
    <row r="65" spans="1:12" ht="15.4" customHeight="1" x14ac:dyDescent="0.25">
      <c r="B65" s="4"/>
      <c r="C65" s="4"/>
      <c r="D65" s="3"/>
      <c r="E65" s="2"/>
      <c r="F65" s="28"/>
      <c r="G65" s="28"/>
      <c r="H65" s="28"/>
      <c r="I65" s="28"/>
      <c r="J65" s="52"/>
      <c r="K65" s="40" t="s">
        <v>3</v>
      </c>
      <c r="L65" s="46">
        <v>96.51</v>
      </c>
    </row>
    <row r="66" spans="1:12" ht="15.4" customHeight="1" x14ac:dyDescent="0.25">
      <c r="B66" s="28"/>
      <c r="C66" s="28"/>
      <c r="D66" s="28"/>
      <c r="E66" s="28"/>
      <c r="F66" s="28"/>
      <c r="G66" s="28"/>
      <c r="H66" s="28"/>
      <c r="I66" s="28"/>
      <c r="J66" s="52"/>
      <c r="K66" s="40" t="s">
        <v>43</v>
      </c>
      <c r="L66" s="46">
        <v>87.14</v>
      </c>
    </row>
    <row r="67" spans="1:12" ht="15.4" customHeight="1" x14ac:dyDescent="0.25">
      <c r="A67" s="28"/>
      <c r="B67" s="28"/>
      <c r="C67" s="28"/>
      <c r="D67" s="28"/>
      <c r="E67" s="28"/>
      <c r="F67" s="28"/>
      <c r="G67" s="28"/>
      <c r="H67" s="28"/>
      <c r="I67" s="28"/>
      <c r="J67" s="52"/>
      <c r="K67" s="40" t="s">
        <v>2</v>
      </c>
      <c r="L67" s="46">
        <v>94.72</v>
      </c>
    </row>
    <row r="68" spans="1:12" ht="15.4" customHeight="1" x14ac:dyDescent="0.25">
      <c r="A68" s="28"/>
      <c r="B68" s="27"/>
      <c r="C68" s="27"/>
      <c r="D68" s="27"/>
      <c r="E68" s="27"/>
      <c r="F68" s="27"/>
      <c r="G68" s="27"/>
      <c r="H68" s="27"/>
      <c r="I68" s="27"/>
      <c r="J68" s="61"/>
      <c r="K68" s="40" t="s">
        <v>1</v>
      </c>
      <c r="L68" s="46">
        <v>101.32</v>
      </c>
    </row>
    <row r="69" spans="1:12" ht="15.4" customHeight="1" x14ac:dyDescent="0.25">
      <c r="K69" s="42"/>
      <c r="L69" s="46" t="s">
        <v>7</v>
      </c>
    </row>
    <row r="70" spans="1:12" ht="15.4" customHeight="1" x14ac:dyDescent="0.25">
      <c r="K70" s="45" t="s">
        <v>6</v>
      </c>
      <c r="L70" s="46">
        <v>104.41</v>
      </c>
    </row>
    <row r="71" spans="1:12" ht="15.4" customHeight="1" x14ac:dyDescent="0.25">
      <c r="K71" s="45" t="s">
        <v>5</v>
      </c>
      <c r="L71" s="46">
        <v>95.84</v>
      </c>
    </row>
    <row r="72" spans="1:12" ht="15.4" customHeight="1" x14ac:dyDescent="0.25">
      <c r="K72" s="45" t="s">
        <v>44</v>
      </c>
      <c r="L72" s="46">
        <v>92.64</v>
      </c>
    </row>
    <row r="73" spans="1:12" ht="15.4" customHeight="1" x14ac:dyDescent="0.25">
      <c r="K73" s="49" t="s">
        <v>4</v>
      </c>
      <c r="L73" s="46">
        <v>94.97</v>
      </c>
    </row>
    <row r="74" spans="1:12" ht="15.4" customHeight="1" x14ac:dyDescent="0.25">
      <c r="A74" s="26" t="str">
        <f>"Indexed number of payroll jobs held by women in "&amp;$L$1&amp;" each week by State and Territory"</f>
        <v>Indexed number of payroll jobs held by women in Mining each week by State and Territory</v>
      </c>
      <c r="K74" s="40" t="s">
        <v>3</v>
      </c>
      <c r="L74" s="46">
        <v>93.05</v>
      </c>
    </row>
    <row r="75" spans="1:12" ht="15.4" customHeight="1" x14ac:dyDescent="0.25">
      <c r="K75" s="40" t="s">
        <v>43</v>
      </c>
      <c r="L75" s="46">
        <v>85.16</v>
      </c>
    </row>
    <row r="76" spans="1:12" ht="15.4" customHeight="1" x14ac:dyDescent="0.25">
      <c r="B76" s="4"/>
      <c r="C76" s="4"/>
      <c r="D76" s="4"/>
      <c r="E76" s="4"/>
      <c r="F76" s="28"/>
      <c r="G76" s="28"/>
      <c r="H76" s="28"/>
      <c r="I76" s="28"/>
      <c r="J76" s="52"/>
      <c r="K76" s="40" t="s">
        <v>2</v>
      </c>
      <c r="L76" s="46">
        <v>93.18</v>
      </c>
    </row>
    <row r="77" spans="1:12" ht="15.4" customHeight="1" x14ac:dyDescent="0.25">
      <c r="B77" s="4"/>
      <c r="C77" s="4"/>
      <c r="D77" s="4"/>
      <c r="E77" s="4"/>
      <c r="F77" s="28"/>
      <c r="G77" s="28"/>
      <c r="H77" s="28"/>
      <c r="I77" s="28"/>
      <c r="J77" s="52"/>
      <c r="K77" s="40" t="s">
        <v>1</v>
      </c>
      <c r="L77" s="46">
        <v>97.27</v>
      </c>
    </row>
    <row r="78" spans="1:12" ht="15.4" customHeight="1" x14ac:dyDescent="0.25">
      <c r="B78" s="4"/>
      <c r="C78" s="4"/>
      <c r="D78" s="3"/>
      <c r="E78" s="2"/>
      <c r="F78" s="28"/>
      <c r="G78" s="28"/>
      <c r="H78" s="28"/>
      <c r="I78" s="28"/>
      <c r="J78" s="52"/>
      <c r="K78" s="48"/>
      <c r="L78" s="48"/>
    </row>
    <row r="79" spans="1:12" ht="15.4" customHeight="1" x14ac:dyDescent="0.25">
      <c r="B79" s="4"/>
      <c r="C79" s="4"/>
      <c r="D79" s="3"/>
      <c r="E79" s="2"/>
      <c r="F79" s="28"/>
      <c r="G79" s="28"/>
      <c r="H79" s="28"/>
      <c r="I79" s="28"/>
      <c r="J79" s="52"/>
      <c r="K79" s="45" t="s">
        <v>10</v>
      </c>
      <c r="L79" s="45" t="s">
        <v>61</v>
      </c>
    </row>
    <row r="80" spans="1:12" ht="15.4" customHeight="1" x14ac:dyDescent="0.25">
      <c r="B80" s="4"/>
      <c r="C80" s="4"/>
      <c r="D80" s="3"/>
      <c r="E80" s="2"/>
      <c r="F80" s="28"/>
      <c r="G80" s="28"/>
      <c r="H80" s="28"/>
      <c r="I80" s="28"/>
      <c r="J80" s="52"/>
      <c r="K80" s="48"/>
      <c r="L80" s="45" t="s">
        <v>9</v>
      </c>
    </row>
    <row r="81" spans="1:12" ht="15.4" customHeight="1" x14ac:dyDescent="0.25">
      <c r="A81" s="28"/>
      <c r="B81" s="28"/>
      <c r="C81" s="28"/>
      <c r="D81" s="28"/>
      <c r="E81" s="28"/>
      <c r="F81" s="28"/>
      <c r="G81" s="28"/>
      <c r="H81" s="28"/>
      <c r="I81" s="28"/>
      <c r="J81" s="52"/>
      <c r="K81" s="45" t="s">
        <v>6</v>
      </c>
      <c r="L81" s="46">
        <v>100.57</v>
      </c>
    </row>
    <row r="82" spans="1:12" ht="15.4" customHeight="1" x14ac:dyDescent="0.25">
      <c r="B82" s="28"/>
      <c r="C82" s="28"/>
      <c r="D82" s="28"/>
      <c r="E82" s="28"/>
      <c r="F82" s="28"/>
      <c r="G82" s="28"/>
      <c r="H82" s="28"/>
      <c r="I82" s="28"/>
      <c r="J82" s="52"/>
      <c r="K82" s="45" t="s">
        <v>5</v>
      </c>
      <c r="L82" s="46">
        <v>94.01</v>
      </c>
    </row>
    <row r="83" spans="1:12" ht="15.4" customHeight="1" x14ac:dyDescent="0.25">
      <c r="A83" s="28"/>
      <c r="B83" s="27"/>
      <c r="C83" s="27"/>
      <c r="D83" s="27"/>
      <c r="E83" s="27"/>
      <c r="F83" s="27"/>
      <c r="G83" s="27"/>
      <c r="H83" s="27"/>
      <c r="I83" s="27"/>
      <c r="J83" s="61"/>
      <c r="K83" s="45" t="s">
        <v>44</v>
      </c>
      <c r="L83" s="46">
        <v>95.98</v>
      </c>
    </row>
    <row r="84" spans="1:12" ht="15.4" customHeight="1" x14ac:dyDescent="0.25">
      <c r="K84" s="49" t="s">
        <v>4</v>
      </c>
      <c r="L84" s="46">
        <v>100.67</v>
      </c>
    </row>
    <row r="85" spans="1:12" ht="15.4" customHeight="1" x14ac:dyDescent="0.25">
      <c r="K85" s="40" t="s">
        <v>3</v>
      </c>
      <c r="L85" s="46">
        <v>96.15</v>
      </c>
    </row>
    <row r="86" spans="1:12" ht="15.4" customHeight="1" x14ac:dyDescent="0.25">
      <c r="K86" s="40" t="s">
        <v>43</v>
      </c>
      <c r="L86" s="46">
        <v>87.55</v>
      </c>
    </row>
    <row r="87" spans="1:12" ht="15.4" customHeight="1" x14ac:dyDescent="0.25">
      <c r="K87" s="40" t="s">
        <v>2</v>
      </c>
      <c r="L87" s="46">
        <v>95.69</v>
      </c>
    </row>
    <row r="88" spans="1:12" ht="15.4" customHeight="1" x14ac:dyDescent="0.25">
      <c r="K88" s="40" t="s">
        <v>1</v>
      </c>
      <c r="L88" s="46">
        <v>147.37</v>
      </c>
    </row>
    <row r="89" spans="1:12" ht="15.4" customHeight="1" x14ac:dyDescent="0.25">
      <c r="K89" s="48"/>
      <c r="L89" s="46" t="s">
        <v>8</v>
      </c>
    </row>
    <row r="90" spans="1:12" ht="15" customHeight="1" x14ac:dyDescent="0.25">
      <c r="K90" s="45" t="s">
        <v>6</v>
      </c>
      <c r="L90" s="46">
        <v>100.6</v>
      </c>
    </row>
    <row r="91" spans="1:12" ht="15" customHeight="1" x14ac:dyDescent="0.25">
      <c r="K91" s="45" t="s">
        <v>5</v>
      </c>
      <c r="L91" s="46">
        <v>93.49</v>
      </c>
    </row>
    <row r="92" spans="1:12" ht="15" customHeight="1" x14ac:dyDescent="0.25">
      <c r="A92" s="26"/>
      <c r="K92" s="45" t="s">
        <v>44</v>
      </c>
      <c r="L92" s="46">
        <v>95.4</v>
      </c>
    </row>
    <row r="93" spans="1:12" ht="15" customHeight="1" x14ac:dyDescent="0.25">
      <c r="K93" s="49" t="s">
        <v>4</v>
      </c>
      <c r="L93" s="46">
        <v>101.01</v>
      </c>
    </row>
    <row r="94" spans="1:12" ht="15" customHeight="1" x14ac:dyDescent="0.25">
      <c r="K94" s="40" t="s">
        <v>3</v>
      </c>
      <c r="L94" s="46">
        <v>97.31</v>
      </c>
    </row>
    <row r="95" spans="1:12" ht="15" customHeight="1" x14ac:dyDescent="0.25">
      <c r="K95" s="40" t="s">
        <v>43</v>
      </c>
      <c r="L95" s="46">
        <v>87.11</v>
      </c>
    </row>
    <row r="96" spans="1:12" ht="15" customHeight="1" x14ac:dyDescent="0.25">
      <c r="K96" s="40" t="s">
        <v>2</v>
      </c>
      <c r="L96" s="46">
        <v>95.47</v>
      </c>
    </row>
    <row r="97" spans="1:12" ht="15" customHeight="1" x14ac:dyDescent="0.25">
      <c r="K97" s="40" t="s">
        <v>1</v>
      </c>
      <c r="L97" s="46">
        <v>142.11000000000001</v>
      </c>
    </row>
    <row r="98" spans="1:12" ht="15" customHeight="1" x14ac:dyDescent="0.25">
      <c r="K98" s="42"/>
      <c r="L98" s="46" t="s">
        <v>7</v>
      </c>
    </row>
    <row r="99" spans="1:12" ht="15" customHeight="1" x14ac:dyDescent="0.25">
      <c r="A99" s="25"/>
      <c r="B99" s="24"/>
      <c r="K99" s="45" t="s">
        <v>6</v>
      </c>
      <c r="L99" s="46">
        <v>99.8</v>
      </c>
    </row>
    <row r="100" spans="1:12" x14ac:dyDescent="0.25">
      <c r="A100" s="25"/>
      <c r="B100" s="24"/>
      <c r="K100" s="45" t="s">
        <v>5</v>
      </c>
      <c r="L100" s="46">
        <v>91.9</v>
      </c>
    </row>
    <row r="101" spans="1:12" x14ac:dyDescent="0.25">
      <c r="A101" s="25"/>
      <c r="B101" s="24"/>
      <c r="K101" s="45" t="s">
        <v>44</v>
      </c>
      <c r="L101" s="46">
        <v>94.08</v>
      </c>
    </row>
    <row r="102" spans="1:12" x14ac:dyDescent="0.25">
      <c r="A102" s="25"/>
      <c r="B102" s="24"/>
      <c r="K102" s="49" t="s">
        <v>4</v>
      </c>
      <c r="L102" s="46">
        <v>101.08</v>
      </c>
    </row>
    <row r="103" spans="1:12" x14ac:dyDescent="0.25">
      <c r="A103" s="25"/>
      <c r="B103" s="24"/>
      <c r="K103" s="40" t="s">
        <v>3</v>
      </c>
      <c r="L103" s="46">
        <v>93.21</v>
      </c>
    </row>
    <row r="104" spans="1:12" x14ac:dyDescent="0.25">
      <c r="A104" s="25"/>
      <c r="B104" s="24"/>
      <c r="K104" s="40" t="s">
        <v>43</v>
      </c>
      <c r="L104" s="46">
        <v>85.13</v>
      </c>
    </row>
    <row r="105" spans="1:12" x14ac:dyDescent="0.25">
      <c r="A105" s="25"/>
      <c r="B105" s="24"/>
      <c r="K105" s="40" t="s">
        <v>2</v>
      </c>
      <c r="L105" s="46">
        <v>93.43</v>
      </c>
    </row>
    <row r="106" spans="1:12" x14ac:dyDescent="0.25">
      <c r="A106" s="25"/>
      <c r="B106" s="24"/>
      <c r="K106" s="40" t="s">
        <v>1</v>
      </c>
      <c r="L106" s="46">
        <v>128.84</v>
      </c>
    </row>
    <row r="107" spans="1:12" x14ac:dyDescent="0.25">
      <c r="A107" s="25"/>
      <c r="B107" s="24"/>
      <c r="K107" s="41"/>
      <c r="L107" s="41"/>
    </row>
    <row r="108" spans="1:12" x14ac:dyDescent="0.25">
      <c r="A108" s="25"/>
      <c r="B108" s="24"/>
      <c r="K108" s="51" t="s">
        <v>51</v>
      </c>
      <c r="L108" s="51"/>
    </row>
    <row r="109" spans="1:12" x14ac:dyDescent="0.25">
      <c r="K109" s="72">
        <v>43904</v>
      </c>
      <c r="L109" s="46">
        <v>100</v>
      </c>
    </row>
    <row r="110" spans="1:12" x14ac:dyDescent="0.25">
      <c r="K110" s="72">
        <v>43911</v>
      </c>
      <c r="L110" s="46">
        <v>99.439700000000002</v>
      </c>
    </row>
    <row r="111" spans="1:12" x14ac:dyDescent="0.25">
      <c r="K111" s="72">
        <v>43918</v>
      </c>
      <c r="L111" s="46">
        <v>98.400899999999993</v>
      </c>
    </row>
    <row r="112" spans="1:12" x14ac:dyDescent="0.25">
      <c r="K112" s="72">
        <v>43925</v>
      </c>
      <c r="L112" s="46">
        <v>94.431100000000001</v>
      </c>
    </row>
    <row r="113" spans="11:12" x14ac:dyDescent="0.25">
      <c r="K113" s="72">
        <v>43932</v>
      </c>
      <c r="L113" s="46">
        <v>91.701499999999996</v>
      </c>
    </row>
    <row r="114" spans="11:12" x14ac:dyDescent="0.25">
      <c r="K114" s="72">
        <v>43939</v>
      </c>
      <c r="L114" s="46">
        <v>91.881</v>
      </c>
    </row>
    <row r="115" spans="11:12" x14ac:dyDescent="0.25">
      <c r="K115" s="72">
        <v>43946</v>
      </c>
      <c r="L115" s="46">
        <v>92.037700000000001</v>
      </c>
    </row>
    <row r="116" spans="11:12" x14ac:dyDescent="0.25">
      <c r="K116" s="72">
        <v>43953</v>
      </c>
      <c r="L116" s="46">
        <v>92.186700000000002</v>
      </c>
    </row>
    <row r="117" spans="11:12" x14ac:dyDescent="0.25">
      <c r="K117" s="72">
        <v>43960</v>
      </c>
      <c r="L117" s="46">
        <v>93.5852</v>
      </c>
    </row>
    <row r="118" spans="11:12" x14ac:dyDescent="0.25">
      <c r="K118" s="72">
        <v>43967</v>
      </c>
      <c r="L118" s="46">
        <v>93.796400000000006</v>
      </c>
    </row>
    <row r="119" spans="11:12" x14ac:dyDescent="0.25">
      <c r="K119" s="72">
        <v>43974</v>
      </c>
      <c r="L119" s="46">
        <v>94.085400000000007</v>
      </c>
    </row>
    <row r="120" spans="11:12" x14ac:dyDescent="0.25">
      <c r="K120" s="72">
        <v>43981</v>
      </c>
      <c r="L120" s="46">
        <v>94.066000000000003</v>
      </c>
    </row>
    <row r="121" spans="11:12" x14ac:dyDescent="0.25">
      <c r="K121" s="72">
        <v>43988</v>
      </c>
      <c r="L121" s="46">
        <v>95.197100000000006</v>
      </c>
    </row>
    <row r="122" spans="11:12" x14ac:dyDescent="0.25">
      <c r="K122" s="72">
        <v>43995</v>
      </c>
      <c r="L122" s="46">
        <v>95.407700000000006</v>
      </c>
    </row>
    <row r="123" spans="11:12" x14ac:dyDescent="0.25">
      <c r="K123" s="72">
        <v>44002</v>
      </c>
      <c r="L123" s="46">
        <v>94.744100000000003</v>
      </c>
    </row>
    <row r="124" spans="11:12" x14ac:dyDescent="0.25">
      <c r="K124" s="72">
        <v>44009</v>
      </c>
      <c r="L124" s="46">
        <v>95.353300000000004</v>
      </c>
    </row>
    <row r="125" spans="11:12" x14ac:dyDescent="0.25">
      <c r="K125" s="72">
        <v>44016</v>
      </c>
      <c r="L125" s="46">
        <v>97.576599999999999</v>
      </c>
    </row>
    <row r="126" spans="11:12" x14ac:dyDescent="0.25">
      <c r="K126" s="72">
        <v>44023</v>
      </c>
      <c r="L126" s="46">
        <v>98.933400000000006</v>
      </c>
    </row>
    <row r="127" spans="11:12" x14ac:dyDescent="0.25">
      <c r="K127" s="72">
        <v>44030</v>
      </c>
      <c r="L127" s="46">
        <v>98.779200000000003</v>
      </c>
    </row>
    <row r="128" spans="11:12" x14ac:dyDescent="0.25">
      <c r="K128" s="72">
        <v>44037</v>
      </c>
      <c r="L128" s="46">
        <v>98.929900000000004</v>
      </c>
    </row>
    <row r="129" spans="1:12" x14ac:dyDescent="0.25">
      <c r="K129" s="72">
        <v>44044</v>
      </c>
      <c r="L129" s="46">
        <v>99.019499999999994</v>
      </c>
    </row>
    <row r="130" spans="1:12" x14ac:dyDescent="0.25">
      <c r="K130" s="72">
        <v>44051</v>
      </c>
      <c r="L130" s="46">
        <v>99.2928</v>
      </c>
    </row>
    <row r="131" spans="1:12" x14ac:dyDescent="0.25">
      <c r="K131" s="72">
        <v>44058</v>
      </c>
      <c r="L131" s="46">
        <v>98.935000000000002</v>
      </c>
    </row>
    <row r="132" spans="1:12" x14ac:dyDescent="0.25">
      <c r="K132" s="72">
        <v>44065</v>
      </c>
      <c r="L132" s="46">
        <v>98.922700000000006</v>
      </c>
    </row>
    <row r="133" spans="1:12" x14ac:dyDescent="0.25">
      <c r="K133" s="72">
        <v>44072</v>
      </c>
      <c r="L133" s="46">
        <v>98.9636</v>
      </c>
    </row>
    <row r="134" spans="1:12" x14ac:dyDescent="0.25">
      <c r="K134" s="72">
        <v>44079</v>
      </c>
      <c r="L134" s="46">
        <v>98.444299999999998</v>
      </c>
    </row>
    <row r="135" spans="1:12" x14ac:dyDescent="0.25">
      <c r="K135" s="72">
        <v>44086</v>
      </c>
      <c r="L135" s="46">
        <v>98.469499999999996</v>
      </c>
    </row>
    <row r="136" spans="1:12" x14ac:dyDescent="0.25">
      <c r="K136" s="72">
        <v>44093</v>
      </c>
      <c r="L136" s="46">
        <v>98.510099999999994</v>
      </c>
    </row>
    <row r="137" spans="1:12" x14ac:dyDescent="0.25">
      <c r="K137" s="72">
        <v>44100</v>
      </c>
      <c r="L137" s="46">
        <v>98.493600000000001</v>
      </c>
    </row>
    <row r="138" spans="1:12" x14ac:dyDescent="0.25">
      <c r="K138" s="72">
        <v>44107</v>
      </c>
      <c r="L138" s="46">
        <v>98.156400000000005</v>
      </c>
    </row>
    <row r="139" spans="1:12" x14ac:dyDescent="0.25">
      <c r="A139" s="25"/>
      <c r="B139" s="24"/>
      <c r="K139" s="72">
        <v>44114</v>
      </c>
      <c r="L139" s="46">
        <v>98.277799999999999</v>
      </c>
    </row>
    <row r="140" spans="1:12" x14ac:dyDescent="0.25">
      <c r="A140" s="25"/>
      <c r="B140" s="24"/>
      <c r="K140" s="72">
        <v>44121</v>
      </c>
      <c r="L140" s="46">
        <v>98.348699999999994</v>
      </c>
    </row>
    <row r="141" spans="1:12" x14ac:dyDescent="0.25">
      <c r="K141" s="72">
        <v>44128</v>
      </c>
      <c r="L141" s="46">
        <v>98.344700000000003</v>
      </c>
    </row>
    <row r="142" spans="1:12" x14ac:dyDescent="0.25">
      <c r="K142" s="72">
        <v>44135</v>
      </c>
      <c r="L142" s="46">
        <v>97.451599999999999</v>
      </c>
    </row>
    <row r="143" spans="1:12" x14ac:dyDescent="0.25">
      <c r="K143" s="72">
        <v>44142</v>
      </c>
      <c r="L143" s="46">
        <v>97.564499999999995</v>
      </c>
    </row>
    <row r="144" spans="1:12" x14ac:dyDescent="0.25">
      <c r="K144" s="72">
        <v>44149</v>
      </c>
      <c r="L144" s="46">
        <v>97.484999999999999</v>
      </c>
    </row>
    <row r="145" spans="11:12" x14ac:dyDescent="0.25">
      <c r="K145" s="72">
        <v>44156</v>
      </c>
      <c r="L145" s="46">
        <v>97.201599999999999</v>
      </c>
    </row>
    <row r="146" spans="11:12" x14ac:dyDescent="0.25">
      <c r="K146" s="72">
        <v>44163</v>
      </c>
      <c r="L146" s="46">
        <v>97.503299999999996</v>
      </c>
    </row>
    <row r="147" spans="11:12" x14ac:dyDescent="0.25">
      <c r="K147" s="72">
        <v>44170</v>
      </c>
      <c r="L147" s="46">
        <v>97.013599999999997</v>
      </c>
    </row>
    <row r="148" spans="11:12" x14ac:dyDescent="0.25">
      <c r="K148" s="72">
        <v>44177</v>
      </c>
      <c r="L148" s="46">
        <v>97.387699999999995</v>
      </c>
    </row>
    <row r="149" spans="11:12" x14ac:dyDescent="0.25">
      <c r="K149" s="72">
        <v>44184</v>
      </c>
      <c r="L149" s="46">
        <v>97.718199999999996</v>
      </c>
    </row>
    <row r="150" spans="11:12" x14ac:dyDescent="0.25">
      <c r="K150" s="72">
        <v>44191</v>
      </c>
      <c r="L150" s="46">
        <v>96.988799999999998</v>
      </c>
    </row>
    <row r="151" spans="11:12" x14ac:dyDescent="0.25">
      <c r="K151" s="72">
        <v>44198</v>
      </c>
      <c r="L151" s="46">
        <v>94.793300000000002</v>
      </c>
    </row>
    <row r="152" spans="11:12" x14ac:dyDescent="0.25">
      <c r="K152" s="72" t="s">
        <v>52</v>
      </c>
      <c r="L152" s="46" t="s">
        <v>52</v>
      </c>
    </row>
    <row r="153" spans="11:12" x14ac:dyDescent="0.25">
      <c r="K153" s="72" t="s">
        <v>52</v>
      </c>
      <c r="L153" s="46" t="s">
        <v>52</v>
      </c>
    </row>
    <row r="154" spans="11:12" x14ac:dyDescent="0.25">
      <c r="K154" s="72" t="s">
        <v>52</v>
      </c>
      <c r="L154" s="46" t="s">
        <v>52</v>
      </c>
    </row>
    <row r="155" spans="11:12" x14ac:dyDescent="0.25">
      <c r="K155" s="72" t="s">
        <v>52</v>
      </c>
      <c r="L155" s="46" t="s">
        <v>52</v>
      </c>
    </row>
    <row r="156" spans="11:12" x14ac:dyDescent="0.25">
      <c r="K156" s="72" t="s">
        <v>52</v>
      </c>
      <c r="L156" s="46" t="s">
        <v>52</v>
      </c>
    </row>
    <row r="157" spans="11:12" x14ac:dyDescent="0.25">
      <c r="K157" s="72" t="s">
        <v>52</v>
      </c>
      <c r="L157" s="46" t="s">
        <v>52</v>
      </c>
    </row>
    <row r="158" spans="11:12" x14ac:dyDescent="0.25">
      <c r="K158" s="72" t="s">
        <v>52</v>
      </c>
      <c r="L158" s="46" t="s">
        <v>52</v>
      </c>
    </row>
    <row r="159" spans="11:12" x14ac:dyDescent="0.25">
      <c r="K159" s="72" t="s">
        <v>52</v>
      </c>
      <c r="L159" s="46" t="s">
        <v>52</v>
      </c>
    </row>
    <row r="160" spans="11:12" x14ac:dyDescent="0.25">
      <c r="K160" s="72" t="s">
        <v>52</v>
      </c>
      <c r="L160" s="46" t="s">
        <v>52</v>
      </c>
    </row>
    <row r="161" spans="11:12" x14ac:dyDescent="0.25">
      <c r="K161" s="72" t="s">
        <v>52</v>
      </c>
      <c r="L161" s="46" t="s">
        <v>52</v>
      </c>
    </row>
    <row r="162" spans="11:12" x14ac:dyDescent="0.25">
      <c r="K162" s="72" t="s">
        <v>52</v>
      </c>
      <c r="L162" s="46" t="s">
        <v>52</v>
      </c>
    </row>
    <row r="163" spans="11:12" x14ac:dyDescent="0.25">
      <c r="K163" s="72" t="s">
        <v>52</v>
      </c>
      <c r="L163" s="46" t="s">
        <v>52</v>
      </c>
    </row>
    <row r="164" spans="11:12" x14ac:dyDescent="0.25">
      <c r="K164" s="72" t="s">
        <v>52</v>
      </c>
      <c r="L164" s="46" t="s">
        <v>52</v>
      </c>
    </row>
    <row r="165" spans="11:12" x14ac:dyDescent="0.25">
      <c r="K165" s="72" t="s">
        <v>52</v>
      </c>
      <c r="L165" s="46" t="s">
        <v>52</v>
      </c>
    </row>
    <row r="166" spans="11:12" x14ac:dyDescent="0.25">
      <c r="K166" s="72" t="s">
        <v>52</v>
      </c>
      <c r="L166" s="46" t="s">
        <v>52</v>
      </c>
    </row>
    <row r="167" spans="11:12" x14ac:dyDescent="0.25">
      <c r="K167" s="72" t="s">
        <v>52</v>
      </c>
      <c r="L167" s="46" t="s">
        <v>52</v>
      </c>
    </row>
    <row r="168" spans="11:12" x14ac:dyDescent="0.25">
      <c r="K168" s="72" t="s">
        <v>52</v>
      </c>
      <c r="L168" s="46" t="s">
        <v>52</v>
      </c>
    </row>
    <row r="169" spans="11:12" x14ac:dyDescent="0.25">
      <c r="K169" s="72" t="s">
        <v>52</v>
      </c>
      <c r="L169" s="46" t="s">
        <v>52</v>
      </c>
    </row>
    <row r="170" spans="11:12" x14ac:dyDescent="0.25">
      <c r="K170" s="72" t="s">
        <v>52</v>
      </c>
      <c r="L170" s="46" t="s">
        <v>52</v>
      </c>
    </row>
    <row r="171" spans="11:12" x14ac:dyDescent="0.25">
      <c r="K171" s="72" t="s">
        <v>52</v>
      </c>
      <c r="L171" s="46" t="s">
        <v>52</v>
      </c>
    </row>
    <row r="172" spans="11:12" x14ac:dyDescent="0.25">
      <c r="K172" s="72" t="s">
        <v>52</v>
      </c>
      <c r="L172" s="46" t="s">
        <v>52</v>
      </c>
    </row>
    <row r="173" spans="11:12" x14ac:dyDescent="0.25">
      <c r="K173" s="72" t="s">
        <v>52</v>
      </c>
      <c r="L173" s="46" t="s">
        <v>52</v>
      </c>
    </row>
    <row r="174" spans="11:12" x14ac:dyDescent="0.25">
      <c r="K174" s="72" t="s">
        <v>52</v>
      </c>
      <c r="L174" s="46" t="s">
        <v>52</v>
      </c>
    </row>
    <row r="175" spans="11:12" x14ac:dyDescent="0.25">
      <c r="K175" s="72" t="s">
        <v>52</v>
      </c>
      <c r="L175" s="46" t="s">
        <v>52</v>
      </c>
    </row>
    <row r="176" spans="11:12" x14ac:dyDescent="0.25">
      <c r="K176" s="72" t="s">
        <v>52</v>
      </c>
      <c r="L176" s="46" t="s">
        <v>52</v>
      </c>
    </row>
    <row r="177" spans="11:12" x14ac:dyDescent="0.25">
      <c r="K177" s="72" t="s">
        <v>52</v>
      </c>
      <c r="L177" s="46" t="s">
        <v>52</v>
      </c>
    </row>
    <row r="178" spans="11:12" x14ac:dyDescent="0.25">
      <c r="K178" s="72" t="s">
        <v>52</v>
      </c>
      <c r="L178" s="46" t="s">
        <v>52</v>
      </c>
    </row>
    <row r="179" spans="11:12" x14ac:dyDescent="0.25">
      <c r="K179" s="72" t="s">
        <v>52</v>
      </c>
      <c r="L179" s="46" t="s">
        <v>52</v>
      </c>
    </row>
    <row r="180" spans="11:12" x14ac:dyDescent="0.25">
      <c r="K180" s="72" t="s">
        <v>52</v>
      </c>
      <c r="L180" s="46" t="s">
        <v>52</v>
      </c>
    </row>
    <row r="181" spans="11:12" x14ac:dyDescent="0.25">
      <c r="K181" s="72" t="s">
        <v>52</v>
      </c>
      <c r="L181" s="46" t="s">
        <v>52</v>
      </c>
    </row>
    <row r="182" spans="11:12" x14ac:dyDescent="0.25">
      <c r="K182" s="72" t="s">
        <v>52</v>
      </c>
      <c r="L182" s="46" t="s">
        <v>52</v>
      </c>
    </row>
    <row r="183" spans="11:12" x14ac:dyDescent="0.25">
      <c r="K183" s="72" t="s">
        <v>52</v>
      </c>
      <c r="L183" s="46" t="s">
        <v>52</v>
      </c>
    </row>
    <row r="184" spans="11:12" x14ac:dyDescent="0.25">
      <c r="K184" s="72" t="s">
        <v>52</v>
      </c>
      <c r="L184" s="46" t="s">
        <v>52</v>
      </c>
    </row>
    <row r="185" spans="11:12" x14ac:dyDescent="0.25">
      <c r="K185" s="72" t="s">
        <v>52</v>
      </c>
      <c r="L185" s="46" t="s">
        <v>52</v>
      </c>
    </row>
    <row r="186" spans="11:12" x14ac:dyDescent="0.25">
      <c r="K186" s="72" t="s">
        <v>52</v>
      </c>
      <c r="L186" s="46" t="s">
        <v>52</v>
      </c>
    </row>
    <row r="187" spans="11:12" x14ac:dyDescent="0.25">
      <c r="K187" s="72" t="s">
        <v>52</v>
      </c>
      <c r="L187" s="46" t="s">
        <v>52</v>
      </c>
    </row>
    <row r="188" spans="11:12" x14ac:dyDescent="0.25">
      <c r="K188" s="72" t="s">
        <v>52</v>
      </c>
      <c r="L188" s="46" t="s">
        <v>52</v>
      </c>
    </row>
    <row r="189" spans="11:12" x14ac:dyDescent="0.25">
      <c r="K189" s="72" t="s">
        <v>52</v>
      </c>
      <c r="L189" s="46" t="s">
        <v>52</v>
      </c>
    </row>
    <row r="190" spans="11:12" x14ac:dyDescent="0.25">
      <c r="K190" s="72" t="s">
        <v>52</v>
      </c>
      <c r="L190" s="46" t="s">
        <v>52</v>
      </c>
    </row>
    <row r="191" spans="11:12" x14ac:dyDescent="0.25">
      <c r="K191" s="72" t="s">
        <v>52</v>
      </c>
      <c r="L191" s="46" t="s">
        <v>52</v>
      </c>
    </row>
    <row r="192" spans="11:12" x14ac:dyDescent="0.25">
      <c r="K192" s="72" t="s">
        <v>52</v>
      </c>
      <c r="L192" s="46" t="s">
        <v>52</v>
      </c>
    </row>
    <row r="193" spans="11:12" x14ac:dyDescent="0.25">
      <c r="K193" s="72" t="s">
        <v>52</v>
      </c>
      <c r="L193" s="46" t="s">
        <v>52</v>
      </c>
    </row>
    <row r="194" spans="11:12" x14ac:dyDescent="0.25">
      <c r="K194" s="72" t="s">
        <v>52</v>
      </c>
      <c r="L194" s="46" t="s">
        <v>52</v>
      </c>
    </row>
    <row r="195" spans="11:12" x14ac:dyDescent="0.25">
      <c r="K195" s="72" t="s">
        <v>52</v>
      </c>
      <c r="L195" s="46" t="s">
        <v>52</v>
      </c>
    </row>
    <row r="196" spans="11:12" x14ac:dyDescent="0.25">
      <c r="K196" s="72" t="s">
        <v>52</v>
      </c>
      <c r="L196" s="46" t="s">
        <v>52</v>
      </c>
    </row>
    <row r="197" spans="11:12" x14ac:dyDescent="0.25">
      <c r="K197" s="72" t="s">
        <v>52</v>
      </c>
      <c r="L197" s="46" t="s">
        <v>52</v>
      </c>
    </row>
    <row r="198" spans="11:12" x14ac:dyDescent="0.25">
      <c r="K198" s="72" t="s">
        <v>52</v>
      </c>
      <c r="L198" s="46" t="s">
        <v>52</v>
      </c>
    </row>
    <row r="199" spans="11:12" x14ac:dyDescent="0.25">
      <c r="K199" s="72" t="s">
        <v>52</v>
      </c>
      <c r="L199" s="46" t="s">
        <v>52</v>
      </c>
    </row>
    <row r="200" spans="11:12" x14ac:dyDescent="0.25">
      <c r="K200" s="72" t="s">
        <v>52</v>
      </c>
      <c r="L200" s="46" t="s">
        <v>52</v>
      </c>
    </row>
    <row r="201" spans="11:12" x14ac:dyDescent="0.25">
      <c r="K201" s="72" t="s">
        <v>52</v>
      </c>
      <c r="L201" s="46" t="s">
        <v>52</v>
      </c>
    </row>
    <row r="202" spans="11:12" x14ac:dyDescent="0.25">
      <c r="K202" s="72" t="s">
        <v>52</v>
      </c>
      <c r="L202" s="46" t="s">
        <v>52</v>
      </c>
    </row>
    <row r="203" spans="11:12" x14ac:dyDescent="0.25">
      <c r="K203" s="72" t="s">
        <v>52</v>
      </c>
      <c r="L203" s="46" t="s">
        <v>52</v>
      </c>
    </row>
    <row r="204" spans="11:12" x14ac:dyDescent="0.25">
      <c r="K204" s="72" t="s">
        <v>52</v>
      </c>
      <c r="L204" s="46" t="s">
        <v>52</v>
      </c>
    </row>
    <row r="205" spans="11:12" x14ac:dyDescent="0.25">
      <c r="K205" s="72" t="s">
        <v>52</v>
      </c>
      <c r="L205" s="46" t="s">
        <v>52</v>
      </c>
    </row>
    <row r="206" spans="11:12" x14ac:dyDescent="0.25">
      <c r="K206" s="72" t="s">
        <v>52</v>
      </c>
      <c r="L206" s="46" t="s">
        <v>52</v>
      </c>
    </row>
    <row r="207" spans="11:12" x14ac:dyDescent="0.25">
      <c r="K207" s="72" t="s">
        <v>52</v>
      </c>
      <c r="L207" s="46" t="s">
        <v>52</v>
      </c>
    </row>
    <row r="208" spans="11:12" x14ac:dyDescent="0.25">
      <c r="K208" s="72" t="s">
        <v>52</v>
      </c>
      <c r="L208" s="46" t="s">
        <v>52</v>
      </c>
    </row>
    <row r="209" spans="11:12" x14ac:dyDescent="0.25">
      <c r="K209" s="72" t="s">
        <v>52</v>
      </c>
      <c r="L209" s="46" t="s">
        <v>52</v>
      </c>
    </row>
    <row r="210" spans="11:12" x14ac:dyDescent="0.25">
      <c r="K210" s="72" t="s">
        <v>52</v>
      </c>
      <c r="L210" s="46" t="s">
        <v>52</v>
      </c>
    </row>
    <row r="211" spans="11:12" x14ac:dyDescent="0.25">
      <c r="K211" s="72" t="s">
        <v>52</v>
      </c>
      <c r="L211" s="46" t="s">
        <v>52</v>
      </c>
    </row>
    <row r="212" spans="11:12" x14ac:dyDescent="0.25">
      <c r="K212" s="72" t="s">
        <v>52</v>
      </c>
      <c r="L212" s="46" t="s">
        <v>52</v>
      </c>
    </row>
    <row r="213" spans="11:12" x14ac:dyDescent="0.25">
      <c r="K213" s="72" t="s">
        <v>52</v>
      </c>
      <c r="L213" s="46" t="s">
        <v>52</v>
      </c>
    </row>
    <row r="214" spans="11:12" x14ac:dyDescent="0.25">
      <c r="K214" s="72" t="s">
        <v>52</v>
      </c>
      <c r="L214" s="46" t="s">
        <v>52</v>
      </c>
    </row>
    <row r="215" spans="11:12" x14ac:dyDescent="0.25">
      <c r="K215" s="72" t="s">
        <v>52</v>
      </c>
      <c r="L215" s="46" t="s">
        <v>52</v>
      </c>
    </row>
    <row r="216" spans="11:12" x14ac:dyDescent="0.25">
      <c r="K216" s="72" t="s">
        <v>52</v>
      </c>
      <c r="L216" s="46" t="s">
        <v>52</v>
      </c>
    </row>
    <row r="217" spans="11:12" x14ac:dyDescent="0.25">
      <c r="K217" s="72" t="s">
        <v>52</v>
      </c>
      <c r="L217" s="46" t="s">
        <v>52</v>
      </c>
    </row>
    <row r="218" spans="11:12" x14ac:dyDescent="0.25">
      <c r="K218" s="72" t="s">
        <v>52</v>
      </c>
      <c r="L218" s="46" t="s">
        <v>52</v>
      </c>
    </row>
    <row r="219" spans="11:12" x14ac:dyDescent="0.25">
      <c r="K219" s="72" t="s">
        <v>52</v>
      </c>
      <c r="L219" s="46" t="s">
        <v>52</v>
      </c>
    </row>
    <row r="220" spans="11:12" x14ac:dyDescent="0.25">
      <c r="K220" s="72" t="s">
        <v>52</v>
      </c>
      <c r="L220" s="46" t="s">
        <v>52</v>
      </c>
    </row>
    <row r="221" spans="11:12" x14ac:dyDescent="0.25">
      <c r="K221" s="72" t="s">
        <v>52</v>
      </c>
      <c r="L221" s="46" t="s">
        <v>52</v>
      </c>
    </row>
    <row r="222" spans="11:12" x14ac:dyDescent="0.25">
      <c r="K222" s="72" t="s">
        <v>52</v>
      </c>
      <c r="L222" s="46" t="s">
        <v>52</v>
      </c>
    </row>
    <row r="223" spans="11:12" x14ac:dyDescent="0.25">
      <c r="K223" s="72" t="s">
        <v>52</v>
      </c>
      <c r="L223" s="46" t="s">
        <v>52</v>
      </c>
    </row>
    <row r="224" spans="11:12" x14ac:dyDescent="0.25">
      <c r="K224" s="72" t="s">
        <v>52</v>
      </c>
      <c r="L224" s="46" t="s">
        <v>52</v>
      </c>
    </row>
    <row r="225" spans="11:12" x14ac:dyDescent="0.25">
      <c r="K225" s="72" t="s">
        <v>52</v>
      </c>
      <c r="L225" s="46" t="s">
        <v>52</v>
      </c>
    </row>
    <row r="226" spans="11:12" x14ac:dyDescent="0.25">
      <c r="K226" s="72" t="s">
        <v>52</v>
      </c>
      <c r="L226" s="46" t="s">
        <v>52</v>
      </c>
    </row>
    <row r="227" spans="11:12" x14ac:dyDescent="0.25">
      <c r="K227" s="72" t="s">
        <v>52</v>
      </c>
      <c r="L227" s="46" t="s">
        <v>52</v>
      </c>
    </row>
    <row r="228" spans="11:12" x14ac:dyDescent="0.25">
      <c r="K228" s="72" t="s">
        <v>52</v>
      </c>
      <c r="L228" s="46" t="s">
        <v>52</v>
      </c>
    </row>
    <row r="229" spans="11:12" x14ac:dyDescent="0.25">
      <c r="K229" s="72" t="s">
        <v>52</v>
      </c>
      <c r="L229" s="46" t="s">
        <v>52</v>
      </c>
    </row>
    <row r="230" spans="11:12" x14ac:dyDescent="0.25">
      <c r="K230" s="72" t="s">
        <v>52</v>
      </c>
      <c r="L230" s="46" t="s">
        <v>52</v>
      </c>
    </row>
    <row r="231" spans="11:12" x14ac:dyDescent="0.25">
      <c r="K231" s="72" t="s">
        <v>52</v>
      </c>
      <c r="L231" s="46" t="s">
        <v>52</v>
      </c>
    </row>
    <row r="232" spans="11:12" x14ac:dyDescent="0.25">
      <c r="K232" s="72" t="s">
        <v>52</v>
      </c>
      <c r="L232" s="46" t="s">
        <v>52</v>
      </c>
    </row>
    <row r="233" spans="11:12" x14ac:dyDescent="0.25">
      <c r="K233" s="72" t="s">
        <v>52</v>
      </c>
      <c r="L233" s="46" t="s">
        <v>52</v>
      </c>
    </row>
    <row r="234" spans="11:12" x14ac:dyDescent="0.25">
      <c r="K234" s="72" t="s">
        <v>52</v>
      </c>
      <c r="L234" s="46" t="s">
        <v>52</v>
      </c>
    </row>
    <row r="235" spans="11:12" x14ac:dyDescent="0.25">
      <c r="K235" s="72" t="s">
        <v>52</v>
      </c>
      <c r="L235" s="46" t="s">
        <v>52</v>
      </c>
    </row>
    <row r="236" spans="11:12" x14ac:dyDescent="0.25">
      <c r="K236" s="72" t="s">
        <v>52</v>
      </c>
      <c r="L236" s="46" t="s">
        <v>52</v>
      </c>
    </row>
    <row r="237" spans="11:12" x14ac:dyDescent="0.25">
      <c r="K237" s="72" t="s">
        <v>52</v>
      </c>
      <c r="L237" s="46" t="s">
        <v>52</v>
      </c>
    </row>
    <row r="238" spans="11:12" x14ac:dyDescent="0.25">
      <c r="K238" s="72" t="s">
        <v>52</v>
      </c>
      <c r="L238" s="46" t="s">
        <v>52</v>
      </c>
    </row>
    <row r="239" spans="11:12" x14ac:dyDescent="0.25">
      <c r="K239" s="72" t="s">
        <v>52</v>
      </c>
      <c r="L239" s="46" t="s">
        <v>52</v>
      </c>
    </row>
    <row r="240" spans="11:12" x14ac:dyDescent="0.25">
      <c r="K240" s="72" t="s">
        <v>52</v>
      </c>
      <c r="L240" s="46" t="s">
        <v>52</v>
      </c>
    </row>
    <row r="241" spans="11:12" x14ac:dyDescent="0.25">
      <c r="K241" s="72" t="s">
        <v>52</v>
      </c>
      <c r="L241" s="46" t="s">
        <v>52</v>
      </c>
    </row>
    <row r="242" spans="11:12" x14ac:dyDescent="0.25">
      <c r="K242" s="72" t="s">
        <v>52</v>
      </c>
      <c r="L242" s="46" t="s">
        <v>52</v>
      </c>
    </row>
    <row r="243" spans="11:12" x14ac:dyDescent="0.25">
      <c r="K243" s="72" t="s">
        <v>52</v>
      </c>
      <c r="L243" s="46" t="s">
        <v>52</v>
      </c>
    </row>
    <row r="244" spans="11:12" x14ac:dyDescent="0.25">
      <c r="K244" s="72" t="s">
        <v>52</v>
      </c>
      <c r="L244" s="46" t="s">
        <v>52</v>
      </c>
    </row>
    <row r="245" spans="11:12" x14ac:dyDescent="0.25">
      <c r="K245" s="72" t="s">
        <v>52</v>
      </c>
      <c r="L245" s="46" t="s">
        <v>52</v>
      </c>
    </row>
    <row r="246" spans="11:12" x14ac:dyDescent="0.25">
      <c r="K246" s="72" t="s">
        <v>52</v>
      </c>
      <c r="L246" s="46" t="s">
        <v>52</v>
      </c>
    </row>
    <row r="247" spans="11:12" x14ac:dyDescent="0.25">
      <c r="K247" s="72" t="s">
        <v>52</v>
      </c>
      <c r="L247" s="46" t="s">
        <v>52</v>
      </c>
    </row>
    <row r="248" spans="11:12" x14ac:dyDescent="0.25">
      <c r="K248" s="72" t="s">
        <v>52</v>
      </c>
      <c r="L248" s="46" t="s">
        <v>52</v>
      </c>
    </row>
    <row r="249" spans="11:12" x14ac:dyDescent="0.25">
      <c r="K249" s="72" t="s">
        <v>52</v>
      </c>
      <c r="L249" s="46" t="s">
        <v>52</v>
      </c>
    </row>
    <row r="250" spans="11:12" x14ac:dyDescent="0.25">
      <c r="K250" s="72" t="s">
        <v>52</v>
      </c>
      <c r="L250" s="46" t="s">
        <v>52</v>
      </c>
    </row>
    <row r="251" spans="11:12" x14ac:dyDescent="0.25">
      <c r="K251" s="72" t="s">
        <v>52</v>
      </c>
      <c r="L251" s="46" t="s">
        <v>52</v>
      </c>
    </row>
    <row r="252" spans="11:12" x14ac:dyDescent="0.25">
      <c r="K252" s="72" t="s">
        <v>52</v>
      </c>
      <c r="L252" s="46" t="s">
        <v>52</v>
      </c>
    </row>
    <row r="253" spans="11:12" x14ac:dyDescent="0.25">
      <c r="K253" s="72" t="s">
        <v>52</v>
      </c>
      <c r="L253" s="46" t="s">
        <v>52</v>
      </c>
    </row>
    <row r="254" spans="11:12" x14ac:dyDescent="0.25">
      <c r="K254" s="72" t="s">
        <v>52</v>
      </c>
      <c r="L254" s="46" t="s">
        <v>52</v>
      </c>
    </row>
    <row r="255" spans="11:12" x14ac:dyDescent="0.25">
      <c r="K255" s="72" t="s">
        <v>52</v>
      </c>
      <c r="L255" s="46" t="s">
        <v>52</v>
      </c>
    </row>
    <row r="256" spans="11:12" x14ac:dyDescent="0.25">
      <c r="K256" s="72" t="s">
        <v>53</v>
      </c>
      <c r="L256" s="72"/>
    </row>
    <row r="257" spans="11:12" x14ac:dyDescent="0.25">
      <c r="K257" s="72">
        <v>43904</v>
      </c>
      <c r="L257" s="46">
        <v>100</v>
      </c>
    </row>
    <row r="258" spans="11:12" x14ac:dyDescent="0.25">
      <c r="K258" s="72">
        <v>43911</v>
      </c>
      <c r="L258" s="46">
        <v>96.540099999999995</v>
      </c>
    </row>
    <row r="259" spans="11:12" x14ac:dyDescent="0.25">
      <c r="K259" s="72">
        <v>43918</v>
      </c>
      <c r="L259" s="46">
        <v>94.372399999999999</v>
      </c>
    </row>
    <row r="260" spans="11:12" x14ac:dyDescent="0.25">
      <c r="K260" s="72">
        <v>43925</v>
      </c>
      <c r="L260" s="46">
        <v>83.196799999999996</v>
      </c>
    </row>
    <row r="261" spans="11:12" x14ac:dyDescent="0.25">
      <c r="K261" s="72">
        <v>43932</v>
      </c>
      <c r="L261" s="46">
        <v>73.181100000000001</v>
      </c>
    </row>
    <row r="262" spans="11:12" x14ac:dyDescent="0.25">
      <c r="K262" s="72">
        <v>43939</v>
      </c>
      <c r="L262" s="46">
        <v>73.673699999999997</v>
      </c>
    </row>
    <row r="263" spans="11:12" x14ac:dyDescent="0.25">
      <c r="K263" s="72">
        <v>43946</v>
      </c>
      <c r="L263" s="46">
        <v>73.4041</v>
      </c>
    </row>
    <row r="264" spans="11:12" x14ac:dyDescent="0.25">
      <c r="K264" s="72">
        <v>43953</v>
      </c>
      <c r="L264" s="46">
        <v>74.634399999999999</v>
      </c>
    </row>
    <row r="265" spans="11:12" x14ac:dyDescent="0.25">
      <c r="K265" s="72">
        <v>43960</v>
      </c>
      <c r="L265" s="46">
        <v>78.482799999999997</v>
      </c>
    </row>
    <row r="266" spans="11:12" x14ac:dyDescent="0.25">
      <c r="K266" s="72">
        <v>43967</v>
      </c>
      <c r="L266" s="46">
        <v>77.340999999999994</v>
      </c>
    </row>
    <row r="267" spans="11:12" x14ac:dyDescent="0.25">
      <c r="K267" s="72">
        <v>43974</v>
      </c>
      <c r="L267" s="46">
        <v>76.727999999999994</v>
      </c>
    </row>
    <row r="268" spans="11:12" x14ac:dyDescent="0.25">
      <c r="K268" s="72">
        <v>43981</v>
      </c>
      <c r="L268" s="46">
        <v>77.550299999999993</v>
      </c>
    </row>
    <row r="269" spans="11:12" x14ac:dyDescent="0.25">
      <c r="K269" s="72">
        <v>43988</v>
      </c>
      <c r="L269" s="46">
        <v>75.600399999999993</v>
      </c>
    </row>
    <row r="270" spans="11:12" x14ac:dyDescent="0.25">
      <c r="K270" s="72">
        <v>43995</v>
      </c>
      <c r="L270" s="46">
        <v>75.760400000000004</v>
      </c>
    </row>
    <row r="271" spans="11:12" x14ac:dyDescent="0.25">
      <c r="K271" s="72">
        <v>44002</v>
      </c>
      <c r="L271" s="46">
        <v>74.585599999999999</v>
      </c>
    </row>
    <row r="272" spans="11:12" x14ac:dyDescent="0.25">
      <c r="K272" s="72">
        <v>44009</v>
      </c>
      <c r="L272" s="46">
        <v>75.630499999999998</v>
      </c>
    </row>
    <row r="273" spans="11:12" x14ac:dyDescent="0.25">
      <c r="K273" s="72">
        <v>44016</v>
      </c>
      <c r="L273" s="46">
        <v>78.304100000000005</v>
      </c>
    </row>
    <row r="274" spans="11:12" x14ac:dyDescent="0.25">
      <c r="K274" s="72">
        <v>44023</v>
      </c>
      <c r="L274" s="46">
        <v>78.830200000000005</v>
      </c>
    </row>
    <row r="275" spans="11:12" x14ac:dyDescent="0.25">
      <c r="K275" s="72">
        <v>44030</v>
      </c>
      <c r="L275" s="46">
        <v>77.300700000000006</v>
      </c>
    </row>
    <row r="276" spans="11:12" x14ac:dyDescent="0.25">
      <c r="K276" s="72">
        <v>44037</v>
      </c>
      <c r="L276" s="46">
        <v>77.361099999999993</v>
      </c>
    </row>
    <row r="277" spans="11:12" x14ac:dyDescent="0.25">
      <c r="K277" s="72">
        <v>44044</v>
      </c>
      <c r="L277" s="46">
        <v>77.19</v>
      </c>
    </row>
    <row r="278" spans="11:12" x14ac:dyDescent="0.25">
      <c r="K278" s="72">
        <v>44051</v>
      </c>
      <c r="L278" s="46">
        <v>79.467699999999994</v>
      </c>
    </row>
    <row r="279" spans="11:12" x14ac:dyDescent="0.25">
      <c r="K279" s="72">
        <v>44058</v>
      </c>
      <c r="L279" s="46">
        <v>78.205100000000002</v>
      </c>
    </row>
    <row r="280" spans="11:12" x14ac:dyDescent="0.25">
      <c r="K280" s="72">
        <v>44065</v>
      </c>
      <c r="L280" s="46">
        <v>80.071700000000007</v>
      </c>
    </row>
    <row r="281" spans="11:12" x14ac:dyDescent="0.25">
      <c r="K281" s="72">
        <v>44072</v>
      </c>
      <c r="L281" s="46">
        <v>79.528000000000006</v>
      </c>
    </row>
    <row r="282" spans="11:12" x14ac:dyDescent="0.25">
      <c r="K282" s="72">
        <v>44079</v>
      </c>
      <c r="L282" s="46">
        <v>102.3968</v>
      </c>
    </row>
    <row r="283" spans="11:12" x14ac:dyDescent="0.25">
      <c r="K283" s="72">
        <v>44086</v>
      </c>
      <c r="L283" s="46">
        <v>104.6054</v>
      </c>
    </row>
    <row r="284" spans="11:12" x14ac:dyDescent="0.25">
      <c r="K284" s="72">
        <v>44093</v>
      </c>
      <c r="L284" s="46">
        <v>85.794899999999998</v>
      </c>
    </row>
    <row r="285" spans="11:12" x14ac:dyDescent="0.25">
      <c r="K285" s="72">
        <v>44100</v>
      </c>
      <c r="L285" s="46">
        <v>85.731499999999997</v>
      </c>
    </row>
    <row r="286" spans="11:12" x14ac:dyDescent="0.25">
      <c r="K286" s="72">
        <v>44107</v>
      </c>
      <c r="L286" s="46">
        <v>88.746200000000002</v>
      </c>
    </row>
    <row r="287" spans="11:12" x14ac:dyDescent="0.25">
      <c r="K287" s="72">
        <v>44114</v>
      </c>
      <c r="L287" s="46">
        <v>82.298299999999998</v>
      </c>
    </row>
    <row r="288" spans="11:12" x14ac:dyDescent="0.25">
      <c r="K288" s="72">
        <v>44121</v>
      </c>
      <c r="L288" s="46">
        <v>81.597700000000003</v>
      </c>
    </row>
    <row r="289" spans="11:12" x14ac:dyDescent="0.25">
      <c r="K289" s="72">
        <v>44128</v>
      </c>
      <c r="L289" s="46">
        <v>79.777500000000003</v>
      </c>
    </row>
    <row r="290" spans="11:12" x14ac:dyDescent="0.25">
      <c r="K290" s="72">
        <v>44135</v>
      </c>
      <c r="L290" s="46">
        <v>79.037999999999997</v>
      </c>
    </row>
    <row r="291" spans="11:12" x14ac:dyDescent="0.25">
      <c r="K291" s="72">
        <v>44142</v>
      </c>
      <c r="L291" s="46">
        <v>78.515699999999995</v>
      </c>
    </row>
    <row r="292" spans="11:12" x14ac:dyDescent="0.25">
      <c r="K292" s="72">
        <v>44149</v>
      </c>
      <c r="L292" s="46">
        <v>77.874799999999993</v>
      </c>
    </row>
    <row r="293" spans="11:12" x14ac:dyDescent="0.25">
      <c r="K293" s="72">
        <v>44156</v>
      </c>
      <c r="L293" s="46">
        <v>77.843199999999996</v>
      </c>
    </row>
    <row r="294" spans="11:12" x14ac:dyDescent="0.25">
      <c r="K294" s="72">
        <v>44163</v>
      </c>
      <c r="L294" s="46">
        <v>78.222399999999993</v>
      </c>
    </row>
    <row r="295" spans="11:12" x14ac:dyDescent="0.25">
      <c r="K295" s="72">
        <v>44170</v>
      </c>
      <c r="L295" s="46">
        <v>78.200500000000005</v>
      </c>
    </row>
    <row r="296" spans="11:12" x14ac:dyDescent="0.25">
      <c r="K296" s="72">
        <v>44177</v>
      </c>
      <c r="L296" s="46">
        <v>79.028400000000005</v>
      </c>
    </row>
    <row r="297" spans="11:12" x14ac:dyDescent="0.25">
      <c r="K297" s="72">
        <v>44184</v>
      </c>
      <c r="L297" s="46">
        <v>79.520600000000002</v>
      </c>
    </row>
    <row r="298" spans="11:12" x14ac:dyDescent="0.25">
      <c r="K298" s="72">
        <v>44191</v>
      </c>
      <c r="L298" s="46">
        <v>77.462599999999995</v>
      </c>
    </row>
    <row r="299" spans="11:12" x14ac:dyDescent="0.25">
      <c r="K299" s="72">
        <v>44198</v>
      </c>
      <c r="L299" s="46">
        <v>76.699399999999997</v>
      </c>
    </row>
    <row r="300" spans="11:12" x14ac:dyDescent="0.25">
      <c r="K300" s="72" t="s">
        <v>52</v>
      </c>
      <c r="L300" s="46" t="s">
        <v>52</v>
      </c>
    </row>
    <row r="301" spans="11:12" x14ac:dyDescent="0.25">
      <c r="K301" s="72" t="s">
        <v>52</v>
      </c>
      <c r="L301" s="46" t="s">
        <v>52</v>
      </c>
    </row>
    <row r="302" spans="11:12" x14ac:dyDescent="0.25">
      <c r="K302" s="72" t="s">
        <v>52</v>
      </c>
      <c r="L302" s="46" t="s">
        <v>52</v>
      </c>
    </row>
    <row r="303" spans="11:12" x14ac:dyDescent="0.25">
      <c r="K303" s="72" t="s">
        <v>52</v>
      </c>
      <c r="L303" s="46" t="s">
        <v>52</v>
      </c>
    </row>
    <row r="304" spans="11:12" x14ac:dyDescent="0.25">
      <c r="K304" s="72" t="s">
        <v>52</v>
      </c>
      <c r="L304" s="46" t="s">
        <v>52</v>
      </c>
    </row>
    <row r="305" spans="11:12" x14ac:dyDescent="0.25">
      <c r="K305" s="72" t="s">
        <v>52</v>
      </c>
      <c r="L305" s="46" t="s">
        <v>52</v>
      </c>
    </row>
    <row r="306" spans="11:12" x14ac:dyDescent="0.25">
      <c r="K306" s="72" t="s">
        <v>52</v>
      </c>
      <c r="L306" s="46" t="s">
        <v>52</v>
      </c>
    </row>
    <row r="307" spans="11:12" x14ac:dyDescent="0.25">
      <c r="K307" s="72" t="s">
        <v>52</v>
      </c>
      <c r="L307" s="46" t="s">
        <v>52</v>
      </c>
    </row>
    <row r="308" spans="11:12" x14ac:dyDescent="0.25">
      <c r="K308" s="72" t="s">
        <v>52</v>
      </c>
      <c r="L308" s="46" t="s">
        <v>52</v>
      </c>
    </row>
    <row r="309" spans="11:12" x14ac:dyDescent="0.25">
      <c r="K309" s="72" t="s">
        <v>52</v>
      </c>
      <c r="L309" s="46" t="s">
        <v>52</v>
      </c>
    </row>
    <row r="310" spans="11:12" x14ac:dyDescent="0.25">
      <c r="K310" s="72" t="s">
        <v>52</v>
      </c>
      <c r="L310" s="46" t="s">
        <v>52</v>
      </c>
    </row>
    <row r="311" spans="11:12" x14ac:dyDescent="0.25">
      <c r="K311" s="72" t="s">
        <v>52</v>
      </c>
      <c r="L311" s="46" t="s">
        <v>52</v>
      </c>
    </row>
    <row r="312" spans="11:12" x14ac:dyDescent="0.25">
      <c r="K312" s="72" t="s">
        <v>52</v>
      </c>
      <c r="L312" s="46" t="s">
        <v>52</v>
      </c>
    </row>
    <row r="313" spans="11:12" x14ac:dyDescent="0.25">
      <c r="K313" s="72" t="s">
        <v>52</v>
      </c>
      <c r="L313" s="46" t="s">
        <v>52</v>
      </c>
    </row>
    <row r="314" spans="11:12" x14ac:dyDescent="0.25">
      <c r="K314" s="72" t="s">
        <v>52</v>
      </c>
      <c r="L314" s="46" t="s">
        <v>52</v>
      </c>
    </row>
    <row r="315" spans="11:12" x14ac:dyDescent="0.25">
      <c r="K315" s="72" t="s">
        <v>52</v>
      </c>
      <c r="L315" s="46" t="s">
        <v>52</v>
      </c>
    </row>
    <row r="316" spans="11:12" x14ac:dyDescent="0.25">
      <c r="K316" s="72" t="s">
        <v>52</v>
      </c>
      <c r="L316" s="46" t="s">
        <v>52</v>
      </c>
    </row>
    <row r="317" spans="11:12" x14ac:dyDescent="0.25">
      <c r="K317" s="72" t="s">
        <v>52</v>
      </c>
      <c r="L317" s="46" t="s">
        <v>52</v>
      </c>
    </row>
    <row r="318" spans="11:12" x14ac:dyDescent="0.25">
      <c r="K318" s="72" t="s">
        <v>52</v>
      </c>
      <c r="L318" s="46" t="s">
        <v>52</v>
      </c>
    </row>
    <row r="319" spans="11:12" x14ac:dyDescent="0.25">
      <c r="K319" s="72" t="s">
        <v>52</v>
      </c>
      <c r="L319" s="46" t="s">
        <v>52</v>
      </c>
    </row>
    <row r="320" spans="11:12" x14ac:dyDescent="0.25">
      <c r="K320" s="72" t="s">
        <v>52</v>
      </c>
      <c r="L320" s="46" t="s">
        <v>52</v>
      </c>
    </row>
    <row r="321" spans="11:12" x14ac:dyDescent="0.25">
      <c r="K321" s="72" t="s">
        <v>52</v>
      </c>
      <c r="L321" s="46" t="s">
        <v>52</v>
      </c>
    </row>
    <row r="322" spans="11:12" x14ac:dyDescent="0.25">
      <c r="K322" s="72" t="s">
        <v>52</v>
      </c>
      <c r="L322" s="46" t="s">
        <v>52</v>
      </c>
    </row>
    <row r="323" spans="11:12" x14ac:dyDescent="0.25">
      <c r="K323" s="72" t="s">
        <v>52</v>
      </c>
      <c r="L323" s="46" t="s">
        <v>52</v>
      </c>
    </row>
    <row r="324" spans="11:12" x14ac:dyDescent="0.25">
      <c r="K324" s="72" t="s">
        <v>52</v>
      </c>
      <c r="L324" s="46" t="s">
        <v>52</v>
      </c>
    </row>
    <row r="325" spans="11:12" x14ac:dyDescent="0.25">
      <c r="K325" s="72" t="s">
        <v>52</v>
      </c>
      <c r="L325" s="46" t="s">
        <v>52</v>
      </c>
    </row>
    <row r="326" spans="11:12" x14ac:dyDescent="0.25">
      <c r="K326" s="72" t="s">
        <v>52</v>
      </c>
      <c r="L326" s="46" t="s">
        <v>52</v>
      </c>
    </row>
    <row r="327" spans="11:12" x14ac:dyDescent="0.25">
      <c r="K327" s="72" t="s">
        <v>52</v>
      </c>
      <c r="L327" s="46" t="s">
        <v>52</v>
      </c>
    </row>
    <row r="328" spans="11:12" x14ac:dyDescent="0.25">
      <c r="K328" s="72" t="s">
        <v>52</v>
      </c>
      <c r="L328" s="46" t="s">
        <v>52</v>
      </c>
    </row>
    <row r="329" spans="11:12" x14ac:dyDescent="0.25">
      <c r="K329" s="72" t="s">
        <v>52</v>
      </c>
      <c r="L329" s="46" t="s">
        <v>52</v>
      </c>
    </row>
    <row r="330" spans="11:12" x14ac:dyDescent="0.25">
      <c r="K330" s="72" t="s">
        <v>52</v>
      </c>
      <c r="L330" s="46" t="s">
        <v>52</v>
      </c>
    </row>
    <row r="331" spans="11:12" x14ac:dyDescent="0.25">
      <c r="K331" s="72" t="s">
        <v>52</v>
      </c>
      <c r="L331" s="46" t="s">
        <v>52</v>
      </c>
    </row>
    <row r="332" spans="11:12" x14ac:dyDescent="0.25">
      <c r="K332" s="72" t="s">
        <v>52</v>
      </c>
      <c r="L332" s="46" t="s">
        <v>52</v>
      </c>
    </row>
    <row r="333" spans="11:12" x14ac:dyDescent="0.25">
      <c r="K333" s="72" t="s">
        <v>52</v>
      </c>
      <c r="L333" s="46" t="s">
        <v>52</v>
      </c>
    </row>
    <row r="334" spans="11:12" x14ac:dyDescent="0.25">
      <c r="K334" s="72" t="s">
        <v>52</v>
      </c>
      <c r="L334" s="46" t="s">
        <v>52</v>
      </c>
    </row>
    <row r="335" spans="11:12" x14ac:dyDescent="0.25">
      <c r="K335" s="72" t="s">
        <v>52</v>
      </c>
      <c r="L335" s="46" t="s">
        <v>52</v>
      </c>
    </row>
    <row r="336" spans="11:12" x14ac:dyDescent="0.25">
      <c r="K336" s="72" t="s">
        <v>52</v>
      </c>
      <c r="L336" s="46" t="s">
        <v>52</v>
      </c>
    </row>
    <row r="337" spans="11:12" x14ac:dyDescent="0.25">
      <c r="K337" s="72" t="s">
        <v>52</v>
      </c>
      <c r="L337" s="46" t="s">
        <v>52</v>
      </c>
    </row>
    <row r="338" spans="11:12" x14ac:dyDescent="0.25">
      <c r="K338" s="72" t="s">
        <v>52</v>
      </c>
      <c r="L338" s="46" t="s">
        <v>52</v>
      </c>
    </row>
    <row r="339" spans="11:12" x14ac:dyDescent="0.25">
      <c r="K339" s="72" t="s">
        <v>52</v>
      </c>
      <c r="L339" s="46" t="s">
        <v>52</v>
      </c>
    </row>
    <row r="340" spans="11:12" x14ac:dyDescent="0.25">
      <c r="K340" s="72" t="s">
        <v>52</v>
      </c>
      <c r="L340" s="46" t="s">
        <v>52</v>
      </c>
    </row>
    <row r="341" spans="11:12" x14ac:dyDescent="0.25">
      <c r="K341" s="72" t="s">
        <v>52</v>
      </c>
      <c r="L341" s="46" t="s">
        <v>52</v>
      </c>
    </row>
    <row r="342" spans="11:12" x14ac:dyDescent="0.25">
      <c r="K342" s="72" t="s">
        <v>52</v>
      </c>
      <c r="L342" s="46" t="s">
        <v>52</v>
      </c>
    </row>
    <row r="343" spans="11:12" x14ac:dyDescent="0.25">
      <c r="K343" s="72" t="s">
        <v>52</v>
      </c>
      <c r="L343" s="46" t="s">
        <v>52</v>
      </c>
    </row>
    <row r="344" spans="11:12" x14ac:dyDescent="0.25">
      <c r="K344" s="72" t="s">
        <v>52</v>
      </c>
      <c r="L344" s="46" t="s">
        <v>52</v>
      </c>
    </row>
    <row r="345" spans="11:12" x14ac:dyDescent="0.25">
      <c r="K345" s="72" t="s">
        <v>52</v>
      </c>
      <c r="L345" s="46" t="s">
        <v>52</v>
      </c>
    </row>
    <row r="346" spans="11:12" x14ac:dyDescent="0.25">
      <c r="K346" s="72" t="s">
        <v>52</v>
      </c>
      <c r="L346" s="46" t="s">
        <v>52</v>
      </c>
    </row>
    <row r="347" spans="11:12" x14ac:dyDescent="0.25">
      <c r="K347" s="72" t="s">
        <v>52</v>
      </c>
      <c r="L347" s="46" t="s">
        <v>52</v>
      </c>
    </row>
    <row r="348" spans="11:12" x14ac:dyDescent="0.25">
      <c r="K348" s="72" t="s">
        <v>52</v>
      </c>
      <c r="L348" s="46" t="s">
        <v>52</v>
      </c>
    </row>
    <row r="349" spans="11:12" x14ac:dyDescent="0.25">
      <c r="K349" s="72" t="s">
        <v>52</v>
      </c>
      <c r="L349" s="46" t="s">
        <v>52</v>
      </c>
    </row>
    <row r="350" spans="11:12" x14ac:dyDescent="0.25">
      <c r="K350" s="72" t="s">
        <v>52</v>
      </c>
      <c r="L350" s="46" t="s">
        <v>52</v>
      </c>
    </row>
    <row r="351" spans="11:12" x14ac:dyDescent="0.25">
      <c r="K351" s="72" t="s">
        <v>52</v>
      </c>
      <c r="L351" s="46" t="s">
        <v>52</v>
      </c>
    </row>
    <row r="352" spans="11:12" x14ac:dyDescent="0.25">
      <c r="K352" s="72" t="s">
        <v>52</v>
      </c>
      <c r="L352" s="46" t="s">
        <v>52</v>
      </c>
    </row>
    <row r="353" spans="11:12" x14ac:dyDescent="0.25">
      <c r="K353" s="72" t="s">
        <v>52</v>
      </c>
      <c r="L353" s="46" t="s">
        <v>52</v>
      </c>
    </row>
    <row r="354" spans="11:12" x14ac:dyDescent="0.25">
      <c r="K354" s="72" t="s">
        <v>52</v>
      </c>
      <c r="L354" s="46" t="s">
        <v>52</v>
      </c>
    </row>
    <row r="355" spans="11:12" x14ac:dyDescent="0.25">
      <c r="K355" s="72" t="s">
        <v>52</v>
      </c>
      <c r="L355" s="46" t="s">
        <v>52</v>
      </c>
    </row>
    <row r="356" spans="11:12" x14ac:dyDescent="0.25">
      <c r="K356" s="72" t="s">
        <v>52</v>
      </c>
      <c r="L356" s="46" t="s">
        <v>52</v>
      </c>
    </row>
    <row r="357" spans="11:12" x14ac:dyDescent="0.25">
      <c r="K357" s="72" t="s">
        <v>52</v>
      </c>
      <c r="L357" s="46" t="s">
        <v>52</v>
      </c>
    </row>
    <row r="358" spans="11:12" x14ac:dyDescent="0.25">
      <c r="K358" s="72" t="s">
        <v>52</v>
      </c>
      <c r="L358" s="46" t="s">
        <v>52</v>
      </c>
    </row>
    <row r="359" spans="11:12" x14ac:dyDescent="0.25">
      <c r="K359" s="72" t="s">
        <v>52</v>
      </c>
      <c r="L359" s="46" t="s">
        <v>52</v>
      </c>
    </row>
    <row r="360" spans="11:12" x14ac:dyDescent="0.25">
      <c r="K360" s="72" t="s">
        <v>52</v>
      </c>
      <c r="L360" s="46" t="s">
        <v>52</v>
      </c>
    </row>
    <row r="361" spans="11:12" x14ac:dyDescent="0.25">
      <c r="K361" s="72" t="s">
        <v>52</v>
      </c>
      <c r="L361" s="46" t="s">
        <v>52</v>
      </c>
    </row>
    <row r="362" spans="11:12" x14ac:dyDescent="0.25">
      <c r="K362" s="72" t="s">
        <v>52</v>
      </c>
      <c r="L362" s="46" t="s">
        <v>52</v>
      </c>
    </row>
    <row r="363" spans="11:12" x14ac:dyDescent="0.25">
      <c r="K363" s="72" t="s">
        <v>52</v>
      </c>
      <c r="L363" s="46" t="s">
        <v>52</v>
      </c>
    </row>
    <row r="364" spans="11:12" x14ac:dyDescent="0.25">
      <c r="K364" s="72" t="s">
        <v>52</v>
      </c>
      <c r="L364" s="46" t="s">
        <v>52</v>
      </c>
    </row>
    <row r="365" spans="11:12" x14ac:dyDescent="0.25">
      <c r="K365" s="72" t="s">
        <v>52</v>
      </c>
      <c r="L365" s="46" t="s">
        <v>52</v>
      </c>
    </row>
    <row r="366" spans="11:12" x14ac:dyDescent="0.25">
      <c r="K366" s="72" t="s">
        <v>52</v>
      </c>
      <c r="L366" s="46" t="s">
        <v>52</v>
      </c>
    </row>
    <row r="367" spans="11:12" x14ac:dyDescent="0.25">
      <c r="K367" s="72" t="s">
        <v>52</v>
      </c>
      <c r="L367" s="46" t="s">
        <v>52</v>
      </c>
    </row>
    <row r="368" spans="11:12" x14ac:dyDescent="0.25">
      <c r="K368" s="72" t="s">
        <v>52</v>
      </c>
      <c r="L368" s="46" t="s">
        <v>52</v>
      </c>
    </row>
    <row r="369" spans="11:12" x14ac:dyDescent="0.25">
      <c r="K369" s="72" t="s">
        <v>52</v>
      </c>
      <c r="L369" s="46" t="s">
        <v>52</v>
      </c>
    </row>
    <row r="370" spans="11:12" x14ac:dyDescent="0.25">
      <c r="K370" s="72" t="s">
        <v>52</v>
      </c>
      <c r="L370" s="46" t="s">
        <v>52</v>
      </c>
    </row>
    <row r="371" spans="11:12" x14ac:dyDescent="0.25">
      <c r="K371" s="72" t="s">
        <v>52</v>
      </c>
      <c r="L371" s="46" t="s">
        <v>52</v>
      </c>
    </row>
    <row r="372" spans="11:12" x14ac:dyDescent="0.25">
      <c r="K372" s="72" t="s">
        <v>52</v>
      </c>
      <c r="L372" s="46" t="s">
        <v>52</v>
      </c>
    </row>
    <row r="373" spans="11:12" x14ac:dyDescent="0.25">
      <c r="K373" s="72" t="s">
        <v>52</v>
      </c>
      <c r="L373" s="46" t="s">
        <v>52</v>
      </c>
    </row>
    <row r="374" spans="11:12" x14ac:dyDescent="0.25">
      <c r="K374" s="72" t="s">
        <v>52</v>
      </c>
      <c r="L374" s="46" t="s">
        <v>52</v>
      </c>
    </row>
    <row r="375" spans="11:12" x14ac:dyDescent="0.25">
      <c r="K375" s="72" t="s">
        <v>52</v>
      </c>
      <c r="L375" s="46" t="s">
        <v>52</v>
      </c>
    </row>
    <row r="376" spans="11:12" x14ac:dyDescent="0.25">
      <c r="K376" s="72" t="s">
        <v>52</v>
      </c>
      <c r="L376" s="46" t="s">
        <v>52</v>
      </c>
    </row>
    <row r="377" spans="11:12" x14ac:dyDescent="0.25">
      <c r="K377" s="72" t="s">
        <v>52</v>
      </c>
      <c r="L377" s="46" t="s">
        <v>52</v>
      </c>
    </row>
    <row r="378" spans="11:12" x14ac:dyDescent="0.25">
      <c r="K378" s="72" t="s">
        <v>52</v>
      </c>
      <c r="L378" s="46" t="s">
        <v>52</v>
      </c>
    </row>
    <row r="379" spans="11:12" x14ac:dyDescent="0.25">
      <c r="K379" s="72" t="s">
        <v>52</v>
      </c>
      <c r="L379" s="46" t="s">
        <v>52</v>
      </c>
    </row>
    <row r="380" spans="11:12" x14ac:dyDescent="0.25">
      <c r="K380" s="72" t="s">
        <v>52</v>
      </c>
      <c r="L380" s="46" t="s">
        <v>52</v>
      </c>
    </row>
    <row r="381" spans="11:12" x14ac:dyDescent="0.25">
      <c r="K381" s="72" t="s">
        <v>52</v>
      </c>
      <c r="L381" s="46" t="s">
        <v>52</v>
      </c>
    </row>
    <row r="382" spans="11:12" x14ac:dyDescent="0.25">
      <c r="K382" s="72" t="s">
        <v>52</v>
      </c>
      <c r="L382" s="46" t="s">
        <v>52</v>
      </c>
    </row>
    <row r="383" spans="11:12" x14ac:dyDescent="0.25">
      <c r="K383" s="72" t="s">
        <v>52</v>
      </c>
      <c r="L383" s="46" t="s">
        <v>52</v>
      </c>
    </row>
    <row r="384" spans="11:12" x14ac:dyDescent="0.25">
      <c r="K384" s="72" t="s">
        <v>52</v>
      </c>
      <c r="L384" s="46" t="s">
        <v>52</v>
      </c>
    </row>
    <row r="385" spans="11:12" x14ac:dyDescent="0.25">
      <c r="K385" s="72" t="s">
        <v>52</v>
      </c>
      <c r="L385" s="46" t="s">
        <v>52</v>
      </c>
    </row>
    <row r="386" spans="11:12" x14ac:dyDescent="0.25">
      <c r="K386" s="72" t="s">
        <v>52</v>
      </c>
      <c r="L386" s="46" t="s">
        <v>52</v>
      </c>
    </row>
    <row r="387" spans="11:12" x14ac:dyDescent="0.25">
      <c r="K387" s="72" t="s">
        <v>52</v>
      </c>
      <c r="L387" s="46" t="s">
        <v>52</v>
      </c>
    </row>
    <row r="388" spans="11:12" x14ac:dyDescent="0.25">
      <c r="K388" s="72" t="s">
        <v>52</v>
      </c>
      <c r="L388" s="46" t="s">
        <v>52</v>
      </c>
    </row>
    <row r="389" spans="11:12" x14ac:dyDescent="0.25">
      <c r="K389" s="72" t="s">
        <v>52</v>
      </c>
      <c r="L389" s="46" t="s">
        <v>52</v>
      </c>
    </row>
    <row r="390" spans="11:12" x14ac:dyDescent="0.25">
      <c r="K390" s="72" t="s">
        <v>52</v>
      </c>
      <c r="L390" s="46" t="s">
        <v>52</v>
      </c>
    </row>
    <row r="391" spans="11:12" x14ac:dyDescent="0.25">
      <c r="K391" s="72" t="s">
        <v>52</v>
      </c>
      <c r="L391" s="46" t="s">
        <v>52</v>
      </c>
    </row>
    <row r="392" spans="11:12" x14ac:dyDescent="0.25">
      <c r="K392" s="72" t="s">
        <v>52</v>
      </c>
      <c r="L392" s="46" t="s">
        <v>52</v>
      </c>
    </row>
    <row r="393" spans="11:12" x14ac:dyDescent="0.25">
      <c r="K393" s="72" t="s">
        <v>52</v>
      </c>
      <c r="L393" s="46" t="s">
        <v>52</v>
      </c>
    </row>
    <row r="394" spans="11:12" x14ac:dyDescent="0.25">
      <c r="K394" s="72" t="s">
        <v>52</v>
      </c>
      <c r="L394" s="46" t="s">
        <v>52</v>
      </c>
    </row>
    <row r="395" spans="11:12" x14ac:dyDescent="0.25">
      <c r="K395" s="72" t="s">
        <v>52</v>
      </c>
      <c r="L395" s="46" t="s">
        <v>52</v>
      </c>
    </row>
    <row r="396" spans="11:12" x14ac:dyDescent="0.25">
      <c r="K396" s="72" t="s">
        <v>52</v>
      </c>
      <c r="L396" s="46" t="s">
        <v>52</v>
      </c>
    </row>
    <row r="397" spans="11:12" x14ac:dyDescent="0.25">
      <c r="K397" s="72" t="s">
        <v>52</v>
      </c>
      <c r="L397" s="46" t="s">
        <v>52</v>
      </c>
    </row>
    <row r="398" spans="11:12" x14ac:dyDescent="0.25">
      <c r="K398" s="72" t="s">
        <v>52</v>
      </c>
      <c r="L398" s="46" t="s">
        <v>52</v>
      </c>
    </row>
    <row r="399" spans="11:12" x14ac:dyDescent="0.25">
      <c r="K399" s="72" t="s">
        <v>52</v>
      </c>
      <c r="L399" s="46" t="s">
        <v>52</v>
      </c>
    </row>
    <row r="400" spans="11:12" x14ac:dyDescent="0.25">
      <c r="K400" s="72" t="s">
        <v>52</v>
      </c>
      <c r="L400" s="46" t="s">
        <v>52</v>
      </c>
    </row>
    <row r="401" spans="11:12" x14ac:dyDescent="0.25">
      <c r="K401" s="72" t="s">
        <v>52</v>
      </c>
      <c r="L401" s="46" t="s">
        <v>52</v>
      </c>
    </row>
    <row r="402" spans="11:12" x14ac:dyDescent="0.25">
      <c r="K402" s="72" t="s">
        <v>52</v>
      </c>
      <c r="L402" s="46" t="s">
        <v>52</v>
      </c>
    </row>
    <row r="403" spans="11:12" x14ac:dyDescent="0.25">
      <c r="K403" s="72" t="s">
        <v>52</v>
      </c>
      <c r="L403" s="46" t="s">
        <v>52</v>
      </c>
    </row>
    <row r="404" spans="11:12" x14ac:dyDescent="0.25">
      <c r="K404" s="41"/>
      <c r="L404" s="41"/>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sheetData>
  <sheetProtection selectLockedCells="1"/>
  <mergeCells count="15">
    <mergeCell ref="A1:I1"/>
    <mergeCell ref="B6:E6"/>
    <mergeCell ref="F6:I6"/>
    <mergeCell ref="A7:A8"/>
    <mergeCell ref="B7:B8"/>
    <mergeCell ref="C7:C8"/>
    <mergeCell ref="D7:D8"/>
    <mergeCell ref="E7:E8"/>
    <mergeCell ref="F7:F8"/>
    <mergeCell ref="G7:G8"/>
    <mergeCell ref="H7:H8"/>
    <mergeCell ref="I7:I8"/>
    <mergeCell ref="B9:I9"/>
    <mergeCell ref="B19:I19"/>
    <mergeCell ref="A29:I2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89"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D5306-08B6-41DB-AD5E-702AC75AC578}">
  <sheetPr codeName="Sheet6">
    <tabColor rgb="FF0070C0"/>
  </sheetPr>
  <dimension ref="A1:L499"/>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3" customWidth="1"/>
    <col min="11" max="11" width="11.7109375" style="22" customWidth="1"/>
    <col min="12" max="12" width="16.7109375" style="22" customWidth="1"/>
    <col min="13" max="16384" width="8.7109375" style="22"/>
  </cols>
  <sheetData>
    <row r="1" spans="1:12" ht="60" customHeight="1" x14ac:dyDescent="0.25">
      <c r="A1" s="73" t="s">
        <v>19</v>
      </c>
      <c r="B1" s="73"/>
      <c r="C1" s="73"/>
      <c r="D1" s="73"/>
      <c r="E1" s="73"/>
      <c r="F1" s="73"/>
      <c r="G1" s="73"/>
      <c r="H1" s="73"/>
      <c r="I1" s="73"/>
      <c r="J1" s="59"/>
      <c r="K1" s="38"/>
      <c r="L1" s="39" t="s">
        <v>21</v>
      </c>
    </row>
    <row r="2" spans="1:12" ht="19.5" customHeight="1" x14ac:dyDescent="0.3">
      <c r="A2" s="7" t="str">
        <f>"Weekly Payroll Jobs and Wages in Australia - " &amp;$L$1</f>
        <v>Weekly Payroll Jobs and Wages in Australia - Manufacturing</v>
      </c>
      <c r="B2" s="29"/>
      <c r="C2" s="29"/>
      <c r="D2" s="29"/>
      <c r="E2" s="29"/>
      <c r="F2" s="29"/>
      <c r="G2" s="29"/>
      <c r="H2" s="29"/>
      <c r="I2" s="29"/>
      <c r="J2" s="52"/>
      <c r="K2" s="42" t="s">
        <v>57</v>
      </c>
      <c r="L2" s="58">
        <v>44198</v>
      </c>
    </row>
    <row r="3" spans="1:12" ht="15" customHeight="1" x14ac:dyDescent="0.25">
      <c r="A3" s="37" t="str">
        <f>"Week ending "&amp;TEXT($L$2,"dddd dd mmmm yyyy")</f>
        <v>Week ending Saturday 02 January 2021</v>
      </c>
      <c r="B3" s="29"/>
      <c r="C3" s="34"/>
      <c r="D3" s="36"/>
      <c r="E3" s="29"/>
      <c r="F3" s="29"/>
      <c r="G3" s="29"/>
      <c r="H3" s="29"/>
      <c r="I3" s="29"/>
      <c r="J3" s="52"/>
      <c r="K3" s="44" t="s">
        <v>58</v>
      </c>
      <c r="L3" s="43">
        <v>43904</v>
      </c>
    </row>
    <row r="4" spans="1:12" ht="15" customHeight="1" x14ac:dyDescent="0.25">
      <c r="A4" s="6" t="s">
        <v>18</v>
      </c>
      <c r="B4" s="28"/>
      <c r="C4" s="28"/>
      <c r="D4" s="28"/>
      <c r="E4" s="28"/>
      <c r="F4" s="28"/>
      <c r="G4" s="28"/>
      <c r="H4" s="28"/>
      <c r="I4" s="28"/>
      <c r="J4" s="52"/>
      <c r="K4" s="42" t="s">
        <v>63</v>
      </c>
      <c r="L4" s="43">
        <v>44170</v>
      </c>
    </row>
    <row r="5" spans="1:12" ht="16.5" customHeight="1" thickBot="1" x14ac:dyDescent="0.3">
      <c r="A5" s="35" t="str">
        <f>"Change in payroll jobs and total wages, "&amp;$L$1</f>
        <v>Change in payroll jobs and total wages, Manufacturing</v>
      </c>
      <c r="B5" s="34"/>
      <c r="C5" s="33"/>
      <c r="D5" s="32"/>
      <c r="E5" s="28"/>
      <c r="F5" s="29"/>
      <c r="G5" s="29"/>
      <c r="H5" s="29"/>
      <c r="I5" s="29"/>
      <c r="J5" s="52"/>
      <c r="K5" s="42"/>
      <c r="L5" s="43">
        <v>44184</v>
      </c>
    </row>
    <row r="6" spans="1:12" ht="16.5" customHeight="1" x14ac:dyDescent="0.25">
      <c r="A6" s="63"/>
      <c r="B6" s="86" t="s">
        <v>54</v>
      </c>
      <c r="C6" s="87"/>
      <c r="D6" s="87"/>
      <c r="E6" s="88"/>
      <c r="F6" s="89" t="s">
        <v>55</v>
      </c>
      <c r="G6" s="87"/>
      <c r="H6" s="87"/>
      <c r="I6" s="88"/>
      <c r="J6" s="54"/>
      <c r="K6" s="42" t="s">
        <v>64</v>
      </c>
      <c r="L6" s="43">
        <v>44191</v>
      </c>
    </row>
    <row r="7" spans="1:12" ht="34.15" customHeight="1" x14ac:dyDescent="0.25">
      <c r="A7" s="90"/>
      <c r="B7" s="92" t="str">
        <f>"% Change between " &amp; TEXT($L$3,"dd mmm yyy")&amp;" and "&amp; TEXT($L$2,"dd mmm yyy") &amp; " (Change since 100th case of COVID-19)"</f>
        <v>% Change between 14 Mar 2020 and 02 Jan 2021 (Change since 100th case of COVID-19)</v>
      </c>
      <c r="C7" s="94" t="str">
        <f>"% Change between " &amp; TEXT($L$4,"dd mmm yyy")&amp;" and "&amp; TEXT($L$2,"dd mmm yyy") &amp; " (monthly change)"</f>
        <v>% Change between 05 Dec 2020 and 02 Jan 2021 (monthly change)</v>
      </c>
      <c r="D7" s="77" t="str">
        <f>"% Change between " &amp; TEXT($L$6,"dd mmm yyy")&amp;" and "&amp; TEXT($L$2,"dd mmm yyy") &amp; " (weekly change)"</f>
        <v>% Change between 26 Dec 2020 and 02 Jan 2021 (weekly change)</v>
      </c>
      <c r="E7" s="79" t="str">
        <f>"% Change between " &amp; TEXT($L$5,"dd mmm yyy")&amp;" and "&amp; TEXT($L$6,"dd mmm yyy") &amp; " (weekly change)"</f>
        <v>% Change between 19 Dec 2020 and 26 Dec 2020 (weekly change)</v>
      </c>
      <c r="F7" s="96" t="str">
        <f>"% Change between " &amp; TEXT($L$3,"dd mmm yyy")&amp;" and "&amp; TEXT($L$2,"dd mmm yyy") &amp; " (Change since 100th case of COVID-19)"</f>
        <v>% Change between 14 Mar 2020 and 02 Jan 2021 (Change since 100th case of COVID-19)</v>
      </c>
      <c r="G7" s="94" t="str">
        <f>"% Change between " &amp; TEXT($L$4,"dd mmm yyy")&amp;" and "&amp; TEXT($L$2,"dd mmm yyy") &amp; " (monthly change)"</f>
        <v>% Change between 05 Dec 2020 and 02 Jan 2021 (monthly change)</v>
      </c>
      <c r="H7" s="77" t="str">
        <f>"% Change between " &amp; TEXT($L$6,"dd mmm yyy")&amp;" and "&amp; TEXT($L$2,"dd mmm yyy") &amp; " (weekly change)"</f>
        <v>% Change between 26 Dec 2020 and 02 Jan 2021 (weekly change)</v>
      </c>
      <c r="I7" s="79" t="str">
        <f>"% Change between " &amp; TEXT($L$5,"dd mmm yyy")&amp;" and "&amp; TEXT($L$6,"dd mmm yyy") &amp; " (weekly change)"</f>
        <v>% Change between 19 Dec 2020 and 26 Dec 2020 (weekly change)</v>
      </c>
      <c r="J7" s="55"/>
      <c r="K7" s="42" t="s">
        <v>65</v>
      </c>
      <c r="L7" s="43">
        <v>44198</v>
      </c>
    </row>
    <row r="8" spans="1:12" ht="48" customHeight="1" thickBot="1" x14ac:dyDescent="0.3">
      <c r="A8" s="91"/>
      <c r="B8" s="93"/>
      <c r="C8" s="95"/>
      <c r="D8" s="78"/>
      <c r="E8" s="80"/>
      <c r="F8" s="97"/>
      <c r="G8" s="95"/>
      <c r="H8" s="78"/>
      <c r="I8" s="80"/>
      <c r="J8" s="56"/>
      <c r="K8" s="44" t="s">
        <v>66</v>
      </c>
      <c r="L8" s="46"/>
    </row>
    <row r="9" spans="1:12" x14ac:dyDescent="0.25">
      <c r="A9" s="64"/>
      <c r="B9" s="81" t="s">
        <v>17</v>
      </c>
      <c r="C9" s="82"/>
      <c r="D9" s="82"/>
      <c r="E9" s="82"/>
      <c r="F9" s="82"/>
      <c r="G9" s="82"/>
      <c r="H9" s="82"/>
      <c r="I9" s="83"/>
      <c r="J9" s="45"/>
      <c r="K9" s="62"/>
      <c r="L9" s="46"/>
    </row>
    <row r="10" spans="1:12" x14ac:dyDescent="0.25">
      <c r="A10" s="65" t="s">
        <v>16</v>
      </c>
      <c r="B10" s="31">
        <v>-0.11268418189329699</v>
      </c>
      <c r="C10" s="31">
        <v>-8.7632672116599197E-2</v>
      </c>
      <c r="D10" s="31">
        <v>-3.1424463601076313E-2</v>
      </c>
      <c r="E10" s="31">
        <v>-4.0977908840603039E-2</v>
      </c>
      <c r="F10" s="31">
        <v>-0.1145154620297566</v>
      </c>
      <c r="G10" s="31">
        <v>-9.1621265630313808E-2</v>
      </c>
      <c r="H10" s="31">
        <v>-7.0113023943200514E-2</v>
      </c>
      <c r="I10" s="66">
        <v>-4.6664604699257262E-2</v>
      </c>
      <c r="J10" s="45"/>
      <c r="K10" s="45"/>
      <c r="L10" s="46"/>
    </row>
    <row r="11" spans="1:12" x14ac:dyDescent="0.25">
      <c r="A11" s="67" t="s">
        <v>6</v>
      </c>
      <c r="B11" s="31">
        <v>-0.11663098685366957</v>
      </c>
      <c r="C11" s="31">
        <v>-9.0422713654960796E-2</v>
      </c>
      <c r="D11" s="31">
        <v>-3.7699773242630297E-2</v>
      </c>
      <c r="E11" s="31">
        <v>-3.6865554293701419E-2</v>
      </c>
      <c r="F11" s="31">
        <v>-0.13878545295084177</v>
      </c>
      <c r="G11" s="31">
        <v>-9.2112531572589917E-2</v>
      </c>
      <c r="H11" s="31">
        <v>-6.8529504891006621E-2</v>
      </c>
      <c r="I11" s="66">
        <v>-4.4994921823943823E-2</v>
      </c>
      <c r="J11" s="45"/>
      <c r="K11" s="45"/>
      <c r="L11" s="46"/>
    </row>
    <row r="12" spans="1:12" ht="15" customHeight="1" x14ac:dyDescent="0.25">
      <c r="A12" s="67" t="s">
        <v>5</v>
      </c>
      <c r="B12" s="31">
        <v>-0.11115433329802282</v>
      </c>
      <c r="C12" s="31">
        <v>-8.7915439838554987E-2</v>
      </c>
      <c r="D12" s="31">
        <v>-3.0741808465757248E-2</v>
      </c>
      <c r="E12" s="31">
        <v>-4.230338186558158E-2</v>
      </c>
      <c r="F12" s="31">
        <v>-6.7420755800145615E-2</v>
      </c>
      <c r="G12" s="31">
        <v>-6.212357349738562E-2</v>
      </c>
      <c r="H12" s="31">
        <v>-8.3830968112200588E-2</v>
      </c>
      <c r="I12" s="66">
        <v>-2.3195537710623104E-2</v>
      </c>
      <c r="J12" s="45"/>
      <c r="K12" s="45"/>
      <c r="L12" s="46"/>
    </row>
    <row r="13" spans="1:12" ht="15" customHeight="1" x14ac:dyDescent="0.25">
      <c r="A13" s="67" t="s">
        <v>44</v>
      </c>
      <c r="B13" s="31">
        <v>-0.13545806770718838</v>
      </c>
      <c r="C13" s="31">
        <v>-0.10418376208305458</v>
      </c>
      <c r="D13" s="31">
        <v>-3.5967367574399667E-2</v>
      </c>
      <c r="E13" s="31">
        <v>-4.7499179161650473E-2</v>
      </c>
      <c r="F13" s="31">
        <v>-0.15189991896333077</v>
      </c>
      <c r="G13" s="31">
        <v>-0.1411379747306365</v>
      </c>
      <c r="H13" s="31">
        <v>-7.9349485376723039E-2</v>
      </c>
      <c r="I13" s="66">
        <v>-7.155492421835441E-2</v>
      </c>
      <c r="J13" s="45"/>
      <c r="K13" s="45"/>
      <c r="L13" s="46"/>
    </row>
    <row r="14" spans="1:12" ht="15" customHeight="1" x14ac:dyDescent="0.25">
      <c r="A14" s="67" t="s">
        <v>4</v>
      </c>
      <c r="B14" s="31">
        <v>-0.10714662905685757</v>
      </c>
      <c r="C14" s="31">
        <v>-5.8103179820767514E-2</v>
      </c>
      <c r="D14" s="31">
        <v>-8.6217382595553671E-3</v>
      </c>
      <c r="E14" s="31">
        <v>-4.1186535372581878E-2</v>
      </c>
      <c r="F14" s="31">
        <v>-0.12622296247529774</v>
      </c>
      <c r="G14" s="31">
        <v>-7.6912294437687767E-2</v>
      </c>
      <c r="H14" s="31">
        <v>-3.121980482893405E-2</v>
      </c>
      <c r="I14" s="66">
        <v>-8.5919111694829464E-2</v>
      </c>
      <c r="J14" s="45"/>
      <c r="K14" s="62"/>
      <c r="L14" s="46"/>
    </row>
    <row r="15" spans="1:12" ht="15" customHeight="1" x14ac:dyDescent="0.25">
      <c r="A15" s="67" t="s">
        <v>3</v>
      </c>
      <c r="B15" s="31">
        <v>-7.0836126149351197E-2</v>
      </c>
      <c r="C15" s="31">
        <v>-6.8635169473276192E-2</v>
      </c>
      <c r="D15" s="31">
        <v>-2.7053389322135524E-2</v>
      </c>
      <c r="E15" s="31">
        <v>-3.4700406792420035E-2</v>
      </c>
      <c r="F15" s="31">
        <v>-9.8642307421701436E-2</v>
      </c>
      <c r="G15" s="31">
        <v>-9.5097577220308982E-2</v>
      </c>
      <c r="H15" s="31">
        <v>-4.878450290246672E-2</v>
      </c>
      <c r="I15" s="66">
        <v>-4.7746384399012132E-2</v>
      </c>
      <c r="J15" s="45"/>
      <c r="K15" s="45"/>
      <c r="L15" s="46"/>
    </row>
    <row r="16" spans="1:12" ht="15" customHeight="1" x14ac:dyDescent="0.25">
      <c r="A16" s="67" t="s">
        <v>43</v>
      </c>
      <c r="B16" s="31">
        <v>-8.1719865730851327E-2</v>
      </c>
      <c r="C16" s="31">
        <v>-8.5515103628517553E-2</v>
      </c>
      <c r="D16" s="31">
        <v>-2.2668398830789194E-2</v>
      </c>
      <c r="E16" s="31">
        <v>-4.3729424187837762E-2</v>
      </c>
      <c r="F16" s="31">
        <v>-0.13054686027824725</v>
      </c>
      <c r="G16" s="31">
        <v>-7.4663644295853704E-2</v>
      </c>
      <c r="H16" s="31">
        <v>-3.6132672867997151E-2</v>
      </c>
      <c r="I16" s="66">
        <v>-5.3025759572729148E-2</v>
      </c>
      <c r="J16" s="45"/>
      <c r="K16" s="45"/>
      <c r="L16" s="46"/>
    </row>
    <row r="17" spans="1:12" ht="15" customHeight="1" x14ac:dyDescent="0.25">
      <c r="A17" s="67" t="s">
        <v>2</v>
      </c>
      <c r="B17" s="31">
        <v>-6.278260869565222E-2</v>
      </c>
      <c r="C17" s="31">
        <v>-9.0321975617380423E-2</v>
      </c>
      <c r="D17" s="31">
        <v>-1.5874196821102471E-2</v>
      </c>
      <c r="E17" s="31">
        <v>-4.7665056360708502E-2</v>
      </c>
      <c r="F17" s="31">
        <v>-4.188605196859585E-2</v>
      </c>
      <c r="G17" s="31">
        <v>-0.13287434239077811</v>
      </c>
      <c r="H17" s="31">
        <v>-4.8592584946292372E-2</v>
      </c>
      <c r="I17" s="66">
        <v>-7.8192291778960477E-2</v>
      </c>
      <c r="J17" s="45"/>
      <c r="K17" s="45"/>
      <c r="L17" s="46"/>
    </row>
    <row r="18" spans="1:12" x14ac:dyDescent="0.25">
      <c r="A18" s="68" t="s">
        <v>1</v>
      </c>
      <c r="B18" s="31">
        <v>-0.13323143061858134</v>
      </c>
      <c r="C18" s="31">
        <v>-0.10853352984524689</v>
      </c>
      <c r="D18" s="31">
        <v>-3.582359192348572E-2</v>
      </c>
      <c r="E18" s="31">
        <v>-4.9974760222110004E-2</v>
      </c>
      <c r="F18" s="31">
        <v>-8.5963343792362923E-2</v>
      </c>
      <c r="G18" s="31">
        <v>-8.7492528139031744E-2</v>
      </c>
      <c r="H18" s="31">
        <v>-8.7492528139031744E-2</v>
      </c>
      <c r="I18" s="66">
        <v>0</v>
      </c>
      <c r="J18" s="56"/>
      <c r="K18" s="47"/>
      <c r="L18" s="46"/>
    </row>
    <row r="19" spans="1:12" x14ac:dyDescent="0.25">
      <c r="A19" s="64"/>
      <c r="B19" s="84" t="s">
        <v>15</v>
      </c>
      <c r="C19" s="84"/>
      <c r="D19" s="84"/>
      <c r="E19" s="84"/>
      <c r="F19" s="84"/>
      <c r="G19" s="84"/>
      <c r="H19" s="84"/>
      <c r="I19" s="85"/>
      <c r="J19" s="45"/>
      <c r="K19" s="45"/>
      <c r="L19" s="46"/>
    </row>
    <row r="20" spans="1:12" x14ac:dyDescent="0.25">
      <c r="A20" s="67" t="s">
        <v>14</v>
      </c>
      <c r="B20" s="31">
        <v>-0.12266717793193194</v>
      </c>
      <c r="C20" s="31">
        <v>-8.7561425098539925E-2</v>
      </c>
      <c r="D20" s="31">
        <v>-2.9998094361236238E-2</v>
      </c>
      <c r="E20" s="31">
        <v>-4.0456026594018035E-2</v>
      </c>
      <c r="F20" s="31">
        <v>-0.12286399072151</v>
      </c>
      <c r="G20" s="31">
        <v>-9.8007378763496078E-2</v>
      </c>
      <c r="H20" s="31">
        <v>-7.6006959699516541E-2</v>
      </c>
      <c r="I20" s="66">
        <v>-4.782630415308653E-2</v>
      </c>
      <c r="J20" s="45"/>
      <c r="K20" s="45"/>
      <c r="L20" s="45"/>
    </row>
    <row r="21" spans="1:12" x14ac:dyDescent="0.25">
      <c r="A21" s="67" t="s">
        <v>13</v>
      </c>
      <c r="B21" s="31">
        <v>-0.11181993946291979</v>
      </c>
      <c r="C21" s="31">
        <v>-8.4861424064894053E-2</v>
      </c>
      <c r="D21" s="31">
        <v>-2.9827411167512641E-2</v>
      </c>
      <c r="E21" s="31">
        <v>-4.0591078609079734E-2</v>
      </c>
      <c r="F21" s="31">
        <v>-0.10081239293977173</v>
      </c>
      <c r="G21" s="31">
        <v>-6.4475677722045877E-2</v>
      </c>
      <c r="H21" s="31">
        <v>-4.5852597778787474E-2</v>
      </c>
      <c r="I21" s="66">
        <v>-3.9004512122030155E-2</v>
      </c>
      <c r="J21" s="45"/>
      <c r="K21" s="51" t="s">
        <v>12</v>
      </c>
      <c r="L21" s="45" t="s">
        <v>59</v>
      </c>
    </row>
    <row r="22" spans="1:12" x14ac:dyDescent="0.25">
      <c r="A22" s="68" t="s">
        <v>69</v>
      </c>
      <c r="B22" s="31" t="s">
        <v>67</v>
      </c>
      <c r="C22" s="31" t="s">
        <v>67</v>
      </c>
      <c r="D22" s="31" t="s">
        <v>67</v>
      </c>
      <c r="E22" s="31" t="s">
        <v>67</v>
      </c>
      <c r="F22" s="31" t="s">
        <v>67</v>
      </c>
      <c r="G22" s="31" t="s">
        <v>67</v>
      </c>
      <c r="H22" s="31" t="s">
        <v>67</v>
      </c>
      <c r="I22" s="66" t="s">
        <v>67</v>
      </c>
      <c r="J22" s="45"/>
      <c r="K22" s="48"/>
      <c r="L22" s="45" t="s">
        <v>9</v>
      </c>
    </row>
    <row r="23" spans="1:12" x14ac:dyDescent="0.25">
      <c r="A23" s="67" t="s">
        <v>45</v>
      </c>
      <c r="B23" s="31">
        <v>-0.11672072495779762</v>
      </c>
      <c r="C23" s="31">
        <v>-0.11044515305043612</v>
      </c>
      <c r="D23" s="31">
        <v>-4.5200363141171152E-2</v>
      </c>
      <c r="E23" s="31">
        <v>-4.6716516079897574E-2</v>
      </c>
      <c r="F23" s="31">
        <v>-6.9789190718010374E-2</v>
      </c>
      <c r="G23" s="31">
        <v>-0.13352528943445952</v>
      </c>
      <c r="H23" s="31">
        <v>-9.1346058109610606E-2</v>
      </c>
      <c r="I23" s="66">
        <v>-6.5478779342904248E-2</v>
      </c>
      <c r="J23" s="45"/>
      <c r="K23" s="45"/>
      <c r="L23" s="46"/>
    </row>
    <row r="24" spans="1:12" x14ac:dyDescent="0.25">
      <c r="A24" s="67" t="s">
        <v>46</v>
      </c>
      <c r="B24" s="31">
        <v>-9.7131445308785258E-2</v>
      </c>
      <c r="C24" s="31">
        <v>-7.2583552580166244E-2</v>
      </c>
      <c r="D24" s="31">
        <v>-2.4967238817721893E-2</v>
      </c>
      <c r="E24" s="31">
        <v>-3.4678527996616082E-2</v>
      </c>
      <c r="F24" s="31">
        <v>-0.10504765839989705</v>
      </c>
      <c r="G24" s="31">
        <v>-9.6877882973872564E-2</v>
      </c>
      <c r="H24" s="31">
        <v>-6.4824073794544912E-2</v>
      </c>
      <c r="I24" s="66">
        <v>-5.6133407612947273E-2</v>
      </c>
      <c r="J24" s="45"/>
      <c r="K24" s="45" t="s">
        <v>45</v>
      </c>
      <c r="L24" s="46">
        <v>99.29</v>
      </c>
    </row>
    <row r="25" spans="1:12" x14ac:dyDescent="0.25">
      <c r="A25" s="67" t="s">
        <v>47</v>
      </c>
      <c r="B25" s="31">
        <v>-9.4668985189640509E-2</v>
      </c>
      <c r="C25" s="31">
        <v>-6.7445911876384046E-2</v>
      </c>
      <c r="D25" s="31">
        <v>-2.0243350712458197E-2</v>
      </c>
      <c r="E25" s="31">
        <v>-3.3967738119696445E-2</v>
      </c>
      <c r="F25" s="31">
        <v>-0.1181291945879227</v>
      </c>
      <c r="G25" s="31">
        <v>-7.6415297890229938E-2</v>
      </c>
      <c r="H25" s="31">
        <v>-5.754642009024602E-2</v>
      </c>
      <c r="I25" s="66">
        <v>-3.9807288194416701E-2</v>
      </c>
      <c r="J25" s="45"/>
      <c r="K25" s="45" t="s">
        <v>46</v>
      </c>
      <c r="L25" s="46">
        <v>97.35</v>
      </c>
    </row>
    <row r="26" spans="1:12" ht="17.25" customHeight="1" x14ac:dyDescent="0.25">
      <c r="A26" s="67" t="s">
        <v>48</v>
      </c>
      <c r="B26" s="31">
        <v>-0.1038219302220208</v>
      </c>
      <c r="C26" s="31">
        <v>-7.3165417057169613E-2</v>
      </c>
      <c r="D26" s="31">
        <v>-2.0946422555739641E-2</v>
      </c>
      <c r="E26" s="31">
        <v>-3.6205331407329844E-2</v>
      </c>
      <c r="F26" s="31">
        <v>-0.1149026314135303</v>
      </c>
      <c r="G26" s="31">
        <v>-7.0069372056249302E-2</v>
      </c>
      <c r="H26" s="31">
        <v>-6.2594058129641694E-2</v>
      </c>
      <c r="I26" s="66">
        <v>-3.3085191015562398E-2</v>
      </c>
      <c r="J26" s="57"/>
      <c r="K26" s="49" t="s">
        <v>47</v>
      </c>
      <c r="L26" s="46">
        <v>97.08</v>
      </c>
    </row>
    <row r="27" spans="1:12" x14ac:dyDescent="0.25">
      <c r="A27" s="67" t="s">
        <v>49</v>
      </c>
      <c r="B27" s="31">
        <v>-0.16940828162387966</v>
      </c>
      <c r="C27" s="31">
        <v>-9.3207881337170728E-2</v>
      </c>
      <c r="D27" s="31">
        <v>-2.9802453929603567E-2</v>
      </c>
      <c r="E27" s="31">
        <v>-4.3644381352220707E-2</v>
      </c>
      <c r="F27" s="31">
        <v>-0.15194781190272288</v>
      </c>
      <c r="G27" s="31">
        <v>-8.2806873847558027E-2</v>
      </c>
      <c r="H27" s="31">
        <v>-7.5351032497071757E-2</v>
      </c>
      <c r="I27" s="66">
        <v>-3.7789502047171686E-2</v>
      </c>
      <c r="J27" s="52"/>
      <c r="K27" s="40" t="s">
        <v>48</v>
      </c>
      <c r="L27" s="46">
        <v>96.69</v>
      </c>
    </row>
    <row r="28" spans="1:12" ht="15.75" thickBot="1" x14ac:dyDescent="0.3">
      <c r="A28" s="69" t="s">
        <v>50</v>
      </c>
      <c r="B28" s="70">
        <v>-0.26318164435946456</v>
      </c>
      <c r="C28" s="70">
        <v>-0.15119823788546249</v>
      </c>
      <c r="D28" s="70">
        <v>-6.4972500808799682E-2</v>
      </c>
      <c r="E28" s="70">
        <v>-5.9914841849148415E-2</v>
      </c>
      <c r="F28" s="70">
        <v>-0.18917076318970538</v>
      </c>
      <c r="G28" s="70">
        <v>-8.0683923808499203E-2</v>
      </c>
      <c r="H28" s="70">
        <v>-0.11476487574977423</v>
      </c>
      <c r="I28" s="71">
        <v>-1.8986462754421174E-2</v>
      </c>
      <c r="J28" s="52"/>
      <c r="K28" s="40" t="s">
        <v>49</v>
      </c>
      <c r="L28" s="46">
        <v>91.6</v>
      </c>
    </row>
    <row r="29" spans="1:12" ht="36.75" customHeight="1" x14ac:dyDescent="0.25">
      <c r="A29" s="76" t="str">
        <f>"*The week ending 14 March 2020 is indexed to 100."&amp;CHAR(10)&amp;"**Persons aged under 20 years have been suppressed in these data until the underlying derivation of age is updated. For more information, see the Update of data characteristics section in Data limitations and revisions."</f>
        <v>*The week ending 14 March 2020 is indexed to 100.
**Persons aged under 20 years have been suppressed in these data until the underlying derivation of age is updated. For more information, see the Update of data characteristics section in Data limitations and revisions.</v>
      </c>
      <c r="B29" s="76"/>
      <c r="C29" s="76"/>
      <c r="D29" s="76"/>
      <c r="E29" s="76"/>
      <c r="F29" s="76"/>
      <c r="G29" s="76"/>
      <c r="H29" s="76"/>
      <c r="I29" s="76"/>
      <c r="J29" s="52"/>
      <c r="K29" s="40" t="s">
        <v>50</v>
      </c>
      <c r="L29" s="46">
        <v>86.81</v>
      </c>
    </row>
    <row r="30" spans="1:12" ht="12.75" customHeight="1" x14ac:dyDescent="0.25">
      <c r="B30" s="23"/>
      <c r="C30" s="23"/>
      <c r="D30" s="23"/>
      <c r="E30" s="23"/>
      <c r="F30" s="23"/>
      <c r="G30" s="23"/>
      <c r="H30" s="23"/>
      <c r="I30" s="23"/>
      <c r="K30" s="40"/>
      <c r="L30" s="46"/>
    </row>
    <row r="31" spans="1:12" ht="15.75" customHeight="1" x14ac:dyDescent="0.25">
      <c r="A31" s="26" t="str">
        <f>"Indexed number of payroll jobs and total wages, "&amp;$L$1</f>
        <v>Indexed number of payroll jobs and total wages, Manufacturing</v>
      </c>
      <c r="B31" s="30"/>
      <c r="C31" s="30"/>
      <c r="D31" s="30"/>
      <c r="E31" s="30"/>
      <c r="F31" s="30"/>
      <c r="G31" s="30"/>
      <c r="H31" s="30"/>
      <c r="I31" s="30"/>
      <c r="J31" s="60"/>
      <c r="K31" s="48"/>
      <c r="L31" s="46" t="s">
        <v>8</v>
      </c>
    </row>
    <row r="32" spans="1:12" x14ac:dyDescent="0.25">
      <c r="B32" s="23"/>
      <c r="C32" s="23"/>
      <c r="D32" s="23"/>
      <c r="E32" s="23"/>
      <c r="F32" s="23"/>
      <c r="G32" s="23"/>
      <c r="H32" s="23"/>
      <c r="I32" s="23"/>
      <c r="K32" s="45"/>
      <c r="L32" s="46"/>
    </row>
    <row r="33" spans="1:12" x14ac:dyDescent="0.25">
      <c r="F33" s="23"/>
      <c r="G33" s="23"/>
      <c r="H33" s="23"/>
      <c r="I33" s="23"/>
      <c r="K33" s="45" t="s">
        <v>45</v>
      </c>
      <c r="L33" s="46">
        <v>92.51</v>
      </c>
    </row>
    <row r="34" spans="1:12" x14ac:dyDescent="0.25">
      <c r="B34" s="23"/>
      <c r="C34" s="23"/>
      <c r="D34" s="23"/>
      <c r="E34" s="23"/>
      <c r="F34" s="23"/>
      <c r="G34" s="23"/>
      <c r="H34" s="23"/>
      <c r="I34" s="23"/>
      <c r="K34" s="45" t="s">
        <v>46</v>
      </c>
      <c r="L34" s="46">
        <v>92.6</v>
      </c>
    </row>
    <row r="35" spans="1:12" x14ac:dyDescent="0.25">
      <c r="A35" s="23"/>
      <c r="B35" s="23"/>
      <c r="C35" s="23"/>
      <c r="D35" s="23"/>
      <c r="E35" s="23"/>
      <c r="F35" s="23"/>
      <c r="G35" s="23"/>
      <c r="H35" s="23"/>
      <c r="I35" s="23"/>
      <c r="K35" s="49" t="s">
        <v>47</v>
      </c>
      <c r="L35" s="46">
        <v>92.4</v>
      </c>
    </row>
    <row r="36" spans="1:12" x14ac:dyDescent="0.25">
      <c r="A36" s="23"/>
      <c r="B36" s="23"/>
      <c r="C36" s="23"/>
      <c r="D36" s="23"/>
      <c r="E36" s="23"/>
      <c r="F36" s="23"/>
      <c r="G36" s="23"/>
      <c r="H36" s="23"/>
      <c r="I36" s="23"/>
      <c r="K36" s="40" t="s">
        <v>48</v>
      </c>
      <c r="L36" s="46">
        <v>91.54</v>
      </c>
    </row>
    <row r="37" spans="1:12" x14ac:dyDescent="0.25">
      <c r="A37" s="23"/>
      <c r="B37" s="23"/>
      <c r="C37" s="23"/>
      <c r="D37" s="23"/>
      <c r="E37" s="23"/>
      <c r="F37" s="23"/>
      <c r="G37" s="23"/>
      <c r="H37" s="23"/>
      <c r="I37" s="23"/>
      <c r="K37" s="40" t="s">
        <v>49</v>
      </c>
      <c r="L37" s="46">
        <v>85.61</v>
      </c>
    </row>
    <row r="38" spans="1:12" x14ac:dyDescent="0.25">
      <c r="A38" s="23"/>
      <c r="B38" s="23"/>
      <c r="C38" s="23"/>
      <c r="D38" s="23"/>
      <c r="E38" s="23"/>
      <c r="F38" s="23"/>
      <c r="G38" s="23"/>
      <c r="H38" s="23"/>
      <c r="I38" s="23"/>
      <c r="K38" s="40" t="s">
        <v>50</v>
      </c>
      <c r="L38" s="46">
        <v>78.8</v>
      </c>
    </row>
    <row r="39" spans="1:12" x14ac:dyDescent="0.25">
      <c r="A39" s="23"/>
      <c r="B39" s="23"/>
      <c r="C39" s="23"/>
      <c r="D39" s="23"/>
      <c r="E39" s="23"/>
      <c r="F39" s="23"/>
      <c r="G39" s="23"/>
      <c r="H39" s="23"/>
      <c r="I39" s="23"/>
      <c r="K39" s="40"/>
      <c r="L39" s="46"/>
    </row>
    <row r="40" spans="1:12" ht="25.5" customHeight="1" x14ac:dyDescent="0.25">
      <c r="F40" s="23"/>
      <c r="G40" s="23"/>
      <c r="H40" s="23"/>
      <c r="I40" s="23"/>
      <c r="K40" s="48"/>
      <c r="L40" s="46" t="s">
        <v>7</v>
      </c>
    </row>
    <row r="41" spans="1:12" x14ac:dyDescent="0.25">
      <c r="B41" s="29"/>
      <c r="C41" s="29"/>
      <c r="D41" s="29"/>
      <c r="E41" s="29"/>
      <c r="F41" s="29"/>
      <c r="G41" s="29"/>
      <c r="H41" s="29"/>
      <c r="I41" s="29"/>
      <c r="J41" s="52"/>
      <c r="K41" s="45"/>
      <c r="L41" s="46"/>
    </row>
    <row r="42" spans="1:12" x14ac:dyDescent="0.25">
      <c r="K42" s="45" t="s">
        <v>45</v>
      </c>
      <c r="L42" s="46">
        <v>88.33</v>
      </c>
    </row>
    <row r="43" spans="1:12" x14ac:dyDescent="0.25">
      <c r="B43" s="29"/>
      <c r="C43" s="29"/>
      <c r="D43" s="29"/>
      <c r="E43" s="29"/>
      <c r="F43" s="29"/>
      <c r="G43" s="29"/>
      <c r="H43" s="29"/>
      <c r="I43" s="29"/>
      <c r="J43" s="52"/>
      <c r="K43" s="45" t="s">
        <v>46</v>
      </c>
      <c r="L43" s="46">
        <v>90.29</v>
      </c>
    </row>
    <row r="44" spans="1:12" ht="15.4" customHeight="1" x14ac:dyDescent="0.25">
      <c r="A44" s="26" t="str">
        <f>"Indexed number of payroll jobs in "&amp;$L$1&amp;" each week by age group"</f>
        <v>Indexed number of payroll jobs in Manufacturing each week by age group</v>
      </c>
      <c r="B44" s="29"/>
      <c r="C44" s="29"/>
      <c r="D44" s="29"/>
      <c r="E44" s="29"/>
      <c r="F44" s="29"/>
      <c r="G44" s="29"/>
      <c r="H44" s="29"/>
      <c r="I44" s="29"/>
      <c r="J44" s="52"/>
      <c r="K44" s="49" t="s">
        <v>47</v>
      </c>
      <c r="L44" s="46">
        <v>90.53</v>
      </c>
    </row>
    <row r="45" spans="1:12" ht="15.4" customHeight="1" x14ac:dyDescent="0.25">
      <c r="B45" s="29"/>
      <c r="C45" s="29"/>
      <c r="D45" s="29"/>
      <c r="E45" s="29"/>
      <c r="F45" s="29"/>
      <c r="G45" s="29"/>
      <c r="H45" s="29"/>
      <c r="I45" s="29"/>
      <c r="J45" s="52"/>
      <c r="K45" s="40" t="s">
        <v>48</v>
      </c>
      <c r="L45" s="46">
        <v>89.62</v>
      </c>
    </row>
    <row r="46" spans="1:12" ht="15.4" customHeight="1" x14ac:dyDescent="0.25">
      <c r="B46" s="29"/>
      <c r="C46" s="29"/>
      <c r="D46" s="29"/>
      <c r="E46" s="29"/>
      <c r="F46" s="29"/>
      <c r="G46" s="29"/>
      <c r="H46" s="29"/>
      <c r="I46" s="29"/>
      <c r="J46" s="52"/>
      <c r="K46" s="40" t="s">
        <v>49</v>
      </c>
      <c r="L46" s="46">
        <v>83.06</v>
      </c>
    </row>
    <row r="47" spans="1:12" ht="15.4" customHeight="1" x14ac:dyDescent="0.25">
      <c r="B47" s="29"/>
      <c r="C47" s="29"/>
      <c r="D47" s="29"/>
      <c r="E47" s="29"/>
      <c r="F47" s="29"/>
      <c r="G47" s="29"/>
      <c r="H47" s="29"/>
      <c r="I47" s="29"/>
      <c r="J47" s="52"/>
      <c r="K47" s="40" t="s">
        <v>50</v>
      </c>
      <c r="L47" s="46">
        <v>73.680000000000007</v>
      </c>
    </row>
    <row r="48" spans="1:12" ht="15.4" customHeight="1" x14ac:dyDescent="0.25">
      <c r="B48" s="29"/>
      <c r="C48" s="29"/>
      <c r="D48" s="29"/>
      <c r="E48" s="29"/>
      <c r="F48" s="29"/>
      <c r="G48" s="29"/>
      <c r="H48" s="29"/>
      <c r="I48" s="29"/>
      <c r="J48" s="52"/>
      <c r="K48" s="40"/>
      <c r="L48" s="46"/>
    </row>
    <row r="49" spans="1:12" ht="15.4" customHeight="1" x14ac:dyDescent="0.25">
      <c r="B49" s="29"/>
      <c r="C49" s="29"/>
      <c r="D49" s="29"/>
      <c r="E49" s="29"/>
      <c r="F49" s="29"/>
      <c r="G49" s="29"/>
      <c r="H49" s="29"/>
      <c r="I49" s="29"/>
      <c r="J49" s="52"/>
      <c r="K49" s="42"/>
      <c r="L49" s="42"/>
    </row>
    <row r="50" spans="1:12" ht="15.4" customHeight="1" x14ac:dyDescent="0.25">
      <c r="B50" s="27"/>
      <c r="C50" s="27"/>
      <c r="D50" s="27"/>
      <c r="E50" s="27"/>
      <c r="F50" s="27"/>
      <c r="G50" s="27"/>
      <c r="H50" s="27"/>
      <c r="I50" s="27"/>
      <c r="J50" s="61"/>
      <c r="K50" s="40" t="s">
        <v>11</v>
      </c>
      <c r="L50" s="45" t="s">
        <v>60</v>
      </c>
    </row>
    <row r="51" spans="1:12" ht="15.4" customHeight="1" x14ac:dyDescent="0.25">
      <c r="B51" s="27"/>
      <c r="C51" s="27"/>
      <c r="D51" s="27"/>
      <c r="E51" s="27"/>
      <c r="F51" s="27"/>
      <c r="G51" s="27"/>
      <c r="H51" s="27"/>
      <c r="I51" s="27"/>
      <c r="J51" s="61"/>
      <c r="K51" s="50"/>
      <c r="L51" s="45" t="s">
        <v>9</v>
      </c>
    </row>
    <row r="52" spans="1:12" ht="15.4" customHeight="1" x14ac:dyDescent="0.25">
      <c r="B52" s="28"/>
      <c r="C52" s="28"/>
      <c r="D52" s="28"/>
      <c r="E52" s="28"/>
      <c r="F52" s="28"/>
      <c r="G52" s="28"/>
      <c r="H52" s="28"/>
      <c r="I52" s="28"/>
      <c r="J52" s="52"/>
      <c r="K52" s="45" t="s">
        <v>6</v>
      </c>
      <c r="L52" s="46">
        <v>95.96</v>
      </c>
    </row>
    <row r="53" spans="1:12" ht="15.4" customHeight="1" x14ac:dyDescent="0.25">
      <c r="B53" s="28"/>
      <c r="C53" s="28"/>
      <c r="D53" s="28"/>
      <c r="E53" s="28"/>
      <c r="F53" s="28"/>
      <c r="G53" s="28"/>
      <c r="H53" s="28"/>
      <c r="I53" s="28"/>
      <c r="J53" s="52"/>
      <c r="K53" s="45" t="s">
        <v>5</v>
      </c>
      <c r="L53" s="46">
        <v>96.35</v>
      </c>
    </row>
    <row r="54" spans="1:12" ht="15.4" customHeight="1" x14ac:dyDescent="0.25">
      <c r="B54" s="4"/>
      <c r="C54" s="4"/>
      <c r="D54" s="5"/>
      <c r="E54" s="2"/>
      <c r="F54" s="28"/>
      <c r="G54" s="28"/>
      <c r="H54" s="28"/>
      <c r="I54" s="28"/>
      <c r="J54" s="52"/>
      <c r="K54" s="45" t="s">
        <v>44</v>
      </c>
      <c r="L54" s="46">
        <v>95.22</v>
      </c>
    </row>
    <row r="55" spans="1:12" ht="15.4" customHeight="1" x14ac:dyDescent="0.25">
      <c r="B55" s="4"/>
      <c r="C55" s="4"/>
      <c r="D55" s="5"/>
      <c r="E55" s="2"/>
      <c r="F55" s="28"/>
      <c r="G55" s="28"/>
      <c r="H55" s="28"/>
      <c r="I55" s="28"/>
      <c r="J55" s="52"/>
      <c r="K55" s="49" t="s">
        <v>4</v>
      </c>
      <c r="L55" s="46">
        <v>94.42</v>
      </c>
    </row>
    <row r="56" spans="1:12" ht="15.4" customHeight="1" x14ac:dyDescent="0.25">
      <c r="A56" s="4"/>
      <c r="B56" s="4"/>
      <c r="C56" s="4"/>
      <c r="D56" s="5"/>
      <c r="E56" s="2"/>
      <c r="F56" s="28"/>
      <c r="G56" s="28"/>
      <c r="H56" s="28"/>
      <c r="I56" s="28"/>
      <c r="J56" s="52"/>
      <c r="K56" s="40" t="s">
        <v>3</v>
      </c>
      <c r="L56" s="46">
        <v>98.46</v>
      </c>
    </row>
    <row r="57" spans="1:12" ht="15.4" customHeight="1" x14ac:dyDescent="0.25">
      <c r="B57" s="29"/>
      <c r="C57" s="29"/>
      <c r="D57" s="29"/>
      <c r="E57" s="29"/>
      <c r="F57" s="28"/>
      <c r="G57" s="28"/>
      <c r="H57" s="28"/>
      <c r="I57" s="28"/>
      <c r="J57" s="52"/>
      <c r="K57" s="40" t="s">
        <v>43</v>
      </c>
      <c r="L57" s="46">
        <v>99.81</v>
      </c>
    </row>
    <row r="58" spans="1:12" ht="15.4" customHeight="1" x14ac:dyDescent="0.25">
      <c r="K58" s="40" t="s">
        <v>2</v>
      </c>
      <c r="L58" s="46">
        <v>100.65</v>
      </c>
    </row>
    <row r="59" spans="1:12" ht="15.4" customHeight="1" x14ac:dyDescent="0.25">
      <c r="A59" s="26" t="str">
        <f>"Indexed number of payroll jobs held by men in "&amp;$L$1&amp;" each week by State and Territory"</f>
        <v>Indexed number of payroll jobs held by men in Manufacturing each week by State and Territory</v>
      </c>
      <c r="K59" s="40" t="s">
        <v>1</v>
      </c>
      <c r="L59" s="46">
        <v>95.9</v>
      </c>
    </row>
    <row r="60" spans="1:12" ht="15.4" customHeight="1" x14ac:dyDescent="0.25">
      <c r="K60" s="48"/>
      <c r="L60" s="46" t="s">
        <v>8</v>
      </c>
    </row>
    <row r="61" spans="1:12" ht="15.4" customHeight="1" x14ac:dyDescent="0.25">
      <c r="B61" s="4"/>
      <c r="C61" s="4"/>
      <c r="D61" s="4"/>
      <c r="E61" s="4"/>
      <c r="F61" s="28"/>
      <c r="G61" s="28"/>
      <c r="H61" s="28"/>
      <c r="I61" s="28"/>
      <c r="J61" s="52"/>
      <c r="K61" s="45" t="s">
        <v>6</v>
      </c>
      <c r="L61" s="46">
        <v>90.66</v>
      </c>
    </row>
    <row r="62" spans="1:12" ht="15.4" customHeight="1" x14ac:dyDescent="0.25">
      <c r="B62" s="4"/>
      <c r="C62" s="4"/>
      <c r="D62" s="4"/>
      <c r="E62" s="4"/>
      <c r="F62" s="28"/>
      <c r="G62" s="28"/>
      <c r="H62" s="28"/>
      <c r="I62" s="28"/>
      <c r="J62" s="52"/>
      <c r="K62" s="45" t="s">
        <v>5</v>
      </c>
      <c r="L62" s="46">
        <v>90.54</v>
      </c>
    </row>
    <row r="63" spans="1:12" ht="15.4" customHeight="1" x14ac:dyDescent="0.25">
      <c r="B63" s="4"/>
      <c r="C63" s="4"/>
      <c r="D63" s="3"/>
      <c r="E63" s="2"/>
      <c r="F63" s="28"/>
      <c r="G63" s="28"/>
      <c r="H63" s="28"/>
      <c r="I63" s="28"/>
      <c r="J63" s="52"/>
      <c r="K63" s="45" t="s">
        <v>44</v>
      </c>
      <c r="L63" s="46">
        <v>88.31</v>
      </c>
    </row>
    <row r="64" spans="1:12" ht="15.4" customHeight="1" x14ac:dyDescent="0.25">
      <c r="B64" s="4"/>
      <c r="C64" s="4"/>
      <c r="D64" s="3"/>
      <c r="E64" s="2"/>
      <c r="F64" s="28"/>
      <c r="G64" s="28"/>
      <c r="H64" s="28"/>
      <c r="I64" s="28"/>
      <c r="J64" s="52"/>
      <c r="K64" s="49" t="s">
        <v>4</v>
      </c>
      <c r="L64" s="46">
        <v>89.36</v>
      </c>
    </row>
    <row r="65" spans="1:12" ht="15.4" customHeight="1" x14ac:dyDescent="0.25">
      <c r="B65" s="4"/>
      <c r="C65" s="4"/>
      <c r="D65" s="3"/>
      <c r="E65" s="2"/>
      <c r="F65" s="28"/>
      <c r="G65" s="28"/>
      <c r="H65" s="28"/>
      <c r="I65" s="28"/>
      <c r="J65" s="52"/>
      <c r="K65" s="40" t="s">
        <v>3</v>
      </c>
      <c r="L65" s="46">
        <v>94</v>
      </c>
    </row>
    <row r="66" spans="1:12" ht="15.4" customHeight="1" x14ac:dyDescent="0.25">
      <c r="B66" s="28"/>
      <c r="C66" s="28"/>
      <c r="D66" s="28"/>
      <c r="E66" s="28"/>
      <c r="F66" s="28"/>
      <c r="G66" s="28"/>
      <c r="H66" s="28"/>
      <c r="I66" s="28"/>
      <c r="J66" s="52"/>
      <c r="K66" s="40" t="s">
        <v>43</v>
      </c>
      <c r="L66" s="46">
        <v>94.1</v>
      </c>
    </row>
    <row r="67" spans="1:12" ht="15.4" customHeight="1" x14ac:dyDescent="0.25">
      <c r="A67" s="28"/>
      <c r="B67" s="28"/>
      <c r="C67" s="28"/>
      <c r="D67" s="28"/>
      <c r="E67" s="28"/>
      <c r="F67" s="28"/>
      <c r="G67" s="28"/>
      <c r="H67" s="28"/>
      <c r="I67" s="28"/>
      <c r="J67" s="52"/>
      <c r="K67" s="40" t="s">
        <v>2</v>
      </c>
      <c r="L67" s="46">
        <v>93.3</v>
      </c>
    </row>
    <row r="68" spans="1:12" ht="15.4" customHeight="1" x14ac:dyDescent="0.25">
      <c r="A68" s="28"/>
      <c r="B68" s="27"/>
      <c r="C68" s="27"/>
      <c r="D68" s="27"/>
      <c r="E68" s="27"/>
      <c r="F68" s="27"/>
      <c r="G68" s="27"/>
      <c r="H68" s="27"/>
      <c r="I68" s="27"/>
      <c r="J68" s="61"/>
      <c r="K68" s="40" t="s">
        <v>1</v>
      </c>
      <c r="L68" s="46">
        <v>88.51</v>
      </c>
    </row>
    <row r="69" spans="1:12" ht="15.4" customHeight="1" x14ac:dyDescent="0.25">
      <c r="K69" s="42"/>
      <c r="L69" s="46" t="s">
        <v>7</v>
      </c>
    </row>
    <row r="70" spans="1:12" ht="15.4" customHeight="1" x14ac:dyDescent="0.25">
      <c r="K70" s="45" t="s">
        <v>6</v>
      </c>
      <c r="L70" s="46">
        <v>87.38</v>
      </c>
    </row>
    <row r="71" spans="1:12" ht="15.4" customHeight="1" x14ac:dyDescent="0.25">
      <c r="K71" s="45" t="s">
        <v>5</v>
      </c>
      <c r="L71" s="46">
        <v>87.71</v>
      </c>
    </row>
    <row r="72" spans="1:12" ht="15.4" customHeight="1" x14ac:dyDescent="0.25">
      <c r="K72" s="45" t="s">
        <v>44</v>
      </c>
      <c r="L72" s="46">
        <v>85.35</v>
      </c>
    </row>
    <row r="73" spans="1:12" ht="15.4" customHeight="1" x14ac:dyDescent="0.25">
      <c r="K73" s="49" t="s">
        <v>4</v>
      </c>
      <c r="L73" s="46">
        <v>88.85</v>
      </c>
    </row>
    <row r="74" spans="1:12" ht="15.4" customHeight="1" x14ac:dyDescent="0.25">
      <c r="A74" s="26" t="str">
        <f>"Indexed number of payroll jobs held by women in "&amp;$L$1&amp;" each week by State and Territory"</f>
        <v>Indexed number of payroll jobs held by women in Manufacturing each week by State and Territory</v>
      </c>
      <c r="K74" s="40" t="s">
        <v>3</v>
      </c>
      <c r="L74" s="46">
        <v>91.64</v>
      </c>
    </row>
    <row r="75" spans="1:12" ht="15.4" customHeight="1" x14ac:dyDescent="0.25">
      <c r="K75" s="40" t="s">
        <v>43</v>
      </c>
      <c r="L75" s="46">
        <v>92.23</v>
      </c>
    </row>
    <row r="76" spans="1:12" ht="15.4" customHeight="1" x14ac:dyDescent="0.25">
      <c r="B76" s="4"/>
      <c r="C76" s="4"/>
      <c r="D76" s="4"/>
      <c r="E76" s="4"/>
      <c r="F76" s="28"/>
      <c r="G76" s="28"/>
      <c r="H76" s="28"/>
      <c r="I76" s="28"/>
      <c r="J76" s="52"/>
      <c r="K76" s="40" t="s">
        <v>2</v>
      </c>
      <c r="L76" s="46">
        <v>92.07</v>
      </c>
    </row>
    <row r="77" spans="1:12" ht="15.4" customHeight="1" x14ac:dyDescent="0.25">
      <c r="B77" s="4"/>
      <c r="C77" s="4"/>
      <c r="D77" s="4"/>
      <c r="E77" s="4"/>
      <c r="F77" s="28"/>
      <c r="G77" s="28"/>
      <c r="H77" s="28"/>
      <c r="I77" s="28"/>
      <c r="J77" s="52"/>
      <c r="K77" s="40" t="s">
        <v>1</v>
      </c>
      <c r="L77" s="46">
        <v>86.51</v>
      </c>
    </row>
    <row r="78" spans="1:12" ht="15.4" customHeight="1" x14ac:dyDescent="0.25">
      <c r="B78" s="4"/>
      <c r="C78" s="4"/>
      <c r="D78" s="3"/>
      <c r="E78" s="2"/>
      <c r="F78" s="28"/>
      <c r="G78" s="28"/>
      <c r="H78" s="28"/>
      <c r="I78" s="28"/>
      <c r="J78" s="52"/>
      <c r="K78" s="48"/>
      <c r="L78" s="48"/>
    </row>
    <row r="79" spans="1:12" ht="15.4" customHeight="1" x14ac:dyDescent="0.25">
      <c r="B79" s="4"/>
      <c r="C79" s="4"/>
      <c r="D79" s="3"/>
      <c r="E79" s="2"/>
      <c r="F79" s="28"/>
      <c r="G79" s="28"/>
      <c r="H79" s="28"/>
      <c r="I79" s="28"/>
      <c r="J79" s="52"/>
      <c r="K79" s="45" t="s">
        <v>10</v>
      </c>
      <c r="L79" s="45" t="s">
        <v>61</v>
      </c>
    </row>
    <row r="80" spans="1:12" ht="15.4" customHeight="1" x14ac:dyDescent="0.25">
      <c r="B80" s="4"/>
      <c r="C80" s="4"/>
      <c r="D80" s="3"/>
      <c r="E80" s="2"/>
      <c r="F80" s="28"/>
      <c r="G80" s="28"/>
      <c r="H80" s="28"/>
      <c r="I80" s="28"/>
      <c r="J80" s="52"/>
      <c r="K80" s="48"/>
      <c r="L80" s="45" t="s">
        <v>9</v>
      </c>
    </row>
    <row r="81" spans="1:12" ht="15.4" customHeight="1" x14ac:dyDescent="0.25">
      <c r="A81" s="28"/>
      <c r="B81" s="28"/>
      <c r="C81" s="28"/>
      <c r="D81" s="28"/>
      <c r="E81" s="28"/>
      <c r="F81" s="28"/>
      <c r="G81" s="28"/>
      <c r="H81" s="28"/>
      <c r="I81" s="28"/>
      <c r="J81" s="52"/>
      <c r="K81" s="45" t="s">
        <v>6</v>
      </c>
      <c r="L81" s="46">
        <v>96.87</v>
      </c>
    </row>
    <row r="82" spans="1:12" ht="15.4" customHeight="1" x14ac:dyDescent="0.25">
      <c r="B82" s="28"/>
      <c r="C82" s="28"/>
      <c r="D82" s="28"/>
      <c r="E82" s="28"/>
      <c r="F82" s="28"/>
      <c r="G82" s="28"/>
      <c r="H82" s="28"/>
      <c r="I82" s="28"/>
      <c r="J82" s="52"/>
      <c r="K82" s="45" t="s">
        <v>5</v>
      </c>
      <c r="L82" s="46">
        <v>97.69</v>
      </c>
    </row>
    <row r="83" spans="1:12" ht="15.4" customHeight="1" x14ac:dyDescent="0.25">
      <c r="A83" s="28"/>
      <c r="B83" s="27"/>
      <c r="C83" s="27"/>
      <c r="D83" s="27"/>
      <c r="E83" s="27"/>
      <c r="F83" s="27"/>
      <c r="G83" s="27"/>
      <c r="H83" s="27"/>
      <c r="I83" s="27"/>
      <c r="J83" s="61"/>
      <c r="K83" s="45" t="s">
        <v>44</v>
      </c>
      <c r="L83" s="46">
        <v>97</v>
      </c>
    </row>
    <row r="84" spans="1:12" ht="15.4" customHeight="1" x14ac:dyDescent="0.25">
      <c r="K84" s="49" t="s">
        <v>4</v>
      </c>
      <c r="L84" s="46">
        <v>92.91</v>
      </c>
    </row>
    <row r="85" spans="1:12" ht="15.4" customHeight="1" x14ac:dyDescent="0.25">
      <c r="K85" s="40" t="s">
        <v>3</v>
      </c>
      <c r="L85" s="46">
        <v>98.92</v>
      </c>
    </row>
    <row r="86" spans="1:12" ht="15.4" customHeight="1" x14ac:dyDescent="0.25">
      <c r="K86" s="40" t="s">
        <v>43</v>
      </c>
      <c r="L86" s="46">
        <v>98.53</v>
      </c>
    </row>
    <row r="87" spans="1:12" ht="15.4" customHeight="1" x14ac:dyDescent="0.25">
      <c r="K87" s="40" t="s">
        <v>2</v>
      </c>
      <c r="L87" s="46">
        <v>105.17</v>
      </c>
    </row>
    <row r="88" spans="1:12" ht="15.4" customHeight="1" x14ac:dyDescent="0.25">
      <c r="K88" s="40" t="s">
        <v>1</v>
      </c>
      <c r="L88" s="46">
        <v>97.57</v>
      </c>
    </row>
    <row r="89" spans="1:12" ht="15.4" customHeight="1" x14ac:dyDescent="0.25">
      <c r="K89" s="48"/>
      <c r="L89" s="46" t="s">
        <v>8</v>
      </c>
    </row>
    <row r="90" spans="1:12" ht="15" customHeight="1" x14ac:dyDescent="0.25">
      <c r="K90" s="45" t="s">
        <v>6</v>
      </c>
      <c r="L90" s="46">
        <v>91.69</v>
      </c>
    </row>
    <row r="91" spans="1:12" ht="15" customHeight="1" x14ac:dyDescent="0.25">
      <c r="K91" s="45" t="s">
        <v>5</v>
      </c>
      <c r="L91" s="46">
        <v>91.84</v>
      </c>
    </row>
    <row r="92" spans="1:12" ht="15" customHeight="1" x14ac:dyDescent="0.25">
      <c r="A92" s="26"/>
      <c r="K92" s="45" t="s">
        <v>44</v>
      </c>
      <c r="L92" s="46">
        <v>90.4</v>
      </c>
    </row>
    <row r="93" spans="1:12" ht="15" customHeight="1" x14ac:dyDescent="0.25">
      <c r="K93" s="49" t="s">
        <v>4</v>
      </c>
      <c r="L93" s="46">
        <v>88.71</v>
      </c>
    </row>
    <row r="94" spans="1:12" ht="15" customHeight="1" x14ac:dyDescent="0.25">
      <c r="K94" s="40" t="s">
        <v>3</v>
      </c>
      <c r="L94" s="46">
        <v>95.33</v>
      </c>
    </row>
    <row r="95" spans="1:12" ht="15" customHeight="1" x14ac:dyDescent="0.25">
      <c r="K95" s="40" t="s">
        <v>43</v>
      </c>
      <c r="L95" s="46">
        <v>90.28</v>
      </c>
    </row>
    <row r="96" spans="1:12" ht="15" customHeight="1" x14ac:dyDescent="0.25">
      <c r="K96" s="40" t="s">
        <v>2</v>
      </c>
      <c r="L96" s="46">
        <v>97.35</v>
      </c>
    </row>
    <row r="97" spans="1:12" ht="15" customHeight="1" x14ac:dyDescent="0.25">
      <c r="K97" s="40" t="s">
        <v>1</v>
      </c>
      <c r="L97" s="46">
        <v>90.36</v>
      </c>
    </row>
    <row r="98" spans="1:12" ht="15" customHeight="1" x14ac:dyDescent="0.25">
      <c r="K98" s="42"/>
      <c r="L98" s="46" t="s">
        <v>7</v>
      </c>
    </row>
    <row r="99" spans="1:12" ht="15" customHeight="1" x14ac:dyDescent="0.25">
      <c r="A99" s="25"/>
      <c r="B99" s="24"/>
      <c r="K99" s="45" t="s">
        <v>6</v>
      </c>
      <c r="L99" s="46">
        <v>88.42</v>
      </c>
    </row>
    <row r="100" spans="1:12" x14ac:dyDescent="0.25">
      <c r="A100" s="25"/>
      <c r="B100" s="24"/>
      <c r="K100" s="45" t="s">
        <v>5</v>
      </c>
      <c r="L100" s="46">
        <v>89.57</v>
      </c>
    </row>
    <row r="101" spans="1:12" x14ac:dyDescent="0.25">
      <c r="A101" s="25"/>
      <c r="B101" s="24"/>
      <c r="K101" s="45" t="s">
        <v>44</v>
      </c>
      <c r="L101" s="46">
        <v>87.11</v>
      </c>
    </row>
    <row r="102" spans="1:12" x14ac:dyDescent="0.25">
      <c r="A102" s="25"/>
      <c r="B102" s="24"/>
      <c r="K102" s="49" t="s">
        <v>4</v>
      </c>
      <c r="L102" s="46">
        <v>87.67</v>
      </c>
    </row>
    <row r="103" spans="1:12" x14ac:dyDescent="0.25">
      <c r="A103" s="25"/>
      <c r="B103" s="24"/>
      <c r="K103" s="40" t="s">
        <v>3</v>
      </c>
      <c r="L103" s="46">
        <v>92.47</v>
      </c>
    </row>
    <row r="104" spans="1:12" x14ac:dyDescent="0.25">
      <c r="A104" s="25"/>
      <c r="B104" s="24"/>
      <c r="K104" s="40" t="s">
        <v>43</v>
      </c>
      <c r="L104" s="46">
        <v>87.93</v>
      </c>
    </row>
    <row r="105" spans="1:12" x14ac:dyDescent="0.25">
      <c r="A105" s="25"/>
      <c r="B105" s="24"/>
      <c r="K105" s="40" t="s">
        <v>2</v>
      </c>
      <c r="L105" s="46">
        <v>95.45</v>
      </c>
    </row>
    <row r="106" spans="1:12" x14ac:dyDescent="0.25">
      <c r="A106" s="25"/>
      <c r="B106" s="24"/>
      <c r="K106" s="40" t="s">
        <v>1</v>
      </c>
      <c r="L106" s="46">
        <v>85.19</v>
      </c>
    </row>
    <row r="107" spans="1:12" x14ac:dyDescent="0.25">
      <c r="A107" s="25"/>
      <c r="B107" s="24"/>
      <c r="K107" s="41"/>
      <c r="L107" s="41"/>
    </row>
    <row r="108" spans="1:12" x14ac:dyDescent="0.25">
      <c r="A108" s="25"/>
      <c r="B108" s="24"/>
      <c r="K108" s="51" t="s">
        <v>51</v>
      </c>
      <c r="L108" s="51"/>
    </row>
    <row r="109" spans="1:12" x14ac:dyDescent="0.25">
      <c r="K109" s="72">
        <v>43904</v>
      </c>
      <c r="L109" s="46">
        <v>100</v>
      </c>
    </row>
    <row r="110" spans="1:12" x14ac:dyDescent="0.25">
      <c r="K110" s="72">
        <v>43911</v>
      </c>
      <c r="L110" s="46">
        <v>99.155699999999996</v>
      </c>
    </row>
    <row r="111" spans="1:12" x14ac:dyDescent="0.25">
      <c r="K111" s="72">
        <v>43918</v>
      </c>
      <c r="L111" s="46">
        <v>97.680899999999994</v>
      </c>
    </row>
    <row r="112" spans="1:12" x14ac:dyDescent="0.25">
      <c r="K112" s="72">
        <v>43925</v>
      </c>
      <c r="L112" s="46">
        <v>96.270300000000006</v>
      </c>
    </row>
    <row r="113" spans="11:12" x14ac:dyDescent="0.25">
      <c r="K113" s="72">
        <v>43932</v>
      </c>
      <c r="L113" s="46">
        <v>95.113</v>
      </c>
    </row>
    <row r="114" spans="11:12" x14ac:dyDescent="0.25">
      <c r="K114" s="72">
        <v>43939</v>
      </c>
      <c r="L114" s="46">
        <v>95.027699999999996</v>
      </c>
    </row>
    <row r="115" spans="11:12" x14ac:dyDescent="0.25">
      <c r="K115" s="72">
        <v>43946</v>
      </c>
      <c r="L115" s="46">
        <v>94.997799999999998</v>
      </c>
    </row>
    <row r="116" spans="11:12" x14ac:dyDescent="0.25">
      <c r="K116" s="72">
        <v>43953</v>
      </c>
      <c r="L116" s="46">
        <v>95.227599999999995</v>
      </c>
    </row>
    <row r="117" spans="11:12" x14ac:dyDescent="0.25">
      <c r="K117" s="72">
        <v>43960</v>
      </c>
      <c r="L117" s="46">
        <v>95.390199999999993</v>
      </c>
    </row>
    <row r="118" spans="11:12" x14ac:dyDescent="0.25">
      <c r="K118" s="72">
        <v>43967</v>
      </c>
      <c r="L118" s="46">
        <v>95.537899999999993</v>
      </c>
    </row>
    <row r="119" spans="11:12" x14ac:dyDescent="0.25">
      <c r="K119" s="72">
        <v>43974</v>
      </c>
      <c r="L119" s="46">
        <v>95.849599999999995</v>
      </c>
    </row>
    <row r="120" spans="11:12" x14ac:dyDescent="0.25">
      <c r="K120" s="72">
        <v>43981</v>
      </c>
      <c r="L120" s="46">
        <v>96.086399999999998</v>
      </c>
    </row>
    <row r="121" spans="11:12" x14ac:dyDescent="0.25">
      <c r="K121" s="72">
        <v>43988</v>
      </c>
      <c r="L121" s="46">
        <v>96.241</v>
      </c>
    </row>
    <row r="122" spans="11:12" x14ac:dyDescent="0.25">
      <c r="K122" s="72">
        <v>43995</v>
      </c>
      <c r="L122" s="46">
        <v>96.736900000000006</v>
      </c>
    </row>
    <row r="123" spans="11:12" x14ac:dyDescent="0.25">
      <c r="K123" s="72">
        <v>44002</v>
      </c>
      <c r="L123" s="46">
        <v>95.817800000000005</v>
      </c>
    </row>
    <row r="124" spans="11:12" x14ac:dyDescent="0.25">
      <c r="K124" s="72">
        <v>44009</v>
      </c>
      <c r="L124" s="46">
        <v>93.6</v>
      </c>
    </row>
    <row r="125" spans="11:12" x14ac:dyDescent="0.25">
      <c r="K125" s="72">
        <v>44016</v>
      </c>
      <c r="L125" s="46">
        <v>94.851900000000001</v>
      </c>
    </row>
    <row r="126" spans="11:12" x14ac:dyDescent="0.25">
      <c r="K126" s="72">
        <v>44023</v>
      </c>
      <c r="L126" s="46">
        <v>97.099900000000005</v>
      </c>
    </row>
    <row r="127" spans="11:12" x14ac:dyDescent="0.25">
      <c r="K127" s="72">
        <v>44030</v>
      </c>
      <c r="L127" s="46">
        <v>97.701300000000003</v>
      </c>
    </row>
    <row r="128" spans="11:12" x14ac:dyDescent="0.25">
      <c r="K128" s="72">
        <v>44037</v>
      </c>
      <c r="L128" s="46">
        <v>97.677499999999995</v>
      </c>
    </row>
    <row r="129" spans="1:12" x14ac:dyDescent="0.25">
      <c r="K129" s="72">
        <v>44044</v>
      </c>
      <c r="L129" s="46">
        <v>97.573400000000007</v>
      </c>
    </row>
    <row r="130" spans="1:12" x14ac:dyDescent="0.25">
      <c r="K130" s="72">
        <v>44051</v>
      </c>
      <c r="L130" s="46">
        <v>97.585599999999999</v>
      </c>
    </row>
    <row r="131" spans="1:12" x14ac:dyDescent="0.25">
      <c r="K131" s="72">
        <v>44058</v>
      </c>
      <c r="L131" s="46">
        <v>97.773300000000006</v>
      </c>
    </row>
    <row r="132" spans="1:12" x14ac:dyDescent="0.25">
      <c r="K132" s="72">
        <v>44065</v>
      </c>
      <c r="L132" s="46">
        <v>97.748400000000004</v>
      </c>
    </row>
    <row r="133" spans="1:12" x14ac:dyDescent="0.25">
      <c r="K133" s="72">
        <v>44072</v>
      </c>
      <c r="L133" s="46">
        <v>97.661799999999999</v>
      </c>
    </row>
    <row r="134" spans="1:12" x14ac:dyDescent="0.25">
      <c r="K134" s="72">
        <v>44079</v>
      </c>
      <c r="L134" s="46">
        <v>97.240499999999997</v>
      </c>
    </row>
    <row r="135" spans="1:12" x14ac:dyDescent="0.25">
      <c r="K135" s="72">
        <v>44086</v>
      </c>
      <c r="L135" s="46">
        <v>97.824600000000004</v>
      </c>
    </row>
    <row r="136" spans="1:12" x14ac:dyDescent="0.25">
      <c r="K136" s="72">
        <v>44093</v>
      </c>
      <c r="L136" s="46">
        <v>97.837900000000005</v>
      </c>
    </row>
    <row r="137" spans="1:12" x14ac:dyDescent="0.25">
      <c r="K137" s="72">
        <v>44100</v>
      </c>
      <c r="L137" s="46">
        <v>97.3934</v>
      </c>
    </row>
    <row r="138" spans="1:12" x14ac:dyDescent="0.25">
      <c r="K138" s="72">
        <v>44107</v>
      </c>
      <c r="L138" s="46">
        <v>97.048500000000004</v>
      </c>
    </row>
    <row r="139" spans="1:12" x14ac:dyDescent="0.25">
      <c r="A139" s="25"/>
      <c r="B139" s="24"/>
      <c r="K139" s="72">
        <v>44114</v>
      </c>
      <c r="L139" s="46">
        <v>96.848200000000006</v>
      </c>
    </row>
    <row r="140" spans="1:12" x14ac:dyDescent="0.25">
      <c r="A140" s="25"/>
      <c r="B140" s="24"/>
      <c r="K140" s="72">
        <v>44121</v>
      </c>
      <c r="L140" s="46">
        <v>97.072900000000004</v>
      </c>
    </row>
    <row r="141" spans="1:12" x14ac:dyDescent="0.25">
      <c r="K141" s="72">
        <v>44128</v>
      </c>
      <c r="L141" s="46">
        <v>96.931100000000001</v>
      </c>
    </row>
    <row r="142" spans="1:12" x14ac:dyDescent="0.25">
      <c r="K142" s="72">
        <v>44135</v>
      </c>
      <c r="L142" s="46">
        <v>96.704099999999997</v>
      </c>
    </row>
    <row r="143" spans="1:12" x14ac:dyDescent="0.25">
      <c r="K143" s="72">
        <v>44142</v>
      </c>
      <c r="L143" s="46">
        <v>97.193399999999997</v>
      </c>
    </row>
    <row r="144" spans="1:12" x14ac:dyDescent="0.25">
      <c r="K144" s="72">
        <v>44149</v>
      </c>
      <c r="L144" s="46">
        <v>97.480199999999996</v>
      </c>
    </row>
    <row r="145" spans="11:12" x14ac:dyDescent="0.25">
      <c r="K145" s="72">
        <v>44156</v>
      </c>
      <c r="L145" s="46">
        <v>97.509500000000003</v>
      </c>
    </row>
    <row r="146" spans="11:12" x14ac:dyDescent="0.25">
      <c r="K146" s="72">
        <v>44163</v>
      </c>
      <c r="L146" s="46">
        <v>97.537199999999999</v>
      </c>
    </row>
    <row r="147" spans="11:12" x14ac:dyDescent="0.25">
      <c r="K147" s="72">
        <v>44170</v>
      </c>
      <c r="L147" s="46">
        <v>97.254199999999997</v>
      </c>
    </row>
    <row r="148" spans="11:12" x14ac:dyDescent="0.25">
      <c r="K148" s="72">
        <v>44177</v>
      </c>
      <c r="L148" s="46">
        <v>97.073599999999999</v>
      </c>
    </row>
    <row r="149" spans="11:12" x14ac:dyDescent="0.25">
      <c r="K149" s="72">
        <v>44184</v>
      </c>
      <c r="L149" s="46">
        <v>95.524799999999999</v>
      </c>
    </row>
    <row r="150" spans="11:12" x14ac:dyDescent="0.25">
      <c r="K150" s="72">
        <v>44191</v>
      </c>
      <c r="L150" s="46">
        <v>91.610399999999998</v>
      </c>
    </row>
    <row r="151" spans="11:12" x14ac:dyDescent="0.25">
      <c r="K151" s="72">
        <v>44198</v>
      </c>
      <c r="L151" s="46">
        <v>88.7316</v>
      </c>
    </row>
    <row r="152" spans="11:12" x14ac:dyDescent="0.25">
      <c r="K152" s="72" t="s">
        <v>52</v>
      </c>
      <c r="L152" s="46" t="s">
        <v>52</v>
      </c>
    </row>
    <row r="153" spans="11:12" x14ac:dyDescent="0.25">
      <c r="K153" s="72" t="s">
        <v>52</v>
      </c>
      <c r="L153" s="46" t="s">
        <v>52</v>
      </c>
    </row>
    <row r="154" spans="11:12" x14ac:dyDescent="0.25">
      <c r="K154" s="72" t="s">
        <v>52</v>
      </c>
      <c r="L154" s="46" t="s">
        <v>52</v>
      </c>
    </row>
    <row r="155" spans="11:12" x14ac:dyDescent="0.25">
      <c r="K155" s="72" t="s">
        <v>52</v>
      </c>
      <c r="L155" s="46" t="s">
        <v>52</v>
      </c>
    </row>
    <row r="156" spans="11:12" x14ac:dyDescent="0.25">
      <c r="K156" s="72" t="s">
        <v>52</v>
      </c>
      <c r="L156" s="46" t="s">
        <v>52</v>
      </c>
    </row>
    <row r="157" spans="11:12" x14ac:dyDescent="0.25">
      <c r="K157" s="72" t="s">
        <v>52</v>
      </c>
      <c r="L157" s="46" t="s">
        <v>52</v>
      </c>
    </row>
    <row r="158" spans="11:12" x14ac:dyDescent="0.25">
      <c r="K158" s="72" t="s">
        <v>52</v>
      </c>
      <c r="L158" s="46" t="s">
        <v>52</v>
      </c>
    </row>
    <row r="159" spans="11:12" x14ac:dyDescent="0.25">
      <c r="K159" s="72" t="s">
        <v>52</v>
      </c>
      <c r="L159" s="46" t="s">
        <v>52</v>
      </c>
    </row>
    <row r="160" spans="11:12" x14ac:dyDescent="0.25">
      <c r="K160" s="72" t="s">
        <v>52</v>
      </c>
      <c r="L160" s="46" t="s">
        <v>52</v>
      </c>
    </row>
    <row r="161" spans="11:12" x14ac:dyDescent="0.25">
      <c r="K161" s="72" t="s">
        <v>52</v>
      </c>
      <c r="L161" s="46" t="s">
        <v>52</v>
      </c>
    </row>
    <row r="162" spans="11:12" x14ac:dyDescent="0.25">
      <c r="K162" s="72" t="s">
        <v>52</v>
      </c>
      <c r="L162" s="46" t="s">
        <v>52</v>
      </c>
    </row>
    <row r="163" spans="11:12" x14ac:dyDescent="0.25">
      <c r="K163" s="72" t="s">
        <v>52</v>
      </c>
      <c r="L163" s="46" t="s">
        <v>52</v>
      </c>
    </row>
    <row r="164" spans="11:12" x14ac:dyDescent="0.25">
      <c r="K164" s="72" t="s">
        <v>52</v>
      </c>
      <c r="L164" s="46" t="s">
        <v>52</v>
      </c>
    </row>
    <row r="165" spans="11:12" x14ac:dyDescent="0.25">
      <c r="K165" s="72" t="s">
        <v>52</v>
      </c>
      <c r="L165" s="46" t="s">
        <v>52</v>
      </c>
    </row>
    <row r="166" spans="11:12" x14ac:dyDescent="0.25">
      <c r="K166" s="72" t="s">
        <v>52</v>
      </c>
      <c r="L166" s="46" t="s">
        <v>52</v>
      </c>
    </row>
    <row r="167" spans="11:12" x14ac:dyDescent="0.25">
      <c r="K167" s="72" t="s">
        <v>52</v>
      </c>
      <c r="L167" s="46" t="s">
        <v>52</v>
      </c>
    </row>
    <row r="168" spans="11:12" x14ac:dyDescent="0.25">
      <c r="K168" s="72" t="s">
        <v>52</v>
      </c>
      <c r="L168" s="46" t="s">
        <v>52</v>
      </c>
    </row>
    <row r="169" spans="11:12" x14ac:dyDescent="0.25">
      <c r="K169" s="72" t="s">
        <v>52</v>
      </c>
      <c r="L169" s="46" t="s">
        <v>52</v>
      </c>
    </row>
    <row r="170" spans="11:12" x14ac:dyDescent="0.25">
      <c r="K170" s="72" t="s">
        <v>52</v>
      </c>
      <c r="L170" s="46" t="s">
        <v>52</v>
      </c>
    </row>
    <row r="171" spans="11:12" x14ac:dyDescent="0.25">
      <c r="K171" s="72" t="s">
        <v>52</v>
      </c>
      <c r="L171" s="46" t="s">
        <v>52</v>
      </c>
    </row>
    <row r="172" spans="11:12" x14ac:dyDescent="0.25">
      <c r="K172" s="72" t="s">
        <v>52</v>
      </c>
      <c r="L172" s="46" t="s">
        <v>52</v>
      </c>
    </row>
    <row r="173" spans="11:12" x14ac:dyDescent="0.25">
      <c r="K173" s="72" t="s">
        <v>52</v>
      </c>
      <c r="L173" s="46" t="s">
        <v>52</v>
      </c>
    </row>
    <row r="174" spans="11:12" x14ac:dyDescent="0.25">
      <c r="K174" s="72" t="s">
        <v>52</v>
      </c>
      <c r="L174" s="46" t="s">
        <v>52</v>
      </c>
    </row>
    <row r="175" spans="11:12" x14ac:dyDescent="0.25">
      <c r="K175" s="72" t="s">
        <v>52</v>
      </c>
      <c r="L175" s="46" t="s">
        <v>52</v>
      </c>
    </row>
    <row r="176" spans="11:12" x14ac:dyDescent="0.25">
      <c r="K176" s="72" t="s">
        <v>52</v>
      </c>
      <c r="L176" s="46" t="s">
        <v>52</v>
      </c>
    </row>
    <row r="177" spans="11:12" x14ac:dyDescent="0.25">
      <c r="K177" s="72" t="s">
        <v>52</v>
      </c>
      <c r="L177" s="46" t="s">
        <v>52</v>
      </c>
    </row>
    <row r="178" spans="11:12" x14ac:dyDescent="0.25">
      <c r="K178" s="72" t="s">
        <v>52</v>
      </c>
      <c r="L178" s="46" t="s">
        <v>52</v>
      </c>
    </row>
    <row r="179" spans="11:12" x14ac:dyDescent="0.25">
      <c r="K179" s="72" t="s">
        <v>52</v>
      </c>
      <c r="L179" s="46" t="s">
        <v>52</v>
      </c>
    </row>
    <row r="180" spans="11:12" x14ac:dyDescent="0.25">
      <c r="K180" s="72" t="s">
        <v>52</v>
      </c>
      <c r="L180" s="46" t="s">
        <v>52</v>
      </c>
    </row>
    <row r="181" spans="11:12" x14ac:dyDescent="0.25">
      <c r="K181" s="72" t="s">
        <v>52</v>
      </c>
      <c r="L181" s="46" t="s">
        <v>52</v>
      </c>
    </row>
    <row r="182" spans="11:12" x14ac:dyDescent="0.25">
      <c r="K182" s="72" t="s">
        <v>52</v>
      </c>
      <c r="L182" s="46" t="s">
        <v>52</v>
      </c>
    </row>
    <row r="183" spans="11:12" x14ac:dyDescent="0.25">
      <c r="K183" s="72" t="s">
        <v>52</v>
      </c>
      <c r="L183" s="46" t="s">
        <v>52</v>
      </c>
    </row>
    <row r="184" spans="11:12" x14ac:dyDescent="0.25">
      <c r="K184" s="72" t="s">
        <v>52</v>
      </c>
      <c r="L184" s="46" t="s">
        <v>52</v>
      </c>
    </row>
    <row r="185" spans="11:12" x14ac:dyDescent="0.25">
      <c r="K185" s="72" t="s">
        <v>52</v>
      </c>
      <c r="L185" s="46" t="s">
        <v>52</v>
      </c>
    </row>
    <row r="186" spans="11:12" x14ac:dyDescent="0.25">
      <c r="K186" s="72" t="s">
        <v>52</v>
      </c>
      <c r="L186" s="46" t="s">
        <v>52</v>
      </c>
    </row>
    <row r="187" spans="11:12" x14ac:dyDescent="0.25">
      <c r="K187" s="72" t="s">
        <v>52</v>
      </c>
      <c r="L187" s="46" t="s">
        <v>52</v>
      </c>
    </row>
    <row r="188" spans="11:12" x14ac:dyDescent="0.25">
      <c r="K188" s="72" t="s">
        <v>52</v>
      </c>
      <c r="L188" s="46" t="s">
        <v>52</v>
      </c>
    </row>
    <row r="189" spans="11:12" x14ac:dyDescent="0.25">
      <c r="K189" s="72" t="s">
        <v>52</v>
      </c>
      <c r="L189" s="46" t="s">
        <v>52</v>
      </c>
    </row>
    <row r="190" spans="11:12" x14ac:dyDescent="0.25">
      <c r="K190" s="72" t="s">
        <v>52</v>
      </c>
      <c r="L190" s="46" t="s">
        <v>52</v>
      </c>
    </row>
    <row r="191" spans="11:12" x14ac:dyDescent="0.25">
      <c r="K191" s="72" t="s">
        <v>52</v>
      </c>
      <c r="L191" s="46" t="s">
        <v>52</v>
      </c>
    </row>
    <row r="192" spans="11:12" x14ac:dyDescent="0.25">
      <c r="K192" s="72" t="s">
        <v>52</v>
      </c>
      <c r="L192" s="46" t="s">
        <v>52</v>
      </c>
    </row>
    <row r="193" spans="11:12" x14ac:dyDescent="0.25">
      <c r="K193" s="72" t="s">
        <v>52</v>
      </c>
      <c r="L193" s="46" t="s">
        <v>52</v>
      </c>
    </row>
    <row r="194" spans="11:12" x14ac:dyDescent="0.25">
      <c r="K194" s="72" t="s">
        <v>52</v>
      </c>
      <c r="L194" s="46" t="s">
        <v>52</v>
      </c>
    </row>
    <row r="195" spans="11:12" x14ac:dyDescent="0.25">
      <c r="K195" s="72" t="s">
        <v>52</v>
      </c>
      <c r="L195" s="46" t="s">
        <v>52</v>
      </c>
    </row>
    <row r="196" spans="11:12" x14ac:dyDescent="0.25">
      <c r="K196" s="72" t="s">
        <v>52</v>
      </c>
      <c r="L196" s="46" t="s">
        <v>52</v>
      </c>
    </row>
    <row r="197" spans="11:12" x14ac:dyDescent="0.25">
      <c r="K197" s="72" t="s">
        <v>52</v>
      </c>
      <c r="L197" s="46" t="s">
        <v>52</v>
      </c>
    </row>
    <row r="198" spans="11:12" x14ac:dyDescent="0.25">
      <c r="K198" s="72" t="s">
        <v>52</v>
      </c>
      <c r="L198" s="46" t="s">
        <v>52</v>
      </c>
    </row>
    <row r="199" spans="11:12" x14ac:dyDescent="0.25">
      <c r="K199" s="72" t="s">
        <v>52</v>
      </c>
      <c r="L199" s="46" t="s">
        <v>52</v>
      </c>
    </row>
    <row r="200" spans="11:12" x14ac:dyDescent="0.25">
      <c r="K200" s="72" t="s">
        <v>52</v>
      </c>
      <c r="L200" s="46" t="s">
        <v>52</v>
      </c>
    </row>
    <row r="201" spans="11:12" x14ac:dyDescent="0.25">
      <c r="K201" s="72" t="s">
        <v>52</v>
      </c>
      <c r="L201" s="46" t="s">
        <v>52</v>
      </c>
    </row>
    <row r="202" spans="11:12" x14ac:dyDescent="0.25">
      <c r="K202" s="72" t="s">
        <v>52</v>
      </c>
      <c r="L202" s="46" t="s">
        <v>52</v>
      </c>
    </row>
    <row r="203" spans="11:12" x14ac:dyDescent="0.25">
      <c r="K203" s="72" t="s">
        <v>52</v>
      </c>
      <c r="L203" s="46" t="s">
        <v>52</v>
      </c>
    </row>
    <row r="204" spans="11:12" x14ac:dyDescent="0.25">
      <c r="K204" s="72" t="s">
        <v>52</v>
      </c>
      <c r="L204" s="46" t="s">
        <v>52</v>
      </c>
    </row>
    <row r="205" spans="11:12" x14ac:dyDescent="0.25">
      <c r="K205" s="72" t="s">
        <v>52</v>
      </c>
      <c r="L205" s="46" t="s">
        <v>52</v>
      </c>
    </row>
    <row r="206" spans="11:12" x14ac:dyDescent="0.25">
      <c r="K206" s="72" t="s">
        <v>52</v>
      </c>
      <c r="L206" s="46" t="s">
        <v>52</v>
      </c>
    </row>
    <row r="207" spans="11:12" x14ac:dyDescent="0.25">
      <c r="K207" s="72" t="s">
        <v>52</v>
      </c>
      <c r="L207" s="46" t="s">
        <v>52</v>
      </c>
    </row>
    <row r="208" spans="11:12" x14ac:dyDescent="0.25">
      <c r="K208" s="72" t="s">
        <v>52</v>
      </c>
      <c r="L208" s="46" t="s">
        <v>52</v>
      </c>
    </row>
    <row r="209" spans="11:12" x14ac:dyDescent="0.25">
      <c r="K209" s="72" t="s">
        <v>52</v>
      </c>
      <c r="L209" s="46" t="s">
        <v>52</v>
      </c>
    </row>
    <row r="210" spans="11:12" x14ac:dyDescent="0.25">
      <c r="K210" s="72" t="s">
        <v>52</v>
      </c>
      <c r="L210" s="46" t="s">
        <v>52</v>
      </c>
    </row>
    <row r="211" spans="11:12" x14ac:dyDescent="0.25">
      <c r="K211" s="72" t="s">
        <v>52</v>
      </c>
      <c r="L211" s="46" t="s">
        <v>52</v>
      </c>
    </row>
    <row r="212" spans="11:12" x14ac:dyDescent="0.25">
      <c r="K212" s="72" t="s">
        <v>52</v>
      </c>
      <c r="L212" s="46" t="s">
        <v>52</v>
      </c>
    </row>
    <row r="213" spans="11:12" x14ac:dyDescent="0.25">
      <c r="K213" s="72" t="s">
        <v>52</v>
      </c>
      <c r="L213" s="46" t="s">
        <v>52</v>
      </c>
    </row>
    <row r="214" spans="11:12" x14ac:dyDescent="0.25">
      <c r="K214" s="72" t="s">
        <v>52</v>
      </c>
      <c r="L214" s="46" t="s">
        <v>52</v>
      </c>
    </row>
    <row r="215" spans="11:12" x14ac:dyDescent="0.25">
      <c r="K215" s="72" t="s">
        <v>52</v>
      </c>
      <c r="L215" s="46" t="s">
        <v>52</v>
      </c>
    </row>
    <row r="216" spans="11:12" x14ac:dyDescent="0.25">
      <c r="K216" s="72" t="s">
        <v>52</v>
      </c>
      <c r="L216" s="46" t="s">
        <v>52</v>
      </c>
    </row>
    <row r="217" spans="11:12" x14ac:dyDescent="0.25">
      <c r="K217" s="72" t="s">
        <v>52</v>
      </c>
      <c r="L217" s="46" t="s">
        <v>52</v>
      </c>
    </row>
    <row r="218" spans="11:12" x14ac:dyDescent="0.25">
      <c r="K218" s="72" t="s">
        <v>52</v>
      </c>
      <c r="L218" s="46" t="s">
        <v>52</v>
      </c>
    </row>
    <row r="219" spans="11:12" x14ac:dyDescent="0.25">
      <c r="K219" s="72" t="s">
        <v>52</v>
      </c>
      <c r="L219" s="46" t="s">
        <v>52</v>
      </c>
    </row>
    <row r="220" spans="11:12" x14ac:dyDescent="0.25">
      <c r="K220" s="72" t="s">
        <v>52</v>
      </c>
      <c r="L220" s="46" t="s">
        <v>52</v>
      </c>
    </row>
    <row r="221" spans="11:12" x14ac:dyDescent="0.25">
      <c r="K221" s="72" t="s">
        <v>52</v>
      </c>
      <c r="L221" s="46" t="s">
        <v>52</v>
      </c>
    </row>
    <row r="222" spans="11:12" x14ac:dyDescent="0.25">
      <c r="K222" s="72" t="s">
        <v>52</v>
      </c>
      <c r="L222" s="46" t="s">
        <v>52</v>
      </c>
    </row>
    <row r="223" spans="11:12" x14ac:dyDescent="0.25">
      <c r="K223" s="72" t="s">
        <v>52</v>
      </c>
      <c r="L223" s="46" t="s">
        <v>52</v>
      </c>
    </row>
    <row r="224" spans="11:12" x14ac:dyDescent="0.25">
      <c r="K224" s="72" t="s">
        <v>52</v>
      </c>
      <c r="L224" s="46" t="s">
        <v>52</v>
      </c>
    </row>
    <row r="225" spans="11:12" x14ac:dyDescent="0.25">
      <c r="K225" s="72" t="s">
        <v>52</v>
      </c>
      <c r="L225" s="46" t="s">
        <v>52</v>
      </c>
    </row>
    <row r="226" spans="11:12" x14ac:dyDescent="0.25">
      <c r="K226" s="72" t="s">
        <v>52</v>
      </c>
      <c r="L226" s="46" t="s">
        <v>52</v>
      </c>
    </row>
    <row r="227" spans="11:12" x14ac:dyDescent="0.25">
      <c r="K227" s="72" t="s">
        <v>52</v>
      </c>
      <c r="L227" s="46" t="s">
        <v>52</v>
      </c>
    </row>
    <row r="228" spans="11:12" x14ac:dyDescent="0.25">
      <c r="K228" s="72" t="s">
        <v>52</v>
      </c>
      <c r="L228" s="46" t="s">
        <v>52</v>
      </c>
    </row>
    <row r="229" spans="11:12" x14ac:dyDescent="0.25">
      <c r="K229" s="72" t="s">
        <v>52</v>
      </c>
      <c r="L229" s="46" t="s">
        <v>52</v>
      </c>
    </row>
    <row r="230" spans="11:12" x14ac:dyDescent="0.25">
      <c r="K230" s="72" t="s">
        <v>52</v>
      </c>
      <c r="L230" s="46" t="s">
        <v>52</v>
      </c>
    </row>
    <row r="231" spans="11:12" x14ac:dyDescent="0.25">
      <c r="K231" s="72" t="s">
        <v>52</v>
      </c>
      <c r="L231" s="46" t="s">
        <v>52</v>
      </c>
    </row>
    <row r="232" spans="11:12" x14ac:dyDescent="0.25">
      <c r="K232" s="72" t="s">
        <v>52</v>
      </c>
      <c r="L232" s="46" t="s">
        <v>52</v>
      </c>
    </row>
    <row r="233" spans="11:12" x14ac:dyDescent="0.25">
      <c r="K233" s="72" t="s">
        <v>52</v>
      </c>
      <c r="L233" s="46" t="s">
        <v>52</v>
      </c>
    </row>
    <row r="234" spans="11:12" x14ac:dyDescent="0.25">
      <c r="K234" s="72" t="s">
        <v>52</v>
      </c>
      <c r="L234" s="46" t="s">
        <v>52</v>
      </c>
    </row>
    <row r="235" spans="11:12" x14ac:dyDescent="0.25">
      <c r="K235" s="72" t="s">
        <v>52</v>
      </c>
      <c r="L235" s="46" t="s">
        <v>52</v>
      </c>
    </row>
    <row r="236" spans="11:12" x14ac:dyDescent="0.25">
      <c r="K236" s="72" t="s">
        <v>52</v>
      </c>
      <c r="L236" s="46" t="s">
        <v>52</v>
      </c>
    </row>
    <row r="237" spans="11:12" x14ac:dyDescent="0.25">
      <c r="K237" s="72" t="s">
        <v>52</v>
      </c>
      <c r="L237" s="46" t="s">
        <v>52</v>
      </c>
    </row>
    <row r="238" spans="11:12" x14ac:dyDescent="0.25">
      <c r="K238" s="72" t="s">
        <v>52</v>
      </c>
      <c r="L238" s="46" t="s">
        <v>52</v>
      </c>
    </row>
    <row r="239" spans="11:12" x14ac:dyDescent="0.25">
      <c r="K239" s="72" t="s">
        <v>52</v>
      </c>
      <c r="L239" s="46" t="s">
        <v>52</v>
      </c>
    </row>
    <row r="240" spans="11:12" x14ac:dyDescent="0.25">
      <c r="K240" s="72" t="s">
        <v>52</v>
      </c>
      <c r="L240" s="46" t="s">
        <v>52</v>
      </c>
    </row>
    <row r="241" spans="11:12" x14ac:dyDescent="0.25">
      <c r="K241" s="72" t="s">
        <v>52</v>
      </c>
      <c r="L241" s="46" t="s">
        <v>52</v>
      </c>
    </row>
    <row r="242" spans="11:12" x14ac:dyDescent="0.25">
      <c r="K242" s="72" t="s">
        <v>52</v>
      </c>
      <c r="L242" s="46" t="s">
        <v>52</v>
      </c>
    </row>
    <row r="243" spans="11:12" x14ac:dyDescent="0.25">
      <c r="K243" s="72" t="s">
        <v>52</v>
      </c>
      <c r="L243" s="46" t="s">
        <v>52</v>
      </c>
    </row>
    <row r="244" spans="11:12" x14ac:dyDescent="0.25">
      <c r="K244" s="72" t="s">
        <v>52</v>
      </c>
      <c r="L244" s="46" t="s">
        <v>52</v>
      </c>
    </row>
    <row r="245" spans="11:12" x14ac:dyDescent="0.25">
      <c r="K245" s="72" t="s">
        <v>52</v>
      </c>
      <c r="L245" s="46" t="s">
        <v>52</v>
      </c>
    </row>
    <row r="246" spans="11:12" x14ac:dyDescent="0.25">
      <c r="K246" s="72" t="s">
        <v>52</v>
      </c>
      <c r="L246" s="46" t="s">
        <v>52</v>
      </c>
    </row>
    <row r="247" spans="11:12" x14ac:dyDescent="0.25">
      <c r="K247" s="72" t="s">
        <v>52</v>
      </c>
      <c r="L247" s="46" t="s">
        <v>52</v>
      </c>
    </row>
    <row r="248" spans="11:12" x14ac:dyDescent="0.25">
      <c r="K248" s="72" t="s">
        <v>52</v>
      </c>
      <c r="L248" s="46" t="s">
        <v>52</v>
      </c>
    </row>
    <row r="249" spans="11:12" x14ac:dyDescent="0.25">
      <c r="K249" s="72" t="s">
        <v>52</v>
      </c>
      <c r="L249" s="46" t="s">
        <v>52</v>
      </c>
    </row>
    <row r="250" spans="11:12" x14ac:dyDescent="0.25">
      <c r="K250" s="72" t="s">
        <v>52</v>
      </c>
      <c r="L250" s="46" t="s">
        <v>52</v>
      </c>
    </row>
    <row r="251" spans="11:12" x14ac:dyDescent="0.25">
      <c r="K251" s="72" t="s">
        <v>52</v>
      </c>
      <c r="L251" s="46" t="s">
        <v>52</v>
      </c>
    </row>
    <row r="252" spans="11:12" x14ac:dyDescent="0.25">
      <c r="K252" s="72" t="s">
        <v>52</v>
      </c>
      <c r="L252" s="46" t="s">
        <v>52</v>
      </c>
    </row>
    <row r="253" spans="11:12" x14ac:dyDescent="0.25">
      <c r="K253" s="72" t="s">
        <v>52</v>
      </c>
      <c r="L253" s="46" t="s">
        <v>52</v>
      </c>
    </row>
    <row r="254" spans="11:12" x14ac:dyDescent="0.25">
      <c r="K254" s="72" t="s">
        <v>52</v>
      </c>
      <c r="L254" s="46" t="s">
        <v>52</v>
      </c>
    </row>
    <row r="255" spans="11:12" x14ac:dyDescent="0.25">
      <c r="K255" s="72" t="s">
        <v>52</v>
      </c>
      <c r="L255" s="46" t="s">
        <v>52</v>
      </c>
    </row>
    <row r="256" spans="11:12" x14ac:dyDescent="0.25">
      <c r="K256" s="72" t="s">
        <v>53</v>
      </c>
      <c r="L256" s="72"/>
    </row>
    <row r="257" spans="11:12" x14ac:dyDescent="0.25">
      <c r="K257" s="72">
        <v>43904</v>
      </c>
      <c r="L257" s="46">
        <v>100</v>
      </c>
    </row>
    <row r="258" spans="11:12" x14ac:dyDescent="0.25">
      <c r="K258" s="72">
        <v>43911</v>
      </c>
      <c r="L258" s="46">
        <v>98.86</v>
      </c>
    </row>
    <row r="259" spans="11:12" x14ac:dyDescent="0.25">
      <c r="K259" s="72">
        <v>43918</v>
      </c>
      <c r="L259" s="46">
        <v>97.3399</v>
      </c>
    </row>
    <row r="260" spans="11:12" x14ac:dyDescent="0.25">
      <c r="K260" s="72">
        <v>43925</v>
      </c>
      <c r="L260" s="46">
        <v>95.084000000000003</v>
      </c>
    </row>
    <row r="261" spans="11:12" x14ac:dyDescent="0.25">
      <c r="K261" s="72">
        <v>43932</v>
      </c>
      <c r="L261" s="46">
        <v>91.250799999999998</v>
      </c>
    </row>
    <row r="262" spans="11:12" x14ac:dyDescent="0.25">
      <c r="K262" s="72">
        <v>43939</v>
      </c>
      <c r="L262" s="46">
        <v>92.351600000000005</v>
      </c>
    </row>
    <row r="263" spans="11:12" x14ac:dyDescent="0.25">
      <c r="K263" s="72">
        <v>43946</v>
      </c>
      <c r="L263" s="46">
        <v>91.551500000000004</v>
      </c>
    </row>
    <row r="264" spans="11:12" x14ac:dyDescent="0.25">
      <c r="K264" s="72">
        <v>43953</v>
      </c>
      <c r="L264" s="46">
        <v>91.801299999999998</v>
      </c>
    </row>
    <row r="265" spans="11:12" x14ac:dyDescent="0.25">
      <c r="K265" s="72">
        <v>43960</v>
      </c>
      <c r="L265" s="46">
        <v>90.291499999999999</v>
      </c>
    </row>
    <row r="266" spans="11:12" x14ac:dyDescent="0.25">
      <c r="K266" s="72">
        <v>43967</v>
      </c>
      <c r="L266" s="46">
        <v>89.097099999999998</v>
      </c>
    </row>
    <row r="267" spans="11:12" x14ac:dyDescent="0.25">
      <c r="K267" s="72">
        <v>43974</v>
      </c>
      <c r="L267" s="46">
        <v>88.777699999999996</v>
      </c>
    </row>
    <row r="268" spans="11:12" x14ac:dyDescent="0.25">
      <c r="K268" s="72">
        <v>43981</v>
      </c>
      <c r="L268" s="46">
        <v>89.617800000000003</v>
      </c>
    </row>
    <row r="269" spans="11:12" x14ac:dyDescent="0.25">
      <c r="K269" s="72">
        <v>43988</v>
      </c>
      <c r="L269" s="46">
        <v>92.990300000000005</v>
      </c>
    </row>
    <row r="270" spans="11:12" x14ac:dyDescent="0.25">
      <c r="K270" s="72">
        <v>43995</v>
      </c>
      <c r="L270" s="46">
        <v>93.252099999999999</v>
      </c>
    </row>
    <row r="271" spans="11:12" x14ac:dyDescent="0.25">
      <c r="K271" s="72">
        <v>44002</v>
      </c>
      <c r="L271" s="46">
        <v>93.885099999999994</v>
      </c>
    </row>
    <row r="272" spans="11:12" x14ac:dyDescent="0.25">
      <c r="K272" s="72">
        <v>44009</v>
      </c>
      <c r="L272" s="46">
        <v>94.012299999999996</v>
      </c>
    </row>
    <row r="273" spans="11:12" x14ac:dyDescent="0.25">
      <c r="K273" s="72">
        <v>44016</v>
      </c>
      <c r="L273" s="46">
        <v>96.021900000000002</v>
      </c>
    </row>
    <row r="274" spans="11:12" x14ac:dyDescent="0.25">
      <c r="K274" s="72">
        <v>44023</v>
      </c>
      <c r="L274" s="46">
        <v>91.921499999999995</v>
      </c>
    </row>
    <row r="275" spans="11:12" x14ac:dyDescent="0.25">
      <c r="K275" s="72">
        <v>44030</v>
      </c>
      <c r="L275" s="46">
        <v>92.128200000000007</v>
      </c>
    </row>
    <row r="276" spans="11:12" x14ac:dyDescent="0.25">
      <c r="K276" s="72">
        <v>44037</v>
      </c>
      <c r="L276" s="46">
        <v>91.499899999999997</v>
      </c>
    </row>
    <row r="277" spans="11:12" x14ac:dyDescent="0.25">
      <c r="K277" s="72">
        <v>44044</v>
      </c>
      <c r="L277" s="46">
        <v>91.959500000000006</v>
      </c>
    </row>
    <row r="278" spans="11:12" x14ac:dyDescent="0.25">
      <c r="K278" s="72">
        <v>44051</v>
      </c>
      <c r="L278" s="46">
        <v>91.863299999999995</v>
      </c>
    </row>
    <row r="279" spans="11:12" x14ac:dyDescent="0.25">
      <c r="K279" s="72">
        <v>44058</v>
      </c>
      <c r="L279" s="46">
        <v>91.898399999999995</v>
      </c>
    </row>
    <row r="280" spans="11:12" x14ac:dyDescent="0.25">
      <c r="K280" s="72">
        <v>44065</v>
      </c>
      <c r="L280" s="46">
        <v>91.986500000000007</v>
      </c>
    </row>
    <row r="281" spans="11:12" x14ac:dyDescent="0.25">
      <c r="K281" s="72">
        <v>44072</v>
      </c>
      <c r="L281" s="46">
        <v>92.328000000000003</v>
      </c>
    </row>
    <row r="282" spans="11:12" x14ac:dyDescent="0.25">
      <c r="K282" s="72">
        <v>44079</v>
      </c>
      <c r="L282" s="46">
        <v>94.284899999999993</v>
      </c>
    </row>
    <row r="283" spans="11:12" x14ac:dyDescent="0.25">
      <c r="K283" s="72">
        <v>44086</v>
      </c>
      <c r="L283" s="46">
        <v>94.941999999999993</v>
      </c>
    </row>
    <row r="284" spans="11:12" x14ac:dyDescent="0.25">
      <c r="K284" s="72">
        <v>44093</v>
      </c>
      <c r="L284" s="46">
        <v>94.992599999999996</v>
      </c>
    </row>
    <row r="285" spans="11:12" x14ac:dyDescent="0.25">
      <c r="K285" s="72">
        <v>44100</v>
      </c>
      <c r="L285" s="46">
        <v>95.200900000000004</v>
      </c>
    </row>
    <row r="286" spans="11:12" x14ac:dyDescent="0.25">
      <c r="K286" s="72">
        <v>44107</v>
      </c>
      <c r="L286" s="46">
        <v>93.648399999999995</v>
      </c>
    </row>
    <row r="287" spans="11:12" x14ac:dyDescent="0.25">
      <c r="K287" s="72">
        <v>44114</v>
      </c>
      <c r="L287" s="46">
        <v>92.109200000000001</v>
      </c>
    </row>
    <row r="288" spans="11:12" x14ac:dyDescent="0.25">
      <c r="K288" s="72">
        <v>44121</v>
      </c>
      <c r="L288" s="46">
        <v>92.626199999999997</v>
      </c>
    </row>
    <row r="289" spans="11:12" x14ac:dyDescent="0.25">
      <c r="K289" s="72">
        <v>44128</v>
      </c>
      <c r="L289" s="46">
        <v>92.009500000000003</v>
      </c>
    </row>
    <row r="290" spans="11:12" x14ac:dyDescent="0.25">
      <c r="K290" s="72">
        <v>44135</v>
      </c>
      <c r="L290" s="46">
        <v>91.453100000000006</v>
      </c>
    </row>
    <row r="291" spans="11:12" x14ac:dyDescent="0.25">
      <c r="K291" s="72">
        <v>44142</v>
      </c>
      <c r="L291" s="46">
        <v>94.992999999999995</v>
      </c>
    </row>
    <row r="292" spans="11:12" x14ac:dyDescent="0.25">
      <c r="K292" s="72">
        <v>44149</v>
      </c>
      <c r="L292" s="46">
        <v>95.225899999999996</v>
      </c>
    </row>
    <row r="293" spans="11:12" x14ac:dyDescent="0.25">
      <c r="K293" s="72">
        <v>44156</v>
      </c>
      <c r="L293" s="46">
        <v>95.145200000000003</v>
      </c>
    </row>
    <row r="294" spans="11:12" x14ac:dyDescent="0.25">
      <c r="K294" s="72">
        <v>44163</v>
      </c>
      <c r="L294" s="46">
        <v>95.891000000000005</v>
      </c>
    </row>
    <row r="295" spans="11:12" x14ac:dyDescent="0.25">
      <c r="K295" s="72">
        <v>44170</v>
      </c>
      <c r="L295" s="46">
        <v>97.479699999999994</v>
      </c>
    </row>
    <row r="296" spans="11:12" x14ac:dyDescent="0.25">
      <c r="K296" s="72">
        <v>44177</v>
      </c>
      <c r="L296" s="46">
        <v>98.093500000000006</v>
      </c>
    </row>
    <row r="297" spans="11:12" x14ac:dyDescent="0.25">
      <c r="K297" s="72">
        <v>44184</v>
      </c>
      <c r="L297" s="46">
        <v>99.886099999999999</v>
      </c>
    </row>
    <row r="298" spans="11:12" x14ac:dyDescent="0.25">
      <c r="K298" s="72">
        <v>44191</v>
      </c>
      <c r="L298" s="46">
        <v>95.224999999999994</v>
      </c>
    </row>
    <row r="299" spans="11:12" x14ac:dyDescent="0.25">
      <c r="K299" s="72">
        <v>44198</v>
      </c>
      <c r="L299" s="46">
        <v>88.548500000000004</v>
      </c>
    </row>
    <row r="300" spans="11:12" x14ac:dyDescent="0.25">
      <c r="K300" s="72" t="s">
        <v>52</v>
      </c>
      <c r="L300" s="46" t="s">
        <v>52</v>
      </c>
    </row>
    <row r="301" spans="11:12" x14ac:dyDescent="0.25">
      <c r="K301" s="72" t="s">
        <v>52</v>
      </c>
      <c r="L301" s="46" t="s">
        <v>52</v>
      </c>
    </row>
    <row r="302" spans="11:12" x14ac:dyDescent="0.25">
      <c r="K302" s="72" t="s">
        <v>52</v>
      </c>
      <c r="L302" s="46" t="s">
        <v>52</v>
      </c>
    </row>
    <row r="303" spans="11:12" x14ac:dyDescent="0.25">
      <c r="K303" s="72" t="s">
        <v>52</v>
      </c>
      <c r="L303" s="46" t="s">
        <v>52</v>
      </c>
    </row>
    <row r="304" spans="11:12" x14ac:dyDescent="0.25">
      <c r="K304" s="72" t="s">
        <v>52</v>
      </c>
      <c r="L304" s="46" t="s">
        <v>52</v>
      </c>
    </row>
    <row r="305" spans="11:12" x14ac:dyDescent="0.25">
      <c r="K305" s="72" t="s">
        <v>52</v>
      </c>
      <c r="L305" s="46" t="s">
        <v>52</v>
      </c>
    </row>
    <row r="306" spans="11:12" x14ac:dyDescent="0.25">
      <c r="K306" s="72" t="s">
        <v>52</v>
      </c>
      <c r="L306" s="46" t="s">
        <v>52</v>
      </c>
    </row>
    <row r="307" spans="11:12" x14ac:dyDescent="0.25">
      <c r="K307" s="72" t="s">
        <v>52</v>
      </c>
      <c r="L307" s="46" t="s">
        <v>52</v>
      </c>
    </row>
    <row r="308" spans="11:12" x14ac:dyDescent="0.25">
      <c r="K308" s="72" t="s">
        <v>52</v>
      </c>
      <c r="L308" s="46" t="s">
        <v>52</v>
      </c>
    </row>
    <row r="309" spans="11:12" x14ac:dyDescent="0.25">
      <c r="K309" s="72" t="s">
        <v>52</v>
      </c>
      <c r="L309" s="46" t="s">
        <v>52</v>
      </c>
    </row>
    <row r="310" spans="11:12" x14ac:dyDescent="0.25">
      <c r="K310" s="72" t="s">
        <v>52</v>
      </c>
      <c r="L310" s="46" t="s">
        <v>52</v>
      </c>
    </row>
    <row r="311" spans="11:12" x14ac:dyDescent="0.25">
      <c r="K311" s="72" t="s">
        <v>52</v>
      </c>
      <c r="L311" s="46" t="s">
        <v>52</v>
      </c>
    </row>
    <row r="312" spans="11:12" x14ac:dyDescent="0.25">
      <c r="K312" s="72" t="s">
        <v>52</v>
      </c>
      <c r="L312" s="46" t="s">
        <v>52</v>
      </c>
    </row>
    <row r="313" spans="11:12" x14ac:dyDescent="0.25">
      <c r="K313" s="72" t="s">
        <v>52</v>
      </c>
      <c r="L313" s="46" t="s">
        <v>52</v>
      </c>
    </row>
    <row r="314" spans="11:12" x14ac:dyDescent="0.25">
      <c r="K314" s="72" t="s">
        <v>52</v>
      </c>
      <c r="L314" s="46" t="s">
        <v>52</v>
      </c>
    </row>
    <row r="315" spans="11:12" x14ac:dyDescent="0.25">
      <c r="K315" s="72" t="s">
        <v>52</v>
      </c>
      <c r="L315" s="46" t="s">
        <v>52</v>
      </c>
    </row>
    <row r="316" spans="11:12" x14ac:dyDescent="0.25">
      <c r="K316" s="72" t="s">
        <v>52</v>
      </c>
      <c r="L316" s="46" t="s">
        <v>52</v>
      </c>
    </row>
    <row r="317" spans="11:12" x14ac:dyDescent="0.25">
      <c r="K317" s="72" t="s">
        <v>52</v>
      </c>
      <c r="L317" s="46" t="s">
        <v>52</v>
      </c>
    </row>
    <row r="318" spans="11:12" x14ac:dyDescent="0.25">
      <c r="K318" s="72" t="s">
        <v>52</v>
      </c>
      <c r="L318" s="46" t="s">
        <v>52</v>
      </c>
    </row>
    <row r="319" spans="11:12" x14ac:dyDescent="0.25">
      <c r="K319" s="72" t="s">
        <v>52</v>
      </c>
      <c r="L319" s="46" t="s">
        <v>52</v>
      </c>
    </row>
    <row r="320" spans="11:12" x14ac:dyDescent="0.25">
      <c r="K320" s="72" t="s">
        <v>52</v>
      </c>
      <c r="L320" s="46" t="s">
        <v>52</v>
      </c>
    </row>
    <row r="321" spans="11:12" x14ac:dyDescent="0.25">
      <c r="K321" s="72" t="s">
        <v>52</v>
      </c>
      <c r="L321" s="46" t="s">
        <v>52</v>
      </c>
    </row>
    <row r="322" spans="11:12" x14ac:dyDescent="0.25">
      <c r="K322" s="72" t="s">
        <v>52</v>
      </c>
      <c r="L322" s="46" t="s">
        <v>52</v>
      </c>
    </row>
    <row r="323" spans="11:12" x14ac:dyDescent="0.25">
      <c r="K323" s="72" t="s">
        <v>52</v>
      </c>
      <c r="L323" s="46" t="s">
        <v>52</v>
      </c>
    </row>
    <row r="324" spans="11:12" x14ac:dyDescent="0.25">
      <c r="K324" s="72" t="s">
        <v>52</v>
      </c>
      <c r="L324" s="46" t="s">
        <v>52</v>
      </c>
    </row>
    <row r="325" spans="11:12" x14ac:dyDescent="0.25">
      <c r="K325" s="72" t="s">
        <v>52</v>
      </c>
      <c r="L325" s="46" t="s">
        <v>52</v>
      </c>
    </row>
    <row r="326" spans="11:12" x14ac:dyDescent="0.25">
      <c r="K326" s="72" t="s">
        <v>52</v>
      </c>
      <c r="L326" s="46" t="s">
        <v>52</v>
      </c>
    </row>
    <row r="327" spans="11:12" x14ac:dyDescent="0.25">
      <c r="K327" s="72" t="s">
        <v>52</v>
      </c>
      <c r="L327" s="46" t="s">
        <v>52</v>
      </c>
    </row>
    <row r="328" spans="11:12" x14ac:dyDescent="0.25">
      <c r="K328" s="72" t="s">
        <v>52</v>
      </c>
      <c r="L328" s="46" t="s">
        <v>52</v>
      </c>
    </row>
    <row r="329" spans="11:12" x14ac:dyDescent="0.25">
      <c r="K329" s="72" t="s">
        <v>52</v>
      </c>
      <c r="L329" s="46" t="s">
        <v>52</v>
      </c>
    </row>
    <row r="330" spans="11:12" x14ac:dyDescent="0.25">
      <c r="K330" s="72" t="s">
        <v>52</v>
      </c>
      <c r="L330" s="46" t="s">
        <v>52</v>
      </c>
    </row>
    <row r="331" spans="11:12" x14ac:dyDescent="0.25">
      <c r="K331" s="72" t="s">
        <v>52</v>
      </c>
      <c r="L331" s="46" t="s">
        <v>52</v>
      </c>
    </row>
    <row r="332" spans="11:12" x14ac:dyDescent="0.25">
      <c r="K332" s="72" t="s">
        <v>52</v>
      </c>
      <c r="L332" s="46" t="s">
        <v>52</v>
      </c>
    </row>
    <row r="333" spans="11:12" x14ac:dyDescent="0.25">
      <c r="K333" s="72" t="s">
        <v>52</v>
      </c>
      <c r="L333" s="46" t="s">
        <v>52</v>
      </c>
    </row>
    <row r="334" spans="11:12" x14ac:dyDescent="0.25">
      <c r="K334" s="72" t="s">
        <v>52</v>
      </c>
      <c r="L334" s="46" t="s">
        <v>52</v>
      </c>
    </row>
    <row r="335" spans="11:12" x14ac:dyDescent="0.25">
      <c r="K335" s="72" t="s">
        <v>52</v>
      </c>
      <c r="L335" s="46" t="s">
        <v>52</v>
      </c>
    </row>
    <row r="336" spans="11:12" x14ac:dyDescent="0.25">
      <c r="K336" s="72" t="s">
        <v>52</v>
      </c>
      <c r="L336" s="46" t="s">
        <v>52</v>
      </c>
    </row>
    <row r="337" spans="11:12" x14ac:dyDescent="0.25">
      <c r="K337" s="72" t="s">
        <v>52</v>
      </c>
      <c r="L337" s="46" t="s">
        <v>52</v>
      </c>
    </row>
    <row r="338" spans="11:12" x14ac:dyDescent="0.25">
      <c r="K338" s="72" t="s">
        <v>52</v>
      </c>
      <c r="L338" s="46" t="s">
        <v>52</v>
      </c>
    </row>
    <row r="339" spans="11:12" x14ac:dyDescent="0.25">
      <c r="K339" s="72" t="s">
        <v>52</v>
      </c>
      <c r="L339" s="46" t="s">
        <v>52</v>
      </c>
    </row>
    <row r="340" spans="11:12" x14ac:dyDescent="0.25">
      <c r="K340" s="72" t="s">
        <v>52</v>
      </c>
      <c r="L340" s="46" t="s">
        <v>52</v>
      </c>
    </row>
    <row r="341" spans="11:12" x14ac:dyDescent="0.25">
      <c r="K341" s="72" t="s">
        <v>52</v>
      </c>
      <c r="L341" s="46" t="s">
        <v>52</v>
      </c>
    </row>
    <row r="342" spans="11:12" x14ac:dyDescent="0.25">
      <c r="K342" s="72" t="s">
        <v>52</v>
      </c>
      <c r="L342" s="46" t="s">
        <v>52</v>
      </c>
    </row>
    <row r="343" spans="11:12" x14ac:dyDescent="0.25">
      <c r="K343" s="72" t="s">
        <v>52</v>
      </c>
      <c r="L343" s="46" t="s">
        <v>52</v>
      </c>
    </row>
    <row r="344" spans="11:12" x14ac:dyDescent="0.25">
      <c r="K344" s="72" t="s">
        <v>52</v>
      </c>
      <c r="L344" s="46" t="s">
        <v>52</v>
      </c>
    </row>
    <row r="345" spans="11:12" x14ac:dyDescent="0.25">
      <c r="K345" s="72" t="s">
        <v>52</v>
      </c>
      <c r="L345" s="46" t="s">
        <v>52</v>
      </c>
    </row>
    <row r="346" spans="11:12" x14ac:dyDescent="0.25">
      <c r="K346" s="72" t="s">
        <v>52</v>
      </c>
      <c r="L346" s="46" t="s">
        <v>52</v>
      </c>
    </row>
    <row r="347" spans="11:12" x14ac:dyDescent="0.25">
      <c r="K347" s="72" t="s">
        <v>52</v>
      </c>
      <c r="L347" s="46" t="s">
        <v>52</v>
      </c>
    </row>
    <row r="348" spans="11:12" x14ac:dyDescent="0.25">
      <c r="K348" s="72" t="s">
        <v>52</v>
      </c>
      <c r="L348" s="46" t="s">
        <v>52</v>
      </c>
    </row>
    <row r="349" spans="11:12" x14ac:dyDescent="0.25">
      <c r="K349" s="72" t="s">
        <v>52</v>
      </c>
      <c r="L349" s="46" t="s">
        <v>52</v>
      </c>
    </row>
    <row r="350" spans="11:12" x14ac:dyDescent="0.25">
      <c r="K350" s="72" t="s">
        <v>52</v>
      </c>
      <c r="L350" s="46" t="s">
        <v>52</v>
      </c>
    </row>
    <row r="351" spans="11:12" x14ac:dyDescent="0.25">
      <c r="K351" s="72" t="s">
        <v>52</v>
      </c>
      <c r="L351" s="46" t="s">
        <v>52</v>
      </c>
    </row>
    <row r="352" spans="11:12" x14ac:dyDescent="0.25">
      <c r="K352" s="72" t="s">
        <v>52</v>
      </c>
      <c r="L352" s="46" t="s">
        <v>52</v>
      </c>
    </row>
    <row r="353" spans="11:12" x14ac:dyDescent="0.25">
      <c r="K353" s="72" t="s">
        <v>52</v>
      </c>
      <c r="L353" s="46" t="s">
        <v>52</v>
      </c>
    </row>
    <row r="354" spans="11:12" x14ac:dyDescent="0.25">
      <c r="K354" s="72" t="s">
        <v>52</v>
      </c>
      <c r="L354" s="46" t="s">
        <v>52</v>
      </c>
    </row>
    <row r="355" spans="11:12" x14ac:dyDescent="0.25">
      <c r="K355" s="72" t="s">
        <v>52</v>
      </c>
      <c r="L355" s="46" t="s">
        <v>52</v>
      </c>
    </row>
    <row r="356" spans="11:12" x14ac:dyDescent="0.25">
      <c r="K356" s="72" t="s">
        <v>52</v>
      </c>
      <c r="L356" s="46" t="s">
        <v>52</v>
      </c>
    </row>
    <row r="357" spans="11:12" x14ac:dyDescent="0.25">
      <c r="K357" s="72" t="s">
        <v>52</v>
      </c>
      <c r="L357" s="46" t="s">
        <v>52</v>
      </c>
    </row>
    <row r="358" spans="11:12" x14ac:dyDescent="0.25">
      <c r="K358" s="72" t="s">
        <v>52</v>
      </c>
      <c r="L358" s="46" t="s">
        <v>52</v>
      </c>
    </row>
    <row r="359" spans="11:12" x14ac:dyDescent="0.25">
      <c r="K359" s="72" t="s">
        <v>52</v>
      </c>
      <c r="L359" s="46" t="s">
        <v>52</v>
      </c>
    </row>
    <row r="360" spans="11:12" x14ac:dyDescent="0.25">
      <c r="K360" s="72" t="s">
        <v>52</v>
      </c>
      <c r="L360" s="46" t="s">
        <v>52</v>
      </c>
    </row>
    <row r="361" spans="11:12" x14ac:dyDescent="0.25">
      <c r="K361" s="72" t="s">
        <v>52</v>
      </c>
      <c r="L361" s="46" t="s">
        <v>52</v>
      </c>
    </row>
    <row r="362" spans="11:12" x14ac:dyDescent="0.25">
      <c r="K362" s="72" t="s">
        <v>52</v>
      </c>
      <c r="L362" s="46" t="s">
        <v>52</v>
      </c>
    </row>
    <row r="363" spans="11:12" x14ac:dyDescent="0.25">
      <c r="K363" s="72" t="s">
        <v>52</v>
      </c>
      <c r="L363" s="46" t="s">
        <v>52</v>
      </c>
    </row>
    <row r="364" spans="11:12" x14ac:dyDescent="0.25">
      <c r="K364" s="72" t="s">
        <v>52</v>
      </c>
      <c r="L364" s="46" t="s">
        <v>52</v>
      </c>
    </row>
    <row r="365" spans="11:12" x14ac:dyDescent="0.25">
      <c r="K365" s="72" t="s">
        <v>52</v>
      </c>
      <c r="L365" s="46" t="s">
        <v>52</v>
      </c>
    </row>
    <row r="366" spans="11:12" x14ac:dyDescent="0.25">
      <c r="K366" s="72" t="s">
        <v>52</v>
      </c>
      <c r="L366" s="46" t="s">
        <v>52</v>
      </c>
    </row>
    <row r="367" spans="11:12" x14ac:dyDescent="0.25">
      <c r="K367" s="72" t="s">
        <v>52</v>
      </c>
      <c r="L367" s="46" t="s">
        <v>52</v>
      </c>
    </row>
    <row r="368" spans="11:12" x14ac:dyDescent="0.25">
      <c r="K368" s="72" t="s">
        <v>52</v>
      </c>
      <c r="L368" s="46" t="s">
        <v>52</v>
      </c>
    </row>
    <row r="369" spans="11:12" x14ac:dyDescent="0.25">
      <c r="K369" s="72" t="s">
        <v>52</v>
      </c>
      <c r="L369" s="46" t="s">
        <v>52</v>
      </c>
    </row>
    <row r="370" spans="11:12" x14ac:dyDescent="0.25">
      <c r="K370" s="72" t="s">
        <v>52</v>
      </c>
      <c r="L370" s="46" t="s">
        <v>52</v>
      </c>
    </row>
    <row r="371" spans="11:12" x14ac:dyDescent="0.25">
      <c r="K371" s="72" t="s">
        <v>52</v>
      </c>
      <c r="L371" s="46" t="s">
        <v>52</v>
      </c>
    </row>
    <row r="372" spans="11:12" x14ac:dyDescent="0.25">
      <c r="K372" s="72" t="s">
        <v>52</v>
      </c>
      <c r="L372" s="46" t="s">
        <v>52</v>
      </c>
    </row>
    <row r="373" spans="11:12" x14ac:dyDescent="0.25">
      <c r="K373" s="72" t="s">
        <v>52</v>
      </c>
      <c r="L373" s="46" t="s">
        <v>52</v>
      </c>
    </row>
    <row r="374" spans="11:12" x14ac:dyDescent="0.25">
      <c r="K374" s="72" t="s">
        <v>52</v>
      </c>
      <c r="L374" s="46" t="s">
        <v>52</v>
      </c>
    </row>
    <row r="375" spans="11:12" x14ac:dyDescent="0.25">
      <c r="K375" s="72" t="s">
        <v>52</v>
      </c>
      <c r="L375" s="46" t="s">
        <v>52</v>
      </c>
    </row>
    <row r="376" spans="11:12" x14ac:dyDescent="0.25">
      <c r="K376" s="72" t="s">
        <v>52</v>
      </c>
      <c r="L376" s="46" t="s">
        <v>52</v>
      </c>
    </row>
    <row r="377" spans="11:12" x14ac:dyDescent="0.25">
      <c r="K377" s="72" t="s">
        <v>52</v>
      </c>
      <c r="L377" s="46" t="s">
        <v>52</v>
      </c>
    </row>
    <row r="378" spans="11:12" x14ac:dyDescent="0.25">
      <c r="K378" s="72" t="s">
        <v>52</v>
      </c>
      <c r="L378" s="46" t="s">
        <v>52</v>
      </c>
    </row>
    <row r="379" spans="11:12" x14ac:dyDescent="0.25">
      <c r="K379" s="72" t="s">
        <v>52</v>
      </c>
      <c r="L379" s="46" t="s">
        <v>52</v>
      </c>
    </row>
    <row r="380" spans="11:12" x14ac:dyDescent="0.25">
      <c r="K380" s="72" t="s">
        <v>52</v>
      </c>
      <c r="L380" s="46" t="s">
        <v>52</v>
      </c>
    </row>
    <row r="381" spans="11:12" x14ac:dyDescent="0.25">
      <c r="K381" s="72" t="s">
        <v>52</v>
      </c>
      <c r="L381" s="46" t="s">
        <v>52</v>
      </c>
    </row>
    <row r="382" spans="11:12" x14ac:dyDescent="0.25">
      <c r="K382" s="72" t="s">
        <v>52</v>
      </c>
      <c r="L382" s="46" t="s">
        <v>52</v>
      </c>
    </row>
    <row r="383" spans="11:12" x14ac:dyDescent="0.25">
      <c r="K383" s="72" t="s">
        <v>52</v>
      </c>
      <c r="L383" s="46" t="s">
        <v>52</v>
      </c>
    </row>
    <row r="384" spans="11:12" x14ac:dyDescent="0.25">
      <c r="K384" s="72" t="s">
        <v>52</v>
      </c>
      <c r="L384" s="46" t="s">
        <v>52</v>
      </c>
    </row>
    <row r="385" spans="11:12" x14ac:dyDescent="0.25">
      <c r="K385" s="72" t="s">
        <v>52</v>
      </c>
      <c r="L385" s="46" t="s">
        <v>52</v>
      </c>
    </row>
    <row r="386" spans="11:12" x14ac:dyDescent="0.25">
      <c r="K386" s="72" t="s">
        <v>52</v>
      </c>
      <c r="L386" s="46" t="s">
        <v>52</v>
      </c>
    </row>
    <row r="387" spans="11:12" x14ac:dyDescent="0.25">
      <c r="K387" s="72" t="s">
        <v>52</v>
      </c>
      <c r="L387" s="46" t="s">
        <v>52</v>
      </c>
    </row>
    <row r="388" spans="11:12" x14ac:dyDescent="0.25">
      <c r="K388" s="72" t="s">
        <v>52</v>
      </c>
      <c r="L388" s="46" t="s">
        <v>52</v>
      </c>
    </row>
    <row r="389" spans="11:12" x14ac:dyDescent="0.25">
      <c r="K389" s="72" t="s">
        <v>52</v>
      </c>
      <c r="L389" s="46" t="s">
        <v>52</v>
      </c>
    </row>
    <row r="390" spans="11:12" x14ac:dyDescent="0.25">
      <c r="K390" s="72" t="s">
        <v>52</v>
      </c>
      <c r="L390" s="46" t="s">
        <v>52</v>
      </c>
    </row>
    <row r="391" spans="11:12" x14ac:dyDescent="0.25">
      <c r="K391" s="72" t="s">
        <v>52</v>
      </c>
      <c r="L391" s="46" t="s">
        <v>52</v>
      </c>
    </row>
    <row r="392" spans="11:12" x14ac:dyDescent="0.25">
      <c r="K392" s="72" t="s">
        <v>52</v>
      </c>
      <c r="L392" s="46" t="s">
        <v>52</v>
      </c>
    </row>
    <row r="393" spans="11:12" x14ac:dyDescent="0.25">
      <c r="K393" s="72" t="s">
        <v>52</v>
      </c>
      <c r="L393" s="46" t="s">
        <v>52</v>
      </c>
    </row>
    <row r="394" spans="11:12" x14ac:dyDescent="0.25">
      <c r="K394" s="72" t="s">
        <v>52</v>
      </c>
      <c r="L394" s="46" t="s">
        <v>52</v>
      </c>
    </row>
    <row r="395" spans="11:12" x14ac:dyDescent="0.25">
      <c r="K395" s="72" t="s">
        <v>52</v>
      </c>
      <c r="L395" s="46" t="s">
        <v>52</v>
      </c>
    </row>
    <row r="396" spans="11:12" x14ac:dyDescent="0.25">
      <c r="K396" s="72" t="s">
        <v>52</v>
      </c>
      <c r="L396" s="46" t="s">
        <v>52</v>
      </c>
    </row>
    <row r="397" spans="11:12" x14ac:dyDescent="0.25">
      <c r="K397" s="72" t="s">
        <v>52</v>
      </c>
      <c r="L397" s="46" t="s">
        <v>52</v>
      </c>
    </row>
    <row r="398" spans="11:12" x14ac:dyDescent="0.25">
      <c r="K398" s="72" t="s">
        <v>52</v>
      </c>
      <c r="L398" s="46" t="s">
        <v>52</v>
      </c>
    </row>
    <row r="399" spans="11:12" x14ac:dyDescent="0.25">
      <c r="K399" s="72" t="s">
        <v>52</v>
      </c>
      <c r="L399" s="46" t="s">
        <v>52</v>
      </c>
    </row>
    <row r="400" spans="11:12" x14ac:dyDescent="0.25">
      <c r="K400" s="72" t="s">
        <v>52</v>
      </c>
      <c r="L400" s="46" t="s">
        <v>52</v>
      </c>
    </row>
    <row r="401" spans="11:12" x14ac:dyDescent="0.25">
      <c r="K401" s="72" t="s">
        <v>52</v>
      </c>
      <c r="L401" s="46" t="s">
        <v>52</v>
      </c>
    </row>
    <row r="402" spans="11:12" x14ac:dyDescent="0.25">
      <c r="K402" s="72" t="s">
        <v>52</v>
      </c>
      <c r="L402" s="46" t="s">
        <v>52</v>
      </c>
    </row>
    <row r="403" spans="11:12" x14ac:dyDescent="0.25">
      <c r="K403" s="72" t="s">
        <v>52</v>
      </c>
      <c r="L403" s="46" t="s">
        <v>52</v>
      </c>
    </row>
    <row r="404" spans="11:12" x14ac:dyDescent="0.25">
      <c r="K404" s="41"/>
      <c r="L404" s="41"/>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sheetData>
  <sheetProtection selectLockedCells="1"/>
  <mergeCells count="15">
    <mergeCell ref="A1:I1"/>
    <mergeCell ref="B6:E6"/>
    <mergeCell ref="F6:I6"/>
    <mergeCell ref="A7:A8"/>
    <mergeCell ref="B7:B8"/>
    <mergeCell ref="C7:C8"/>
    <mergeCell ref="D7:D8"/>
    <mergeCell ref="E7:E8"/>
    <mergeCell ref="F7:F8"/>
    <mergeCell ref="G7:G8"/>
    <mergeCell ref="A29:I29"/>
    <mergeCell ref="H7:H8"/>
    <mergeCell ref="I7:I8"/>
    <mergeCell ref="B9:I9"/>
    <mergeCell ref="B19:I1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89"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4AD3B-F4A8-4A67-B1B5-02F354C2B8F3}">
  <sheetPr codeName="Sheet7">
    <tabColor rgb="FF0070C0"/>
  </sheetPr>
  <dimension ref="A1:L499"/>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3" customWidth="1"/>
    <col min="11" max="11" width="11.7109375" style="22" customWidth="1"/>
    <col min="12" max="12" width="16.7109375" style="22" customWidth="1"/>
    <col min="13" max="16384" width="8.7109375" style="22"/>
  </cols>
  <sheetData>
    <row r="1" spans="1:12" ht="60" customHeight="1" x14ac:dyDescent="0.25">
      <c r="A1" s="73" t="s">
        <v>19</v>
      </c>
      <c r="B1" s="73"/>
      <c r="C1" s="73"/>
      <c r="D1" s="73"/>
      <c r="E1" s="73"/>
      <c r="F1" s="73"/>
      <c r="G1" s="73"/>
      <c r="H1" s="73"/>
      <c r="I1" s="73"/>
      <c r="J1" s="59"/>
      <c r="K1" s="38"/>
      <c r="L1" s="39" t="s">
        <v>22</v>
      </c>
    </row>
    <row r="2" spans="1:12" ht="19.5" customHeight="1" x14ac:dyDescent="0.3">
      <c r="A2" s="7" t="str">
        <f>"Weekly Payroll Jobs and Wages in Australia - " &amp;$L$1</f>
        <v>Weekly Payroll Jobs and Wages in Australia - Electricity, gas, water and waste services</v>
      </c>
      <c r="B2" s="29"/>
      <c r="C2" s="29"/>
      <c r="D2" s="29"/>
      <c r="E2" s="29"/>
      <c r="F2" s="29"/>
      <c r="G2" s="29"/>
      <c r="H2" s="29"/>
      <c r="I2" s="29"/>
      <c r="J2" s="52"/>
      <c r="K2" s="42" t="s">
        <v>57</v>
      </c>
      <c r="L2" s="58">
        <v>44198</v>
      </c>
    </row>
    <row r="3" spans="1:12" ht="15" customHeight="1" x14ac:dyDescent="0.25">
      <c r="A3" s="37" t="str">
        <f>"Week ending "&amp;TEXT($L$2,"dddd dd mmmm yyyy")</f>
        <v>Week ending Saturday 02 January 2021</v>
      </c>
      <c r="B3" s="29"/>
      <c r="C3" s="34"/>
      <c r="D3" s="36"/>
      <c r="E3" s="29"/>
      <c r="F3" s="29"/>
      <c r="G3" s="29"/>
      <c r="H3" s="29"/>
      <c r="I3" s="29"/>
      <c r="J3" s="52"/>
      <c r="K3" s="44" t="s">
        <v>58</v>
      </c>
      <c r="L3" s="43">
        <v>43904</v>
      </c>
    </row>
    <row r="4" spans="1:12" ht="15" customHeight="1" x14ac:dyDescent="0.25">
      <c r="A4" s="6" t="s">
        <v>18</v>
      </c>
      <c r="B4" s="28"/>
      <c r="C4" s="28"/>
      <c r="D4" s="28"/>
      <c r="E4" s="28"/>
      <c r="F4" s="28"/>
      <c r="G4" s="28"/>
      <c r="H4" s="28"/>
      <c r="I4" s="28"/>
      <c r="J4" s="52"/>
      <c r="K4" s="42" t="s">
        <v>63</v>
      </c>
      <c r="L4" s="43">
        <v>44170</v>
      </c>
    </row>
    <row r="5" spans="1:12" ht="16.5" customHeight="1" thickBot="1" x14ac:dyDescent="0.3">
      <c r="A5" s="35" t="str">
        <f>"Change in payroll jobs and total wages, "&amp;$L$1</f>
        <v>Change in payroll jobs and total wages, Electricity, gas, water and waste services</v>
      </c>
      <c r="B5" s="34"/>
      <c r="C5" s="33"/>
      <c r="D5" s="32"/>
      <c r="E5" s="28"/>
      <c r="F5" s="29"/>
      <c r="G5" s="29"/>
      <c r="H5" s="29"/>
      <c r="I5" s="29"/>
      <c r="J5" s="52"/>
      <c r="K5" s="42"/>
      <c r="L5" s="43">
        <v>44184</v>
      </c>
    </row>
    <row r="6" spans="1:12" ht="16.5" customHeight="1" x14ac:dyDescent="0.25">
      <c r="A6" s="63"/>
      <c r="B6" s="86" t="s">
        <v>54</v>
      </c>
      <c r="C6" s="87"/>
      <c r="D6" s="87"/>
      <c r="E6" s="88"/>
      <c r="F6" s="89" t="s">
        <v>55</v>
      </c>
      <c r="G6" s="87"/>
      <c r="H6" s="87"/>
      <c r="I6" s="88"/>
      <c r="J6" s="54"/>
      <c r="K6" s="42" t="s">
        <v>64</v>
      </c>
      <c r="L6" s="43">
        <v>44191</v>
      </c>
    </row>
    <row r="7" spans="1:12" ht="34.15" customHeight="1" x14ac:dyDescent="0.25">
      <c r="A7" s="90"/>
      <c r="B7" s="92" t="str">
        <f>"% Change between " &amp; TEXT($L$3,"dd mmm yyy")&amp;" and "&amp; TEXT($L$2,"dd mmm yyy") &amp; " (Change since 100th case of COVID-19)"</f>
        <v>% Change between 14 Mar 2020 and 02 Jan 2021 (Change since 100th case of COVID-19)</v>
      </c>
      <c r="C7" s="94" t="str">
        <f>"% Change between " &amp; TEXT($L$4,"dd mmm yyy")&amp;" and "&amp; TEXT($L$2,"dd mmm yyy") &amp; " (monthly change)"</f>
        <v>% Change between 05 Dec 2020 and 02 Jan 2021 (monthly change)</v>
      </c>
      <c r="D7" s="77" t="str">
        <f>"% Change between " &amp; TEXT($L$6,"dd mmm yyy")&amp;" and "&amp; TEXT($L$2,"dd mmm yyy") &amp; " (weekly change)"</f>
        <v>% Change between 26 Dec 2020 and 02 Jan 2021 (weekly change)</v>
      </c>
      <c r="E7" s="79" t="str">
        <f>"% Change between " &amp; TEXT($L$5,"dd mmm yyy")&amp;" and "&amp; TEXT($L$6,"dd mmm yyy") &amp; " (weekly change)"</f>
        <v>% Change between 19 Dec 2020 and 26 Dec 2020 (weekly change)</v>
      </c>
      <c r="F7" s="96" t="str">
        <f>"% Change between " &amp; TEXT($L$3,"dd mmm yyy")&amp;" and "&amp; TEXT($L$2,"dd mmm yyy") &amp; " (Change since 100th case of COVID-19)"</f>
        <v>% Change between 14 Mar 2020 and 02 Jan 2021 (Change since 100th case of COVID-19)</v>
      </c>
      <c r="G7" s="94" t="str">
        <f>"% Change between " &amp; TEXT($L$4,"dd mmm yyy")&amp;" and "&amp; TEXT($L$2,"dd mmm yyy") &amp; " (monthly change)"</f>
        <v>% Change between 05 Dec 2020 and 02 Jan 2021 (monthly change)</v>
      </c>
      <c r="H7" s="77" t="str">
        <f>"% Change between " &amp; TEXT($L$6,"dd mmm yyy")&amp;" and "&amp; TEXT($L$2,"dd mmm yyy") &amp; " (weekly change)"</f>
        <v>% Change between 26 Dec 2020 and 02 Jan 2021 (weekly change)</v>
      </c>
      <c r="I7" s="79" t="str">
        <f>"% Change between " &amp; TEXT($L$5,"dd mmm yyy")&amp;" and "&amp; TEXT($L$6,"dd mmm yyy") &amp; " (weekly change)"</f>
        <v>% Change between 19 Dec 2020 and 26 Dec 2020 (weekly change)</v>
      </c>
      <c r="J7" s="55"/>
      <c r="K7" s="42" t="s">
        <v>65</v>
      </c>
      <c r="L7" s="43">
        <v>44198</v>
      </c>
    </row>
    <row r="8" spans="1:12" ht="48" customHeight="1" thickBot="1" x14ac:dyDescent="0.3">
      <c r="A8" s="91"/>
      <c r="B8" s="93"/>
      <c r="C8" s="95"/>
      <c r="D8" s="78"/>
      <c r="E8" s="80"/>
      <c r="F8" s="97"/>
      <c r="G8" s="95"/>
      <c r="H8" s="78"/>
      <c r="I8" s="80"/>
      <c r="J8" s="56"/>
      <c r="K8" s="44" t="s">
        <v>66</v>
      </c>
      <c r="L8" s="46"/>
    </row>
    <row r="9" spans="1:12" x14ac:dyDescent="0.25">
      <c r="A9" s="64"/>
      <c r="B9" s="81" t="s">
        <v>17</v>
      </c>
      <c r="C9" s="82"/>
      <c r="D9" s="82"/>
      <c r="E9" s="82"/>
      <c r="F9" s="82"/>
      <c r="G9" s="82"/>
      <c r="H9" s="82"/>
      <c r="I9" s="83"/>
      <c r="J9" s="45"/>
      <c r="K9" s="62"/>
      <c r="L9" s="46"/>
    </row>
    <row r="10" spans="1:12" x14ac:dyDescent="0.25">
      <c r="A10" s="65" t="s">
        <v>16</v>
      </c>
      <c r="B10" s="31">
        <v>9.4706168935625445E-3</v>
      </c>
      <c r="C10" s="31">
        <v>7.9881043075991087E-3</v>
      </c>
      <c r="D10" s="31">
        <v>9.2201371147095923E-3</v>
      </c>
      <c r="E10" s="31">
        <v>-1.2182722684193292E-2</v>
      </c>
      <c r="F10" s="31">
        <v>1.1266616085081838E-2</v>
      </c>
      <c r="G10" s="31">
        <v>-1.1398450721186726E-2</v>
      </c>
      <c r="H10" s="31">
        <v>1.673221214299847E-2</v>
      </c>
      <c r="I10" s="66">
        <v>-4.3343409139758093E-2</v>
      </c>
      <c r="J10" s="45"/>
      <c r="K10" s="45"/>
      <c r="L10" s="46"/>
    </row>
    <row r="11" spans="1:12" x14ac:dyDescent="0.25">
      <c r="A11" s="67" t="s">
        <v>6</v>
      </c>
      <c r="B11" s="31">
        <v>5.3573331463824925E-2</v>
      </c>
      <c r="C11" s="31">
        <v>4.2547362090279428E-3</v>
      </c>
      <c r="D11" s="31">
        <v>8.737414418042766E-3</v>
      </c>
      <c r="E11" s="31">
        <v>-1.5040825096691024E-2</v>
      </c>
      <c r="F11" s="31">
        <v>3.2097694454060299E-2</v>
      </c>
      <c r="G11" s="31">
        <v>-3.9421244712756542E-2</v>
      </c>
      <c r="H11" s="31">
        <v>-2.9134325059224642E-3</v>
      </c>
      <c r="I11" s="66">
        <v>-5.6211619438226612E-2</v>
      </c>
      <c r="J11" s="45"/>
      <c r="K11" s="45"/>
      <c r="L11" s="46"/>
    </row>
    <row r="12" spans="1:12" ht="15" customHeight="1" x14ac:dyDescent="0.25">
      <c r="A12" s="67" t="s">
        <v>5</v>
      </c>
      <c r="B12" s="31">
        <v>-1.3899502559296284E-2</v>
      </c>
      <c r="C12" s="31">
        <v>3.4995047870585161E-3</v>
      </c>
      <c r="D12" s="31">
        <v>-1.4819140781836548E-3</v>
      </c>
      <c r="E12" s="31">
        <v>-1.0152467663848586E-2</v>
      </c>
      <c r="F12" s="31">
        <v>5.6406971831177488E-2</v>
      </c>
      <c r="G12" s="31">
        <v>1.761480168710472E-2</v>
      </c>
      <c r="H12" s="31">
        <v>4.1527573987466981E-2</v>
      </c>
      <c r="I12" s="66">
        <v>-2.7156000078575548E-2</v>
      </c>
      <c r="J12" s="45"/>
      <c r="K12" s="45"/>
      <c r="L12" s="46"/>
    </row>
    <row r="13" spans="1:12" ht="15" customHeight="1" x14ac:dyDescent="0.25">
      <c r="A13" s="67" t="s">
        <v>44</v>
      </c>
      <c r="B13" s="31">
        <v>-1.9345843211315161E-2</v>
      </c>
      <c r="C13" s="31">
        <v>-1.4099836333878457E-3</v>
      </c>
      <c r="D13" s="31">
        <v>1.1251346647882743E-2</v>
      </c>
      <c r="E13" s="31">
        <v>-1.4214524957111396E-2</v>
      </c>
      <c r="F13" s="31">
        <v>-1.8040114550990416E-2</v>
      </c>
      <c r="G13" s="31">
        <v>-2.1209416729143005E-2</v>
      </c>
      <c r="H13" s="31">
        <v>-1.3396327464043623E-4</v>
      </c>
      <c r="I13" s="66">
        <v>-5.7352819756111173E-2</v>
      </c>
      <c r="J13" s="45"/>
      <c r="K13" s="45"/>
      <c r="L13" s="46"/>
    </row>
    <row r="14" spans="1:12" ht="15" customHeight="1" x14ac:dyDescent="0.25">
      <c r="A14" s="67" t="s">
        <v>4</v>
      </c>
      <c r="B14" s="31">
        <v>-9.4422700587083463E-3</v>
      </c>
      <c r="C14" s="31">
        <v>2.2575757575757693E-2</v>
      </c>
      <c r="D14" s="31">
        <v>3.8573993331623591E-2</v>
      </c>
      <c r="E14" s="31">
        <v>-3.7051232911715637E-3</v>
      </c>
      <c r="F14" s="31">
        <v>-1.5495097383812606E-2</v>
      </c>
      <c r="G14" s="31">
        <v>4.7175418419784787E-2</v>
      </c>
      <c r="H14" s="31">
        <v>6.8786863641431717E-2</v>
      </c>
      <c r="I14" s="66">
        <v>-8.018803426015908E-3</v>
      </c>
      <c r="J14" s="45"/>
      <c r="K14" s="62"/>
      <c r="L14" s="46"/>
    </row>
    <row r="15" spans="1:12" ht="15" customHeight="1" x14ac:dyDescent="0.25">
      <c r="A15" s="67" t="s">
        <v>3</v>
      </c>
      <c r="B15" s="31">
        <v>2.9619666048237514E-2</v>
      </c>
      <c r="C15" s="31">
        <v>1.7273352172916923E-2</v>
      </c>
      <c r="D15" s="31">
        <v>1.0788495105107376E-2</v>
      </c>
      <c r="E15" s="31">
        <v>-1.4361582766100667E-2</v>
      </c>
      <c r="F15" s="31">
        <v>-3.6322501874125779E-2</v>
      </c>
      <c r="G15" s="31">
        <v>7.9541395170359408E-3</v>
      </c>
      <c r="H15" s="31">
        <v>1.2243323691689012E-2</v>
      </c>
      <c r="I15" s="66">
        <v>-3.7374586612764271E-2</v>
      </c>
      <c r="J15" s="45"/>
      <c r="K15" s="45"/>
      <c r="L15" s="46"/>
    </row>
    <row r="16" spans="1:12" ht="15" customHeight="1" x14ac:dyDescent="0.25">
      <c r="A16" s="67" t="s">
        <v>43</v>
      </c>
      <c r="B16" s="31">
        <v>2.7821258593336839E-2</v>
      </c>
      <c r="C16" s="31">
        <v>6.9386519944979241E-2</v>
      </c>
      <c r="D16" s="31">
        <v>8.3579766536965305E-3</v>
      </c>
      <c r="E16" s="31">
        <v>-5.6744905855042882E-3</v>
      </c>
      <c r="F16" s="31">
        <v>-2.9542025876232669E-2</v>
      </c>
      <c r="G16" s="31">
        <v>-9.1315712461854548E-2</v>
      </c>
      <c r="H16" s="31">
        <v>2.1787615377289571E-2</v>
      </c>
      <c r="I16" s="66">
        <v>-5.5647443486974257E-2</v>
      </c>
      <c r="J16" s="45"/>
      <c r="K16" s="45"/>
      <c r="L16" s="46"/>
    </row>
    <row r="17" spans="1:12" ht="15" customHeight="1" x14ac:dyDescent="0.25">
      <c r="A17" s="67" t="s">
        <v>2</v>
      </c>
      <c r="B17" s="31">
        <v>1.5909090909091983E-3</v>
      </c>
      <c r="C17" s="31">
        <v>2.8400823610157833E-2</v>
      </c>
      <c r="D17" s="31">
        <v>1.7230142566191597E-2</v>
      </c>
      <c r="E17" s="31">
        <v>2.7229407760380742E-3</v>
      </c>
      <c r="F17" s="31">
        <v>-1.3584856864917172E-2</v>
      </c>
      <c r="G17" s="31">
        <v>4.3861615880191884E-4</v>
      </c>
      <c r="H17" s="31">
        <v>6.2380352254798321E-3</v>
      </c>
      <c r="I17" s="66">
        <v>-2.0590368220613442E-2</v>
      </c>
      <c r="J17" s="45"/>
      <c r="K17" s="45"/>
      <c r="L17" s="46"/>
    </row>
    <row r="18" spans="1:12" x14ac:dyDescent="0.25">
      <c r="A18" s="68" t="s">
        <v>1</v>
      </c>
      <c r="B18" s="31">
        <v>-3.5935483870967677E-2</v>
      </c>
      <c r="C18" s="31">
        <v>-1.3663366336633564E-2</v>
      </c>
      <c r="D18" s="31">
        <v>9.6621621621622023E-3</v>
      </c>
      <c r="E18" s="31">
        <v>-1.5793848711554426E-2</v>
      </c>
      <c r="F18" s="31">
        <v>1.5842717134535445E-3</v>
      </c>
      <c r="G18" s="31">
        <v>-7.0352427661409478E-2</v>
      </c>
      <c r="H18" s="31">
        <v>3.2210966565794141E-2</v>
      </c>
      <c r="I18" s="66">
        <v>-5.1110644446017872E-2</v>
      </c>
      <c r="J18" s="56"/>
      <c r="K18" s="47"/>
      <c r="L18" s="46"/>
    </row>
    <row r="19" spans="1:12" x14ac:dyDescent="0.25">
      <c r="A19" s="64"/>
      <c r="B19" s="84" t="s">
        <v>15</v>
      </c>
      <c r="C19" s="84"/>
      <c r="D19" s="84"/>
      <c r="E19" s="84"/>
      <c r="F19" s="84"/>
      <c r="G19" s="84"/>
      <c r="H19" s="84"/>
      <c r="I19" s="85"/>
      <c r="J19" s="45"/>
      <c r="K19" s="45"/>
      <c r="L19" s="46"/>
    </row>
    <row r="20" spans="1:12" x14ac:dyDescent="0.25">
      <c r="A20" s="67" t="s">
        <v>14</v>
      </c>
      <c r="B20" s="31">
        <v>5.3517938657712261E-3</v>
      </c>
      <c r="C20" s="31">
        <v>1.2545974973402929E-2</v>
      </c>
      <c r="D20" s="31">
        <v>9.8600409266604849E-3</v>
      </c>
      <c r="E20" s="31">
        <v>-1.2781983015550336E-2</v>
      </c>
      <c r="F20" s="31">
        <v>-4.4953779310816788E-3</v>
      </c>
      <c r="G20" s="31">
        <v>-1.4042141782397266E-2</v>
      </c>
      <c r="H20" s="31">
        <v>1.1031390053663159E-2</v>
      </c>
      <c r="I20" s="66">
        <v>-4.7752641883130331E-2</v>
      </c>
      <c r="J20" s="45"/>
      <c r="K20" s="45"/>
      <c r="L20" s="45"/>
    </row>
    <row r="21" spans="1:12" x14ac:dyDescent="0.25">
      <c r="A21" s="67" t="s">
        <v>13</v>
      </c>
      <c r="B21" s="31">
        <v>1.2486655754038845E-2</v>
      </c>
      <c r="C21" s="31">
        <v>-2.3877143157672309E-3</v>
      </c>
      <c r="D21" s="31">
        <v>8.8607594936709333E-3</v>
      </c>
      <c r="E21" s="31">
        <v>-8.9953968867493295E-3</v>
      </c>
      <c r="F21" s="31">
        <v>6.0827420144712097E-2</v>
      </c>
      <c r="G21" s="31">
        <v>-9.3079312174682016E-4</v>
      </c>
      <c r="H21" s="31">
        <v>3.6521097963867044E-2</v>
      </c>
      <c r="I21" s="66">
        <v>-2.742671324829149E-2</v>
      </c>
      <c r="J21" s="45"/>
      <c r="K21" s="51" t="s">
        <v>12</v>
      </c>
      <c r="L21" s="45" t="s">
        <v>59</v>
      </c>
    </row>
    <row r="22" spans="1:12" x14ac:dyDescent="0.25">
      <c r="A22" s="68" t="s">
        <v>69</v>
      </c>
      <c r="B22" s="31" t="s">
        <v>67</v>
      </c>
      <c r="C22" s="31" t="s">
        <v>67</v>
      </c>
      <c r="D22" s="31" t="s">
        <v>67</v>
      </c>
      <c r="E22" s="31" t="s">
        <v>67</v>
      </c>
      <c r="F22" s="31" t="s">
        <v>67</v>
      </c>
      <c r="G22" s="31" t="s">
        <v>67</v>
      </c>
      <c r="H22" s="31" t="s">
        <v>67</v>
      </c>
      <c r="I22" s="66" t="s">
        <v>67</v>
      </c>
      <c r="J22" s="45"/>
      <c r="K22" s="48"/>
      <c r="L22" s="45" t="s">
        <v>9</v>
      </c>
    </row>
    <row r="23" spans="1:12" x14ac:dyDescent="0.25">
      <c r="A23" s="67" t="s">
        <v>45</v>
      </c>
      <c r="B23" s="31">
        <v>2.7760608675190257E-2</v>
      </c>
      <c r="C23" s="31">
        <v>-3.4286583510799717E-3</v>
      </c>
      <c r="D23" s="31">
        <v>3.2095551642294939E-3</v>
      </c>
      <c r="E23" s="31">
        <v>-1.6046406508964939E-2</v>
      </c>
      <c r="F23" s="31">
        <v>4.9687979853730635E-2</v>
      </c>
      <c r="G23" s="31">
        <v>-3.573962093058014E-2</v>
      </c>
      <c r="H23" s="31">
        <v>1.812025442796461E-3</v>
      </c>
      <c r="I23" s="66">
        <v>-6.4293038188636964E-2</v>
      </c>
      <c r="J23" s="45"/>
      <c r="K23" s="45"/>
      <c r="L23" s="46"/>
    </row>
    <row r="24" spans="1:12" x14ac:dyDescent="0.25">
      <c r="A24" s="67" t="s">
        <v>46</v>
      </c>
      <c r="B24" s="31">
        <v>3.1047058823529428E-2</v>
      </c>
      <c r="C24" s="31">
        <v>1.0899036504274706E-2</v>
      </c>
      <c r="D24" s="31">
        <v>1.0487655995659262E-2</v>
      </c>
      <c r="E24" s="31">
        <v>-8.1065626156278103E-3</v>
      </c>
      <c r="F24" s="31">
        <v>5.0269129184221217E-2</v>
      </c>
      <c r="G24" s="31">
        <v>-3.8043828506684196E-3</v>
      </c>
      <c r="H24" s="31">
        <v>2.7817183327007555E-2</v>
      </c>
      <c r="I24" s="66">
        <v>-4.3294544314276928E-2</v>
      </c>
      <c r="J24" s="45"/>
      <c r="K24" s="45" t="s">
        <v>45</v>
      </c>
      <c r="L24" s="46">
        <v>103.13</v>
      </c>
    </row>
    <row r="25" spans="1:12" x14ac:dyDescent="0.25">
      <c r="A25" s="67" t="s">
        <v>47</v>
      </c>
      <c r="B25" s="31">
        <v>2.5398879125441143E-2</v>
      </c>
      <c r="C25" s="31">
        <v>1.3824736626077527E-2</v>
      </c>
      <c r="D25" s="31">
        <v>1.2647078920396293E-2</v>
      </c>
      <c r="E25" s="31">
        <v>-1.0781033492176184E-2</v>
      </c>
      <c r="F25" s="31">
        <v>2.1261267754227431E-2</v>
      </c>
      <c r="G25" s="31">
        <v>-1.3464939857494862E-2</v>
      </c>
      <c r="H25" s="31">
        <v>2.2605271818290973E-2</v>
      </c>
      <c r="I25" s="66">
        <v>-4.2212812254205367E-2</v>
      </c>
      <c r="J25" s="45"/>
      <c r="K25" s="45" t="s">
        <v>46</v>
      </c>
      <c r="L25" s="46">
        <v>101.99</v>
      </c>
    </row>
    <row r="26" spans="1:12" ht="17.25" customHeight="1" x14ac:dyDescent="0.25">
      <c r="A26" s="67" t="s">
        <v>48</v>
      </c>
      <c r="B26" s="31">
        <v>6.0346691220625193E-3</v>
      </c>
      <c r="C26" s="31">
        <v>1.6246360401164672E-2</v>
      </c>
      <c r="D26" s="31">
        <v>1.2234753887053973E-2</v>
      </c>
      <c r="E26" s="31">
        <v>-9.5747227319875616E-3</v>
      </c>
      <c r="F26" s="31">
        <v>-7.0206007718744967E-3</v>
      </c>
      <c r="G26" s="31">
        <v>-6.9759810342251427E-4</v>
      </c>
      <c r="H26" s="31">
        <v>1.447790971418228E-2</v>
      </c>
      <c r="I26" s="66">
        <v>-3.7280431937214753E-2</v>
      </c>
      <c r="J26" s="57"/>
      <c r="K26" s="49" t="s">
        <v>47</v>
      </c>
      <c r="L26" s="46">
        <v>101.14</v>
      </c>
    </row>
    <row r="27" spans="1:12" x14ac:dyDescent="0.25">
      <c r="A27" s="67" t="s">
        <v>49</v>
      </c>
      <c r="B27" s="31">
        <v>-7.5233170731707211E-2</v>
      </c>
      <c r="C27" s="31">
        <v>1.0539445628998001E-2</v>
      </c>
      <c r="D27" s="31">
        <v>9.3557661590886187E-3</v>
      </c>
      <c r="E27" s="31">
        <v>-1.5927905270879172E-2</v>
      </c>
      <c r="F27" s="31">
        <v>-8.3943976362834904E-2</v>
      </c>
      <c r="G27" s="31">
        <v>-2.0629916473207111E-3</v>
      </c>
      <c r="H27" s="31">
        <v>-3.2041786310887943E-5</v>
      </c>
      <c r="I27" s="66">
        <v>-3.0187665278807341E-2</v>
      </c>
      <c r="J27" s="52"/>
      <c r="K27" s="40" t="s">
        <v>48</v>
      </c>
      <c r="L27" s="46">
        <v>99</v>
      </c>
    </row>
    <row r="28" spans="1:12" ht="15.75" thickBot="1" x14ac:dyDescent="0.3">
      <c r="A28" s="69" t="s">
        <v>50</v>
      </c>
      <c r="B28" s="70">
        <v>-0.14617977528089898</v>
      </c>
      <c r="C28" s="70">
        <v>-5.0125000000000086E-2</v>
      </c>
      <c r="D28" s="70">
        <v>-6.6666666666667096E-3</v>
      </c>
      <c r="E28" s="70">
        <v>-2.5477707006369421E-2</v>
      </c>
      <c r="F28" s="70">
        <v>-0.17756250116288474</v>
      </c>
      <c r="G28" s="70">
        <v>-0.13333290230430817</v>
      </c>
      <c r="H28" s="70">
        <v>-8.7496231453617401E-2</v>
      </c>
      <c r="I28" s="71">
        <v>-8.4517414814527569E-2</v>
      </c>
      <c r="J28" s="52"/>
      <c r="K28" s="40" t="s">
        <v>49</v>
      </c>
      <c r="L28" s="46">
        <v>91.51</v>
      </c>
    </row>
    <row r="29" spans="1:12" ht="35.25" customHeight="1" x14ac:dyDescent="0.25">
      <c r="A29" s="76" t="str">
        <f>"*The week ending 14 March 2020 is indexed to 100."&amp;CHAR(10)&amp;"**Persons aged under 20 years have been suppressed in these data until the underlying derivation of age is updated. For more information, see the Update of data characteristics section in Data limitations and revisions."</f>
        <v>*The week ending 14 March 2020 is indexed to 100.
**Persons aged under 20 years have been suppressed in these data until the underlying derivation of age is updated. For more information, see the Update of data characteristics section in Data limitations and revisions.</v>
      </c>
      <c r="B29" s="76"/>
      <c r="C29" s="76"/>
      <c r="D29" s="76"/>
      <c r="E29" s="76"/>
      <c r="F29" s="76"/>
      <c r="G29" s="76"/>
      <c r="H29" s="76"/>
      <c r="I29" s="76"/>
      <c r="J29" s="52"/>
      <c r="K29" s="40" t="s">
        <v>50</v>
      </c>
      <c r="L29" s="46">
        <v>89.89</v>
      </c>
    </row>
    <row r="30" spans="1:12" ht="12.75" customHeight="1" x14ac:dyDescent="0.25">
      <c r="B30" s="23"/>
      <c r="C30" s="23"/>
      <c r="D30" s="23"/>
      <c r="E30" s="23"/>
      <c r="F30" s="23"/>
      <c r="G30" s="23"/>
      <c r="H30" s="23"/>
      <c r="I30" s="23"/>
      <c r="K30" s="40"/>
      <c r="L30" s="46"/>
    </row>
    <row r="31" spans="1:12" ht="15.75" customHeight="1" x14ac:dyDescent="0.25">
      <c r="A31" s="26" t="str">
        <f>"Indexed number of payroll jobs and total wages, "&amp;$L$1</f>
        <v>Indexed number of payroll jobs and total wages, Electricity, gas, water and waste services</v>
      </c>
      <c r="B31" s="30"/>
      <c r="C31" s="30"/>
      <c r="D31" s="30"/>
      <c r="E31" s="30"/>
      <c r="F31" s="30"/>
      <c r="G31" s="30"/>
      <c r="H31" s="30"/>
      <c r="I31" s="30"/>
      <c r="J31" s="60"/>
      <c r="K31" s="48"/>
      <c r="L31" s="46" t="s">
        <v>8</v>
      </c>
    </row>
    <row r="32" spans="1:12" x14ac:dyDescent="0.25">
      <c r="B32" s="23"/>
      <c r="C32" s="23"/>
      <c r="D32" s="23"/>
      <c r="E32" s="23"/>
      <c r="F32" s="23"/>
      <c r="G32" s="23"/>
      <c r="H32" s="23"/>
      <c r="I32" s="23"/>
      <c r="K32" s="45"/>
      <c r="L32" s="46"/>
    </row>
    <row r="33" spans="1:12" x14ac:dyDescent="0.25">
      <c r="F33" s="23"/>
      <c r="G33" s="23"/>
      <c r="H33" s="23"/>
      <c r="I33" s="23"/>
      <c r="K33" s="45" t="s">
        <v>45</v>
      </c>
      <c r="L33" s="46">
        <v>102.45</v>
      </c>
    </row>
    <row r="34" spans="1:12" x14ac:dyDescent="0.25">
      <c r="B34" s="23"/>
      <c r="C34" s="23"/>
      <c r="D34" s="23"/>
      <c r="E34" s="23"/>
      <c r="F34" s="23"/>
      <c r="G34" s="23"/>
      <c r="H34" s="23"/>
      <c r="I34" s="23"/>
      <c r="K34" s="45" t="s">
        <v>46</v>
      </c>
      <c r="L34" s="46">
        <v>102.03</v>
      </c>
    </row>
    <row r="35" spans="1:12" x14ac:dyDescent="0.25">
      <c r="A35" s="23"/>
      <c r="B35" s="23"/>
      <c r="C35" s="23"/>
      <c r="D35" s="23"/>
      <c r="E35" s="23"/>
      <c r="F35" s="23"/>
      <c r="G35" s="23"/>
      <c r="H35" s="23"/>
      <c r="I35" s="23"/>
      <c r="K35" s="49" t="s">
        <v>47</v>
      </c>
      <c r="L35" s="46">
        <v>101.26</v>
      </c>
    </row>
    <row r="36" spans="1:12" x14ac:dyDescent="0.25">
      <c r="A36" s="23"/>
      <c r="B36" s="23"/>
      <c r="C36" s="23"/>
      <c r="D36" s="23"/>
      <c r="E36" s="23"/>
      <c r="F36" s="23"/>
      <c r="G36" s="23"/>
      <c r="H36" s="23"/>
      <c r="I36" s="23"/>
      <c r="K36" s="40" t="s">
        <v>48</v>
      </c>
      <c r="L36" s="46">
        <v>99.39</v>
      </c>
    </row>
    <row r="37" spans="1:12" x14ac:dyDescent="0.25">
      <c r="A37" s="23"/>
      <c r="B37" s="23"/>
      <c r="C37" s="23"/>
      <c r="D37" s="23"/>
      <c r="E37" s="23"/>
      <c r="F37" s="23"/>
      <c r="G37" s="23"/>
      <c r="H37" s="23"/>
      <c r="I37" s="23"/>
      <c r="K37" s="40" t="s">
        <v>49</v>
      </c>
      <c r="L37" s="46">
        <v>91.62</v>
      </c>
    </row>
    <row r="38" spans="1:12" x14ac:dyDescent="0.25">
      <c r="A38" s="23"/>
      <c r="B38" s="23"/>
      <c r="C38" s="23"/>
      <c r="D38" s="23"/>
      <c r="E38" s="23"/>
      <c r="F38" s="23"/>
      <c r="G38" s="23"/>
      <c r="H38" s="23"/>
      <c r="I38" s="23"/>
      <c r="K38" s="40" t="s">
        <v>50</v>
      </c>
      <c r="L38" s="46">
        <v>85.96</v>
      </c>
    </row>
    <row r="39" spans="1:12" x14ac:dyDescent="0.25">
      <c r="A39" s="23"/>
      <c r="B39" s="23"/>
      <c r="C39" s="23"/>
      <c r="D39" s="23"/>
      <c r="E39" s="23"/>
      <c r="F39" s="23"/>
      <c r="G39" s="23"/>
      <c r="H39" s="23"/>
      <c r="I39" s="23"/>
      <c r="K39" s="40"/>
      <c r="L39" s="46"/>
    </row>
    <row r="40" spans="1:12" ht="25.5" customHeight="1" x14ac:dyDescent="0.25">
      <c r="F40" s="23"/>
      <c r="G40" s="23"/>
      <c r="H40" s="23"/>
      <c r="I40" s="23"/>
      <c r="K40" s="48"/>
      <c r="L40" s="46" t="s">
        <v>7</v>
      </c>
    </row>
    <row r="41" spans="1:12" x14ac:dyDescent="0.25">
      <c r="B41" s="29"/>
      <c r="C41" s="29"/>
      <c r="D41" s="29"/>
      <c r="E41" s="29"/>
      <c r="F41" s="29"/>
      <c r="G41" s="29"/>
      <c r="H41" s="29"/>
      <c r="I41" s="29"/>
      <c r="J41" s="52"/>
      <c r="K41" s="45"/>
      <c r="L41" s="46"/>
    </row>
    <row r="42" spans="1:12" x14ac:dyDescent="0.25">
      <c r="K42" s="45" t="s">
        <v>45</v>
      </c>
      <c r="L42" s="46">
        <v>102.78</v>
      </c>
    </row>
    <row r="43" spans="1:12" x14ac:dyDescent="0.25">
      <c r="B43" s="29"/>
      <c r="C43" s="29"/>
      <c r="D43" s="29"/>
      <c r="E43" s="29"/>
      <c r="F43" s="29"/>
      <c r="G43" s="29"/>
      <c r="H43" s="29"/>
      <c r="I43" s="29"/>
      <c r="J43" s="52"/>
      <c r="K43" s="45" t="s">
        <v>46</v>
      </c>
      <c r="L43" s="46">
        <v>103.1</v>
      </c>
    </row>
    <row r="44" spans="1:12" ht="15.4" customHeight="1" x14ac:dyDescent="0.25">
      <c r="A44" s="26" t="str">
        <f>"Indexed number of payroll jobs in "&amp;$L$1&amp;" each week by age group"</f>
        <v>Indexed number of payroll jobs in Electricity, gas, water and waste services each week by age group</v>
      </c>
      <c r="B44" s="29"/>
      <c r="C44" s="29"/>
      <c r="D44" s="29"/>
      <c r="E44" s="29"/>
      <c r="F44" s="29"/>
      <c r="G44" s="29"/>
      <c r="H44" s="29"/>
      <c r="I44" s="29"/>
      <c r="J44" s="52"/>
      <c r="K44" s="49" t="s">
        <v>47</v>
      </c>
      <c r="L44" s="46">
        <v>102.54</v>
      </c>
    </row>
    <row r="45" spans="1:12" ht="15.4" customHeight="1" x14ac:dyDescent="0.25">
      <c r="B45" s="29"/>
      <c r="C45" s="29"/>
      <c r="D45" s="29"/>
      <c r="E45" s="29"/>
      <c r="F45" s="29"/>
      <c r="G45" s="29"/>
      <c r="H45" s="29"/>
      <c r="I45" s="29"/>
      <c r="J45" s="52"/>
      <c r="K45" s="40" t="s">
        <v>48</v>
      </c>
      <c r="L45" s="46">
        <v>100.6</v>
      </c>
    </row>
    <row r="46" spans="1:12" ht="15.4" customHeight="1" x14ac:dyDescent="0.25">
      <c r="B46" s="29"/>
      <c r="C46" s="29"/>
      <c r="D46" s="29"/>
      <c r="E46" s="29"/>
      <c r="F46" s="29"/>
      <c r="G46" s="29"/>
      <c r="H46" s="29"/>
      <c r="I46" s="29"/>
      <c r="J46" s="52"/>
      <c r="K46" s="40" t="s">
        <v>49</v>
      </c>
      <c r="L46" s="46">
        <v>92.48</v>
      </c>
    </row>
    <row r="47" spans="1:12" ht="15.4" customHeight="1" x14ac:dyDescent="0.25">
      <c r="B47" s="29"/>
      <c r="C47" s="29"/>
      <c r="D47" s="29"/>
      <c r="E47" s="29"/>
      <c r="F47" s="29"/>
      <c r="G47" s="29"/>
      <c r="H47" s="29"/>
      <c r="I47" s="29"/>
      <c r="J47" s="52"/>
      <c r="K47" s="40" t="s">
        <v>50</v>
      </c>
      <c r="L47" s="46">
        <v>85.38</v>
      </c>
    </row>
    <row r="48" spans="1:12" ht="15.4" customHeight="1" x14ac:dyDescent="0.25">
      <c r="B48" s="29"/>
      <c r="C48" s="29"/>
      <c r="D48" s="29"/>
      <c r="E48" s="29"/>
      <c r="F48" s="29"/>
      <c r="G48" s="29"/>
      <c r="H48" s="29"/>
      <c r="I48" s="29"/>
      <c r="J48" s="52"/>
      <c r="K48" s="40"/>
      <c r="L48" s="46"/>
    </row>
    <row r="49" spans="1:12" ht="15.4" customHeight="1" x14ac:dyDescent="0.25">
      <c r="B49" s="29"/>
      <c r="C49" s="29"/>
      <c r="D49" s="29"/>
      <c r="E49" s="29"/>
      <c r="F49" s="29"/>
      <c r="G49" s="29"/>
      <c r="H49" s="29"/>
      <c r="I49" s="29"/>
      <c r="J49" s="52"/>
      <c r="K49" s="42"/>
      <c r="L49" s="42"/>
    </row>
    <row r="50" spans="1:12" ht="15.4" customHeight="1" x14ac:dyDescent="0.25">
      <c r="B50" s="27"/>
      <c r="C50" s="27"/>
      <c r="D50" s="27"/>
      <c r="E50" s="27"/>
      <c r="F50" s="27"/>
      <c r="G50" s="27"/>
      <c r="H50" s="27"/>
      <c r="I50" s="27"/>
      <c r="J50" s="61"/>
      <c r="K50" s="40" t="s">
        <v>11</v>
      </c>
      <c r="L50" s="45" t="s">
        <v>60</v>
      </c>
    </row>
    <row r="51" spans="1:12" ht="15.4" customHeight="1" x14ac:dyDescent="0.25">
      <c r="B51" s="27"/>
      <c r="C51" s="27"/>
      <c r="D51" s="27"/>
      <c r="E51" s="27"/>
      <c r="F51" s="27"/>
      <c r="G51" s="27"/>
      <c r="H51" s="27"/>
      <c r="I51" s="27"/>
      <c r="J51" s="61"/>
      <c r="K51" s="50"/>
      <c r="L51" s="45" t="s">
        <v>9</v>
      </c>
    </row>
    <row r="52" spans="1:12" ht="15.4" customHeight="1" x14ac:dyDescent="0.25">
      <c r="B52" s="28"/>
      <c r="C52" s="28"/>
      <c r="D52" s="28"/>
      <c r="E52" s="28"/>
      <c r="F52" s="28"/>
      <c r="G52" s="28"/>
      <c r="H52" s="28"/>
      <c r="I52" s="28"/>
      <c r="J52" s="52"/>
      <c r="K52" s="45" t="s">
        <v>6</v>
      </c>
      <c r="L52" s="46">
        <v>104.36</v>
      </c>
    </row>
    <row r="53" spans="1:12" ht="15.4" customHeight="1" x14ac:dyDescent="0.25">
      <c r="B53" s="28"/>
      <c r="C53" s="28"/>
      <c r="D53" s="28"/>
      <c r="E53" s="28"/>
      <c r="F53" s="28"/>
      <c r="G53" s="28"/>
      <c r="H53" s="28"/>
      <c r="I53" s="28"/>
      <c r="J53" s="52"/>
      <c r="K53" s="45" t="s">
        <v>5</v>
      </c>
      <c r="L53" s="46">
        <v>97.12</v>
      </c>
    </row>
    <row r="54" spans="1:12" ht="15.4" customHeight="1" x14ac:dyDescent="0.25">
      <c r="B54" s="4"/>
      <c r="C54" s="4"/>
      <c r="D54" s="5"/>
      <c r="E54" s="2"/>
      <c r="F54" s="28"/>
      <c r="G54" s="28"/>
      <c r="H54" s="28"/>
      <c r="I54" s="28"/>
      <c r="J54" s="52"/>
      <c r="K54" s="45" t="s">
        <v>44</v>
      </c>
      <c r="L54" s="46">
        <v>97.79</v>
      </c>
    </row>
    <row r="55" spans="1:12" ht="15.4" customHeight="1" x14ac:dyDescent="0.25">
      <c r="B55" s="4"/>
      <c r="C55" s="4"/>
      <c r="D55" s="5"/>
      <c r="E55" s="2"/>
      <c r="F55" s="28"/>
      <c r="G55" s="28"/>
      <c r="H55" s="28"/>
      <c r="I55" s="28"/>
      <c r="J55" s="52"/>
      <c r="K55" s="49" t="s">
        <v>4</v>
      </c>
      <c r="L55" s="46">
        <v>96.09</v>
      </c>
    </row>
    <row r="56" spans="1:12" ht="15.4" customHeight="1" x14ac:dyDescent="0.25">
      <c r="A56" s="4"/>
      <c r="B56" s="4"/>
      <c r="C56" s="4"/>
      <c r="D56" s="5"/>
      <c r="E56" s="2"/>
      <c r="F56" s="28"/>
      <c r="G56" s="28"/>
      <c r="H56" s="28"/>
      <c r="I56" s="28"/>
      <c r="J56" s="52"/>
      <c r="K56" s="40" t="s">
        <v>3</v>
      </c>
      <c r="L56" s="46">
        <v>99.14</v>
      </c>
    </row>
    <row r="57" spans="1:12" ht="15.4" customHeight="1" x14ac:dyDescent="0.25">
      <c r="B57" s="29"/>
      <c r="C57" s="29"/>
      <c r="D57" s="29"/>
      <c r="E57" s="29"/>
      <c r="F57" s="28"/>
      <c r="G57" s="28"/>
      <c r="H57" s="28"/>
      <c r="I57" s="28"/>
      <c r="J57" s="52"/>
      <c r="K57" s="40" t="s">
        <v>43</v>
      </c>
      <c r="L57" s="46">
        <v>94.28</v>
      </c>
    </row>
    <row r="58" spans="1:12" ht="15.4" customHeight="1" x14ac:dyDescent="0.25">
      <c r="K58" s="40" t="s">
        <v>2</v>
      </c>
      <c r="L58" s="46">
        <v>97.03</v>
      </c>
    </row>
    <row r="59" spans="1:12" ht="15.4" customHeight="1" x14ac:dyDescent="0.25">
      <c r="A59" s="26" t="str">
        <f>"Indexed number of payroll jobs held by men in "&amp;$L$1&amp;" each week by State and Territory"</f>
        <v>Indexed number of payroll jobs held by men in Electricity, gas, water and waste services each week by State and Territory</v>
      </c>
      <c r="K59" s="40" t="s">
        <v>1</v>
      </c>
      <c r="L59" s="46">
        <v>95.66</v>
      </c>
    </row>
    <row r="60" spans="1:12" ht="15.4" customHeight="1" x14ac:dyDescent="0.25">
      <c r="K60" s="48"/>
      <c r="L60" s="46" t="s">
        <v>8</v>
      </c>
    </row>
    <row r="61" spans="1:12" ht="15.4" customHeight="1" x14ac:dyDescent="0.25">
      <c r="B61" s="4"/>
      <c r="C61" s="4"/>
      <c r="D61" s="4"/>
      <c r="E61" s="4"/>
      <c r="F61" s="28"/>
      <c r="G61" s="28"/>
      <c r="H61" s="28"/>
      <c r="I61" s="28"/>
      <c r="J61" s="52"/>
      <c r="K61" s="45" t="s">
        <v>6</v>
      </c>
      <c r="L61" s="46">
        <v>104.27</v>
      </c>
    </row>
    <row r="62" spans="1:12" ht="15.4" customHeight="1" x14ac:dyDescent="0.25">
      <c r="B62" s="4"/>
      <c r="C62" s="4"/>
      <c r="D62" s="4"/>
      <c r="E62" s="4"/>
      <c r="F62" s="28"/>
      <c r="G62" s="28"/>
      <c r="H62" s="28"/>
      <c r="I62" s="28"/>
      <c r="J62" s="52"/>
      <c r="K62" s="45" t="s">
        <v>5</v>
      </c>
      <c r="L62" s="46">
        <v>98.08</v>
      </c>
    </row>
    <row r="63" spans="1:12" ht="15.4" customHeight="1" x14ac:dyDescent="0.25">
      <c r="B63" s="4"/>
      <c r="C63" s="4"/>
      <c r="D63" s="3"/>
      <c r="E63" s="2"/>
      <c r="F63" s="28"/>
      <c r="G63" s="28"/>
      <c r="H63" s="28"/>
      <c r="I63" s="28"/>
      <c r="J63" s="52"/>
      <c r="K63" s="45" t="s">
        <v>44</v>
      </c>
      <c r="L63" s="46">
        <v>96.79</v>
      </c>
    </row>
    <row r="64" spans="1:12" ht="15.4" customHeight="1" x14ac:dyDescent="0.25">
      <c r="B64" s="4"/>
      <c r="C64" s="4"/>
      <c r="D64" s="3"/>
      <c r="E64" s="2"/>
      <c r="F64" s="28"/>
      <c r="G64" s="28"/>
      <c r="H64" s="28"/>
      <c r="I64" s="28"/>
      <c r="J64" s="52"/>
      <c r="K64" s="49" t="s">
        <v>4</v>
      </c>
      <c r="L64" s="46">
        <v>94.76</v>
      </c>
    </row>
    <row r="65" spans="1:12" ht="15.4" customHeight="1" x14ac:dyDescent="0.25">
      <c r="B65" s="4"/>
      <c r="C65" s="4"/>
      <c r="D65" s="3"/>
      <c r="E65" s="2"/>
      <c r="F65" s="28"/>
      <c r="G65" s="28"/>
      <c r="H65" s="28"/>
      <c r="I65" s="28"/>
      <c r="J65" s="52"/>
      <c r="K65" s="40" t="s">
        <v>3</v>
      </c>
      <c r="L65" s="46">
        <v>100.43</v>
      </c>
    </row>
    <row r="66" spans="1:12" ht="15.4" customHeight="1" x14ac:dyDescent="0.25">
      <c r="B66" s="28"/>
      <c r="C66" s="28"/>
      <c r="D66" s="28"/>
      <c r="E66" s="28"/>
      <c r="F66" s="28"/>
      <c r="G66" s="28"/>
      <c r="H66" s="28"/>
      <c r="I66" s="28"/>
      <c r="J66" s="52"/>
      <c r="K66" s="40" t="s">
        <v>43</v>
      </c>
      <c r="L66" s="46">
        <v>101.56</v>
      </c>
    </row>
    <row r="67" spans="1:12" ht="15.4" customHeight="1" x14ac:dyDescent="0.25">
      <c r="A67" s="28"/>
      <c r="B67" s="28"/>
      <c r="C67" s="28"/>
      <c r="D67" s="28"/>
      <c r="E67" s="28"/>
      <c r="F67" s="28"/>
      <c r="G67" s="28"/>
      <c r="H67" s="28"/>
      <c r="I67" s="28"/>
      <c r="J67" s="52"/>
      <c r="K67" s="40" t="s">
        <v>2</v>
      </c>
      <c r="L67" s="46">
        <v>98.51</v>
      </c>
    </row>
    <row r="68" spans="1:12" ht="15.4" customHeight="1" x14ac:dyDescent="0.25">
      <c r="A68" s="28"/>
      <c r="B68" s="27"/>
      <c r="C68" s="27"/>
      <c r="D68" s="27"/>
      <c r="E68" s="27"/>
      <c r="F68" s="27"/>
      <c r="G68" s="27"/>
      <c r="H68" s="27"/>
      <c r="I68" s="27"/>
      <c r="J68" s="61"/>
      <c r="K68" s="40" t="s">
        <v>1</v>
      </c>
      <c r="L68" s="46">
        <v>93.33</v>
      </c>
    </row>
    <row r="69" spans="1:12" ht="15.4" customHeight="1" x14ac:dyDescent="0.25">
      <c r="K69" s="42"/>
      <c r="L69" s="46" t="s">
        <v>7</v>
      </c>
    </row>
    <row r="70" spans="1:12" ht="15.4" customHeight="1" x14ac:dyDescent="0.25">
      <c r="K70" s="45" t="s">
        <v>6</v>
      </c>
      <c r="L70" s="46">
        <v>105.32</v>
      </c>
    </row>
    <row r="71" spans="1:12" ht="15.4" customHeight="1" x14ac:dyDescent="0.25">
      <c r="K71" s="45" t="s">
        <v>5</v>
      </c>
      <c r="L71" s="46">
        <v>97.68</v>
      </c>
    </row>
    <row r="72" spans="1:12" ht="15.4" customHeight="1" x14ac:dyDescent="0.25">
      <c r="K72" s="45" t="s">
        <v>44</v>
      </c>
      <c r="L72" s="46">
        <v>97.89</v>
      </c>
    </row>
    <row r="73" spans="1:12" ht="15.4" customHeight="1" x14ac:dyDescent="0.25">
      <c r="K73" s="49" t="s">
        <v>4</v>
      </c>
      <c r="L73" s="46">
        <v>99.02</v>
      </c>
    </row>
    <row r="74" spans="1:12" ht="15.4" customHeight="1" x14ac:dyDescent="0.25">
      <c r="A74" s="26" t="str">
        <f>"Indexed number of payroll jobs held by women in "&amp;$L$1&amp;" each week by State and Territory"</f>
        <v>Indexed number of payroll jobs held by women in Electricity, gas, water and waste services each week by State and Territory</v>
      </c>
      <c r="K74" s="40" t="s">
        <v>3</v>
      </c>
      <c r="L74" s="46">
        <v>101.54</v>
      </c>
    </row>
    <row r="75" spans="1:12" ht="15.4" customHeight="1" x14ac:dyDescent="0.25">
      <c r="K75" s="40" t="s">
        <v>43</v>
      </c>
      <c r="L75" s="46">
        <v>102.63</v>
      </c>
    </row>
    <row r="76" spans="1:12" ht="15.4" customHeight="1" x14ac:dyDescent="0.25">
      <c r="B76" s="4"/>
      <c r="C76" s="4"/>
      <c r="D76" s="4"/>
      <c r="E76" s="4"/>
      <c r="F76" s="28"/>
      <c r="G76" s="28"/>
      <c r="H76" s="28"/>
      <c r="I76" s="28"/>
      <c r="J76" s="52"/>
      <c r="K76" s="40" t="s">
        <v>2</v>
      </c>
      <c r="L76" s="46">
        <v>100.11</v>
      </c>
    </row>
    <row r="77" spans="1:12" ht="15.4" customHeight="1" x14ac:dyDescent="0.25">
      <c r="B77" s="4"/>
      <c r="C77" s="4"/>
      <c r="D77" s="4"/>
      <c r="E77" s="4"/>
      <c r="F77" s="28"/>
      <c r="G77" s="28"/>
      <c r="H77" s="28"/>
      <c r="I77" s="28"/>
      <c r="J77" s="52"/>
      <c r="K77" s="40" t="s">
        <v>1</v>
      </c>
      <c r="L77" s="46">
        <v>94.33</v>
      </c>
    </row>
    <row r="78" spans="1:12" ht="15.4" customHeight="1" x14ac:dyDescent="0.25">
      <c r="B78" s="4"/>
      <c r="C78" s="4"/>
      <c r="D78" s="3"/>
      <c r="E78" s="2"/>
      <c r="F78" s="28"/>
      <c r="G78" s="28"/>
      <c r="H78" s="28"/>
      <c r="I78" s="28"/>
      <c r="J78" s="52"/>
      <c r="K78" s="48"/>
      <c r="L78" s="48"/>
    </row>
    <row r="79" spans="1:12" ht="15.4" customHeight="1" x14ac:dyDescent="0.25">
      <c r="B79" s="4"/>
      <c r="C79" s="4"/>
      <c r="D79" s="3"/>
      <c r="E79" s="2"/>
      <c r="F79" s="28"/>
      <c r="G79" s="28"/>
      <c r="H79" s="28"/>
      <c r="I79" s="28"/>
      <c r="J79" s="52"/>
      <c r="K79" s="45" t="s">
        <v>10</v>
      </c>
      <c r="L79" s="45" t="s">
        <v>61</v>
      </c>
    </row>
    <row r="80" spans="1:12" ht="15.4" customHeight="1" x14ac:dyDescent="0.25">
      <c r="B80" s="4"/>
      <c r="C80" s="4"/>
      <c r="D80" s="3"/>
      <c r="E80" s="2"/>
      <c r="F80" s="28"/>
      <c r="G80" s="28"/>
      <c r="H80" s="28"/>
      <c r="I80" s="28"/>
      <c r="J80" s="52"/>
      <c r="K80" s="48"/>
      <c r="L80" s="45" t="s">
        <v>9</v>
      </c>
    </row>
    <row r="81" spans="1:12" ht="15.4" customHeight="1" x14ac:dyDescent="0.25">
      <c r="A81" s="28"/>
      <c r="B81" s="28"/>
      <c r="C81" s="28"/>
      <c r="D81" s="28"/>
      <c r="E81" s="28"/>
      <c r="F81" s="28"/>
      <c r="G81" s="28"/>
      <c r="H81" s="28"/>
      <c r="I81" s="28"/>
      <c r="J81" s="52"/>
      <c r="K81" s="45" t="s">
        <v>6</v>
      </c>
      <c r="L81" s="46">
        <v>105.55</v>
      </c>
    </row>
    <row r="82" spans="1:12" ht="15.4" customHeight="1" x14ac:dyDescent="0.25">
      <c r="B82" s="28"/>
      <c r="C82" s="28"/>
      <c r="D82" s="28"/>
      <c r="E82" s="28"/>
      <c r="F82" s="28"/>
      <c r="G82" s="28"/>
      <c r="H82" s="28"/>
      <c r="I82" s="28"/>
      <c r="J82" s="52"/>
      <c r="K82" s="45" t="s">
        <v>5</v>
      </c>
      <c r="L82" s="46">
        <v>99.63</v>
      </c>
    </row>
    <row r="83" spans="1:12" ht="15.4" customHeight="1" x14ac:dyDescent="0.25">
      <c r="A83" s="28"/>
      <c r="B83" s="27"/>
      <c r="C83" s="27"/>
      <c r="D83" s="27"/>
      <c r="E83" s="27"/>
      <c r="F83" s="27"/>
      <c r="G83" s="27"/>
      <c r="H83" s="27"/>
      <c r="I83" s="27"/>
      <c r="J83" s="61"/>
      <c r="K83" s="45" t="s">
        <v>44</v>
      </c>
      <c r="L83" s="46">
        <v>98.83</v>
      </c>
    </row>
    <row r="84" spans="1:12" ht="15.4" customHeight="1" x14ac:dyDescent="0.25">
      <c r="K84" s="49" t="s">
        <v>4</v>
      </c>
      <c r="L84" s="46">
        <v>98.61</v>
      </c>
    </row>
    <row r="85" spans="1:12" ht="15.4" customHeight="1" x14ac:dyDescent="0.25">
      <c r="K85" s="40" t="s">
        <v>3</v>
      </c>
      <c r="L85" s="46">
        <v>105.14</v>
      </c>
    </row>
    <row r="86" spans="1:12" ht="15.4" customHeight="1" x14ac:dyDescent="0.25">
      <c r="K86" s="40" t="s">
        <v>43</v>
      </c>
      <c r="L86" s="46">
        <v>100</v>
      </c>
    </row>
    <row r="87" spans="1:12" ht="15.4" customHeight="1" x14ac:dyDescent="0.25">
      <c r="K87" s="40" t="s">
        <v>2</v>
      </c>
      <c r="L87" s="46">
        <v>98.07</v>
      </c>
    </row>
    <row r="88" spans="1:12" ht="15.4" customHeight="1" x14ac:dyDescent="0.25">
      <c r="K88" s="40" t="s">
        <v>1</v>
      </c>
      <c r="L88" s="46">
        <v>104.21</v>
      </c>
    </row>
    <row r="89" spans="1:12" ht="15.4" customHeight="1" x14ac:dyDescent="0.25">
      <c r="K89" s="48"/>
      <c r="L89" s="46" t="s">
        <v>8</v>
      </c>
    </row>
    <row r="90" spans="1:12" ht="15" customHeight="1" x14ac:dyDescent="0.25">
      <c r="K90" s="45" t="s">
        <v>6</v>
      </c>
      <c r="L90" s="46">
        <v>103.89</v>
      </c>
    </row>
    <row r="91" spans="1:12" ht="15" customHeight="1" x14ac:dyDescent="0.25">
      <c r="K91" s="45" t="s">
        <v>5</v>
      </c>
      <c r="L91" s="46">
        <v>99.18</v>
      </c>
    </row>
    <row r="92" spans="1:12" ht="15" customHeight="1" x14ac:dyDescent="0.25">
      <c r="A92" s="26"/>
      <c r="K92" s="45" t="s">
        <v>44</v>
      </c>
      <c r="L92" s="46">
        <v>97</v>
      </c>
    </row>
    <row r="93" spans="1:12" ht="15" customHeight="1" x14ac:dyDescent="0.25">
      <c r="K93" s="49" t="s">
        <v>4</v>
      </c>
      <c r="L93" s="46">
        <v>96.76</v>
      </c>
    </row>
    <row r="94" spans="1:12" ht="15" customHeight="1" x14ac:dyDescent="0.25">
      <c r="K94" s="40" t="s">
        <v>3</v>
      </c>
      <c r="L94" s="46">
        <v>104.06</v>
      </c>
    </row>
    <row r="95" spans="1:12" ht="15" customHeight="1" x14ac:dyDescent="0.25">
      <c r="K95" s="40" t="s">
        <v>43</v>
      </c>
      <c r="L95" s="46">
        <v>101.92</v>
      </c>
    </row>
    <row r="96" spans="1:12" ht="15" customHeight="1" x14ac:dyDescent="0.25">
      <c r="K96" s="40" t="s">
        <v>2</v>
      </c>
      <c r="L96" s="46">
        <v>96.86</v>
      </c>
    </row>
    <row r="97" spans="1:12" ht="15" customHeight="1" x14ac:dyDescent="0.25">
      <c r="K97" s="40" t="s">
        <v>1</v>
      </c>
      <c r="L97" s="46">
        <v>103.51</v>
      </c>
    </row>
    <row r="98" spans="1:12" ht="15" customHeight="1" x14ac:dyDescent="0.25">
      <c r="K98" s="42"/>
      <c r="L98" s="46" t="s">
        <v>7</v>
      </c>
    </row>
    <row r="99" spans="1:12" ht="15" customHeight="1" x14ac:dyDescent="0.25">
      <c r="A99" s="25"/>
      <c r="B99" s="24"/>
      <c r="K99" s="45" t="s">
        <v>6</v>
      </c>
      <c r="L99" s="46">
        <v>104.44</v>
      </c>
    </row>
    <row r="100" spans="1:12" x14ac:dyDescent="0.25">
      <c r="A100" s="25"/>
      <c r="B100" s="24"/>
      <c r="K100" s="45" t="s">
        <v>5</v>
      </c>
      <c r="L100" s="46">
        <v>99.95</v>
      </c>
    </row>
    <row r="101" spans="1:12" x14ac:dyDescent="0.25">
      <c r="A101" s="25"/>
      <c r="B101" s="24"/>
      <c r="K101" s="45" t="s">
        <v>44</v>
      </c>
      <c r="L101" s="46">
        <v>98.1</v>
      </c>
    </row>
    <row r="102" spans="1:12" x14ac:dyDescent="0.25">
      <c r="A102" s="25"/>
      <c r="B102" s="24"/>
      <c r="K102" s="49" t="s">
        <v>4</v>
      </c>
      <c r="L102" s="46">
        <v>98.54</v>
      </c>
    </row>
    <row r="103" spans="1:12" x14ac:dyDescent="0.25">
      <c r="A103" s="25"/>
      <c r="B103" s="24"/>
      <c r="K103" s="40" t="s">
        <v>3</v>
      </c>
      <c r="L103" s="46">
        <v>105.13</v>
      </c>
    </row>
    <row r="104" spans="1:12" x14ac:dyDescent="0.25">
      <c r="A104" s="25"/>
      <c r="B104" s="24"/>
      <c r="K104" s="40" t="s">
        <v>43</v>
      </c>
      <c r="L104" s="46">
        <v>102.1</v>
      </c>
    </row>
    <row r="105" spans="1:12" x14ac:dyDescent="0.25">
      <c r="A105" s="25"/>
      <c r="B105" s="24"/>
      <c r="K105" s="40" t="s">
        <v>2</v>
      </c>
      <c r="L105" s="46">
        <v>98.8</v>
      </c>
    </row>
    <row r="106" spans="1:12" x14ac:dyDescent="0.25">
      <c r="A106" s="25"/>
      <c r="B106" s="24"/>
      <c r="K106" s="40" t="s">
        <v>1</v>
      </c>
      <c r="L106" s="46">
        <v>104.15</v>
      </c>
    </row>
    <row r="107" spans="1:12" x14ac:dyDescent="0.25">
      <c r="A107" s="25"/>
      <c r="B107" s="24"/>
      <c r="K107" s="41"/>
      <c r="L107" s="41"/>
    </row>
    <row r="108" spans="1:12" x14ac:dyDescent="0.25">
      <c r="A108" s="25"/>
      <c r="B108" s="24"/>
      <c r="K108" s="51" t="s">
        <v>51</v>
      </c>
      <c r="L108" s="51"/>
    </row>
    <row r="109" spans="1:12" x14ac:dyDescent="0.25">
      <c r="K109" s="72">
        <v>43904</v>
      </c>
      <c r="L109" s="46">
        <v>100</v>
      </c>
    </row>
    <row r="110" spans="1:12" x14ac:dyDescent="0.25">
      <c r="K110" s="72">
        <v>43911</v>
      </c>
      <c r="L110" s="46">
        <v>100.0561</v>
      </c>
    </row>
    <row r="111" spans="1:12" x14ac:dyDescent="0.25">
      <c r="K111" s="72">
        <v>43918</v>
      </c>
      <c r="L111" s="46">
        <v>99.527500000000003</v>
      </c>
    </row>
    <row r="112" spans="1:12" x14ac:dyDescent="0.25">
      <c r="K112" s="72">
        <v>43925</v>
      </c>
      <c r="L112" s="46">
        <v>97.519000000000005</v>
      </c>
    </row>
    <row r="113" spans="11:12" x14ac:dyDescent="0.25">
      <c r="K113" s="72">
        <v>43932</v>
      </c>
      <c r="L113" s="46">
        <v>98.861099999999993</v>
      </c>
    </row>
    <row r="114" spans="11:12" x14ac:dyDescent="0.25">
      <c r="K114" s="72">
        <v>43939</v>
      </c>
      <c r="L114" s="46">
        <v>99.1203</v>
      </c>
    </row>
    <row r="115" spans="11:12" x14ac:dyDescent="0.25">
      <c r="K115" s="72">
        <v>43946</v>
      </c>
      <c r="L115" s="46">
        <v>98.976900000000001</v>
      </c>
    </row>
    <row r="116" spans="11:12" x14ac:dyDescent="0.25">
      <c r="K116" s="72">
        <v>43953</v>
      </c>
      <c r="L116" s="46">
        <v>99.397900000000007</v>
      </c>
    </row>
    <row r="117" spans="11:12" x14ac:dyDescent="0.25">
      <c r="K117" s="72">
        <v>43960</v>
      </c>
      <c r="L117" s="46">
        <v>99.581800000000001</v>
      </c>
    </row>
    <row r="118" spans="11:12" x14ac:dyDescent="0.25">
      <c r="K118" s="72">
        <v>43967</v>
      </c>
      <c r="L118" s="46">
        <v>99.772000000000006</v>
      </c>
    </row>
    <row r="119" spans="11:12" x14ac:dyDescent="0.25">
      <c r="K119" s="72">
        <v>43974</v>
      </c>
      <c r="L119" s="46">
        <v>99.844700000000003</v>
      </c>
    </row>
    <row r="120" spans="11:12" x14ac:dyDescent="0.25">
      <c r="K120" s="72">
        <v>43981</v>
      </c>
      <c r="L120" s="46">
        <v>99.886899999999997</v>
      </c>
    </row>
    <row r="121" spans="11:12" x14ac:dyDescent="0.25">
      <c r="K121" s="72">
        <v>43988</v>
      </c>
      <c r="L121" s="46">
        <v>100.05970000000001</v>
      </c>
    </row>
    <row r="122" spans="11:12" x14ac:dyDescent="0.25">
      <c r="K122" s="72">
        <v>43995</v>
      </c>
      <c r="L122" s="46">
        <v>100.75190000000001</v>
      </c>
    </row>
    <row r="123" spans="11:12" x14ac:dyDescent="0.25">
      <c r="K123" s="72">
        <v>44002</v>
      </c>
      <c r="L123" s="46">
        <v>100.7317</v>
      </c>
    </row>
    <row r="124" spans="11:12" x14ac:dyDescent="0.25">
      <c r="K124" s="72">
        <v>44009</v>
      </c>
      <c r="L124" s="46">
        <v>99.596500000000006</v>
      </c>
    </row>
    <row r="125" spans="11:12" x14ac:dyDescent="0.25">
      <c r="K125" s="72">
        <v>44016</v>
      </c>
      <c r="L125" s="46">
        <v>101.2989</v>
      </c>
    </row>
    <row r="126" spans="11:12" x14ac:dyDescent="0.25">
      <c r="K126" s="72">
        <v>44023</v>
      </c>
      <c r="L126" s="46">
        <v>102.6143</v>
      </c>
    </row>
    <row r="127" spans="11:12" x14ac:dyDescent="0.25">
      <c r="K127" s="72">
        <v>44030</v>
      </c>
      <c r="L127" s="46">
        <v>102.5352</v>
      </c>
    </row>
    <row r="128" spans="11:12" x14ac:dyDescent="0.25">
      <c r="K128" s="72">
        <v>44037</v>
      </c>
      <c r="L128" s="46">
        <v>102.8901</v>
      </c>
    </row>
    <row r="129" spans="1:12" x14ac:dyDescent="0.25">
      <c r="K129" s="72">
        <v>44044</v>
      </c>
      <c r="L129" s="46">
        <v>102.7807</v>
      </c>
    </row>
    <row r="130" spans="1:12" x14ac:dyDescent="0.25">
      <c r="K130" s="72">
        <v>44051</v>
      </c>
      <c r="L130" s="46">
        <v>102.4782</v>
      </c>
    </row>
    <row r="131" spans="1:12" x14ac:dyDescent="0.25">
      <c r="K131" s="72">
        <v>44058</v>
      </c>
      <c r="L131" s="46">
        <v>102.3532</v>
      </c>
    </row>
    <row r="132" spans="1:12" x14ac:dyDescent="0.25">
      <c r="K132" s="72">
        <v>44065</v>
      </c>
      <c r="L132" s="46">
        <v>101.4037</v>
      </c>
    </row>
    <row r="133" spans="1:12" x14ac:dyDescent="0.25">
      <c r="K133" s="72">
        <v>44072</v>
      </c>
      <c r="L133" s="46">
        <v>101.51300000000001</v>
      </c>
    </row>
    <row r="134" spans="1:12" x14ac:dyDescent="0.25">
      <c r="K134" s="72">
        <v>44079</v>
      </c>
      <c r="L134" s="46">
        <v>101.548</v>
      </c>
    </row>
    <row r="135" spans="1:12" x14ac:dyDescent="0.25">
      <c r="K135" s="72">
        <v>44086</v>
      </c>
      <c r="L135" s="46">
        <v>101.0654</v>
      </c>
    </row>
    <row r="136" spans="1:12" x14ac:dyDescent="0.25">
      <c r="K136" s="72">
        <v>44093</v>
      </c>
      <c r="L136" s="46">
        <v>100.9036</v>
      </c>
    </row>
    <row r="137" spans="1:12" x14ac:dyDescent="0.25">
      <c r="K137" s="72">
        <v>44100</v>
      </c>
      <c r="L137" s="46">
        <v>100.717</v>
      </c>
    </row>
    <row r="138" spans="1:12" x14ac:dyDescent="0.25">
      <c r="K138" s="72">
        <v>44107</v>
      </c>
      <c r="L138" s="46">
        <v>101.3053</v>
      </c>
    </row>
    <row r="139" spans="1:12" x14ac:dyDescent="0.25">
      <c r="A139" s="25"/>
      <c r="B139" s="24"/>
      <c r="K139" s="72">
        <v>44114</v>
      </c>
      <c r="L139" s="46">
        <v>100.7244</v>
      </c>
    </row>
    <row r="140" spans="1:12" x14ac:dyDescent="0.25">
      <c r="A140" s="25"/>
      <c r="B140" s="24"/>
      <c r="K140" s="72">
        <v>44121</v>
      </c>
      <c r="L140" s="46">
        <v>98.662499999999994</v>
      </c>
    </row>
    <row r="141" spans="1:12" x14ac:dyDescent="0.25">
      <c r="K141" s="72">
        <v>44128</v>
      </c>
      <c r="L141" s="46">
        <v>96.999600000000001</v>
      </c>
    </row>
    <row r="142" spans="1:12" x14ac:dyDescent="0.25">
      <c r="K142" s="72">
        <v>44135</v>
      </c>
      <c r="L142" s="46">
        <v>97.165999999999997</v>
      </c>
    </row>
    <row r="143" spans="1:12" x14ac:dyDescent="0.25">
      <c r="K143" s="72">
        <v>44142</v>
      </c>
      <c r="L143" s="46">
        <v>97.438100000000006</v>
      </c>
    </row>
    <row r="144" spans="1:12" x14ac:dyDescent="0.25">
      <c r="K144" s="72">
        <v>44149</v>
      </c>
      <c r="L144" s="46">
        <v>99.002600000000001</v>
      </c>
    </row>
    <row r="145" spans="11:12" x14ac:dyDescent="0.25">
      <c r="K145" s="72">
        <v>44156</v>
      </c>
      <c r="L145" s="46">
        <v>100.7152</v>
      </c>
    </row>
    <row r="146" spans="11:12" x14ac:dyDescent="0.25">
      <c r="K146" s="72">
        <v>44163</v>
      </c>
      <c r="L146" s="46">
        <v>99.833600000000004</v>
      </c>
    </row>
    <row r="147" spans="11:12" x14ac:dyDescent="0.25">
      <c r="K147" s="72">
        <v>44170</v>
      </c>
      <c r="L147" s="46">
        <v>100.14709999999999</v>
      </c>
    </row>
    <row r="148" spans="11:12" x14ac:dyDescent="0.25">
      <c r="K148" s="72">
        <v>44177</v>
      </c>
      <c r="L148" s="46">
        <v>101.5048</v>
      </c>
    </row>
    <row r="149" spans="11:12" x14ac:dyDescent="0.25">
      <c r="K149" s="72">
        <v>44184</v>
      </c>
      <c r="L149" s="46">
        <v>101.25839999999999</v>
      </c>
    </row>
    <row r="150" spans="11:12" x14ac:dyDescent="0.25">
      <c r="K150" s="72">
        <v>44191</v>
      </c>
      <c r="L150" s="46">
        <v>100.0248</v>
      </c>
    </row>
    <row r="151" spans="11:12" x14ac:dyDescent="0.25">
      <c r="K151" s="72">
        <v>44198</v>
      </c>
      <c r="L151" s="46">
        <v>100.94710000000001</v>
      </c>
    </row>
    <row r="152" spans="11:12" x14ac:dyDescent="0.25">
      <c r="K152" s="72" t="s">
        <v>52</v>
      </c>
      <c r="L152" s="46" t="s">
        <v>52</v>
      </c>
    </row>
    <row r="153" spans="11:12" x14ac:dyDescent="0.25">
      <c r="K153" s="72" t="s">
        <v>52</v>
      </c>
      <c r="L153" s="46" t="s">
        <v>52</v>
      </c>
    </row>
    <row r="154" spans="11:12" x14ac:dyDescent="0.25">
      <c r="K154" s="72" t="s">
        <v>52</v>
      </c>
      <c r="L154" s="46" t="s">
        <v>52</v>
      </c>
    </row>
    <row r="155" spans="11:12" x14ac:dyDescent="0.25">
      <c r="K155" s="72" t="s">
        <v>52</v>
      </c>
      <c r="L155" s="46" t="s">
        <v>52</v>
      </c>
    </row>
    <row r="156" spans="11:12" x14ac:dyDescent="0.25">
      <c r="K156" s="72" t="s">
        <v>52</v>
      </c>
      <c r="L156" s="46" t="s">
        <v>52</v>
      </c>
    </row>
    <row r="157" spans="11:12" x14ac:dyDescent="0.25">
      <c r="K157" s="72" t="s">
        <v>52</v>
      </c>
      <c r="L157" s="46" t="s">
        <v>52</v>
      </c>
    </row>
    <row r="158" spans="11:12" x14ac:dyDescent="0.25">
      <c r="K158" s="72" t="s">
        <v>52</v>
      </c>
      <c r="L158" s="46" t="s">
        <v>52</v>
      </c>
    </row>
    <row r="159" spans="11:12" x14ac:dyDescent="0.25">
      <c r="K159" s="72" t="s">
        <v>52</v>
      </c>
      <c r="L159" s="46" t="s">
        <v>52</v>
      </c>
    </row>
    <row r="160" spans="11:12" x14ac:dyDescent="0.25">
      <c r="K160" s="72" t="s">
        <v>52</v>
      </c>
      <c r="L160" s="46" t="s">
        <v>52</v>
      </c>
    </row>
    <row r="161" spans="11:12" x14ac:dyDescent="0.25">
      <c r="K161" s="72" t="s">
        <v>52</v>
      </c>
      <c r="L161" s="46" t="s">
        <v>52</v>
      </c>
    </row>
    <row r="162" spans="11:12" x14ac:dyDescent="0.25">
      <c r="K162" s="72" t="s">
        <v>52</v>
      </c>
      <c r="L162" s="46" t="s">
        <v>52</v>
      </c>
    </row>
    <row r="163" spans="11:12" x14ac:dyDescent="0.25">
      <c r="K163" s="72" t="s">
        <v>52</v>
      </c>
      <c r="L163" s="46" t="s">
        <v>52</v>
      </c>
    </row>
    <row r="164" spans="11:12" x14ac:dyDescent="0.25">
      <c r="K164" s="72" t="s">
        <v>52</v>
      </c>
      <c r="L164" s="46" t="s">
        <v>52</v>
      </c>
    </row>
    <row r="165" spans="11:12" x14ac:dyDescent="0.25">
      <c r="K165" s="72" t="s">
        <v>52</v>
      </c>
      <c r="L165" s="46" t="s">
        <v>52</v>
      </c>
    </row>
    <row r="166" spans="11:12" x14ac:dyDescent="0.25">
      <c r="K166" s="72" t="s">
        <v>52</v>
      </c>
      <c r="L166" s="46" t="s">
        <v>52</v>
      </c>
    </row>
    <row r="167" spans="11:12" x14ac:dyDescent="0.25">
      <c r="K167" s="72" t="s">
        <v>52</v>
      </c>
      <c r="L167" s="46" t="s">
        <v>52</v>
      </c>
    </row>
    <row r="168" spans="11:12" x14ac:dyDescent="0.25">
      <c r="K168" s="72" t="s">
        <v>52</v>
      </c>
      <c r="L168" s="46" t="s">
        <v>52</v>
      </c>
    </row>
    <row r="169" spans="11:12" x14ac:dyDescent="0.25">
      <c r="K169" s="72" t="s">
        <v>52</v>
      </c>
      <c r="L169" s="46" t="s">
        <v>52</v>
      </c>
    </row>
    <row r="170" spans="11:12" x14ac:dyDescent="0.25">
      <c r="K170" s="72" t="s">
        <v>52</v>
      </c>
      <c r="L170" s="46" t="s">
        <v>52</v>
      </c>
    </row>
    <row r="171" spans="11:12" x14ac:dyDescent="0.25">
      <c r="K171" s="72" t="s">
        <v>52</v>
      </c>
      <c r="L171" s="46" t="s">
        <v>52</v>
      </c>
    </row>
    <row r="172" spans="11:12" x14ac:dyDescent="0.25">
      <c r="K172" s="72" t="s">
        <v>52</v>
      </c>
      <c r="L172" s="46" t="s">
        <v>52</v>
      </c>
    </row>
    <row r="173" spans="11:12" x14ac:dyDescent="0.25">
      <c r="K173" s="72" t="s">
        <v>52</v>
      </c>
      <c r="L173" s="46" t="s">
        <v>52</v>
      </c>
    </row>
    <row r="174" spans="11:12" x14ac:dyDescent="0.25">
      <c r="K174" s="72" t="s">
        <v>52</v>
      </c>
      <c r="L174" s="46" t="s">
        <v>52</v>
      </c>
    </row>
    <row r="175" spans="11:12" x14ac:dyDescent="0.25">
      <c r="K175" s="72" t="s">
        <v>52</v>
      </c>
      <c r="L175" s="46" t="s">
        <v>52</v>
      </c>
    </row>
    <row r="176" spans="11:12" x14ac:dyDescent="0.25">
      <c r="K176" s="72" t="s">
        <v>52</v>
      </c>
      <c r="L176" s="46" t="s">
        <v>52</v>
      </c>
    </row>
    <row r="177" spans="11:12" x14ac:dyDescent="0.25">
      <c r="K177" s="72" t="s">
        <v>52</v>
      </c>
      <c r="L177" s="46" t="s">
        <v>52</v>
      </c>
    </row>
    <row r="178" spans="11:12" x14ac:dyDescent="0.25">
      <c r="K178" s="72" t="s">
        <v>52</v>
      </c>
      <c r="L178" s="46" t="s">
        <v>52</v>
      </c>
    </row>
    <row r="179" spans="11:12" x14ac:dyDescent="0.25">
      <c r="K179" s="72" t="s">
        <v>52</v>
      </c>
      <c r="L179" s="46" t="s">
        <v>52</v>
      </c>
    </row>
    <row r="180" spans="11:12" x14ac:dyDescent="0.25">
      <c r="K180" s="72" t="s">
        <v>52</v>
      </c>
      <c r="L180" s="46" t="s">
        <v>52</v>
      </c>
    </row>
    <row r="181" spans="11:12" x14ac:dyDescent="0.25">
      <c r="K181" s="72" t="s">
        <v>52</v>
      </c>
      <c r="L181" s="46" t="s">
        <v>52</v>
      </c>
    </row>
    <row r="182" spans="11:12" x14ac:dyDescent="0.25">
      <c r="K182" s="72" t="s">
        <v>52</v>
      </c>
      <c r="L182" s="46" t="s">
        <v>52</v>
      </c>
    </row>
    <row r="183" spans="11:12" x14ac:dyDescent="0.25">
      <c r="K183" s="72" t="s">
        <v>52</v>
      </c>
      <c r="L183" s="46" t="s">
        <v>52</v>
      </c>
    </row>
    <row r="184" spans="11:12" x14ac:dyDescent="0.25">
      <c r="K184" s="72" t="s">
        <v>52</v>
      </c>
      <c r="L184" s="46" t="s">
        <v>52</v>
      </c>
    </row>
    <row r="185" spans="11:12" x14ac:dyDescent="0.25">
      <c r="K185" s="72" t="s">
        <v>52</v>
      </c>
      <c r="L185" s="46" t="s">
        <v>52</v>
      </c>
    </row>
    <row r="186" spans="11:12" x14ac:dyDescent="0.25">
      <c r="K186" s="72" t="s">
        <v>52</v>
      </c>
      <c r="L186" s="46" t="s">
        <v>52</v>
      </c>
    </row>
    <row r="187" spans="11:12" x14ac:dyDescent="0.25">
      <c r="K187" s="72" t="s">
        <v>52</v>
      </c>
      <c r="L187" s="46" t="s">
        <v>52</v>
      </c>
    </row>
    <row r="188" spans="11:12" x14ac:dyDescent="0.25">
      <c r="K188" s="72" t="s">
        <v>52</v>
      </c>
      <c r="L188" s="46" t="s">
        <v>52</v>
      </c>
    </row>
    <row r="189" spans="11:12" x14ac:dyDescent="0.25">
      <c r="K189" s="72" t="s">
        <v>52</v>
      </c>
      <c r="L189" s="46" t="s">
        <v>52</v>
      </c>
    </row>
    <row r="190" spans="11:12" x14ac:dyDescent="0.25">
      <c r="K190" s="72" t="s">
        <v>52</v>
      </c>
      <c r="L190" s="46" t="s">
        <v>52</v>
      </c>
    </row>
    <row r="191" spans="11:12" x14ac:dyDescent="0.25">
      <c r="K191" s="72" t="s">
        <v>52</v>
      </c>
      <c r="L191" s="46" t="s">
        <v>52</v>
      </c>
    </row>
    <row r="192" spans="11:12" x14ac:dyDescent="0.25">
      <c r="K192" s="72" t="s">
        <v>52</v>
      </c>
      <c r="L192" s="46" t="s">
        <v>52</v>
      </c>
    </row>
    <row r="193" spans="11:12" x14ac:dyDescent="0.25">
      <c r="K193" s="72" t="s">
        <v>52</v>
      </c>
      <c r="L193" s="46" t="s">
        <v>52</v>
      </c>
    </row>
    <row r="194" spans="11:12" x14ac:dyDescent="0.25">
      <c r="K194" s="72" t="s">
        <v>52</v>
      </c>
      <c r="L194" s="46" t="s">
        <v>52</v>
      </c>
    </row>
    <row r="195" spans="11:12" x14ac:dyDescent="0.25">
      <c r="K195" s="72" t="s">
        <v>52</v>
      </c>
      <c r="L195" s="46" t="s">
        <v>52</v>
      </c>
    </row>
    <row r="196" spans="11:12" x14ac:dyDescent="0.25">
      <c r="K196" s="72" t="s">
        <v>52</v>
      </c>
      <c r="L196" s="46" t="s">
        <v>52</v>
      </c>
    </row>
    <row r="197" spans="11:12" x14ac:dyDescent="0.25">
      <c r="K197" s="72" t="s">
        <v>52</v>
      </c>
      <c r="L197" s="46" t="s">
        <v>52</v>
      </c>
    </row>
    <row r="198" spans="11:12" x14ac:dyDescent="0.25">
      <c r="K198" s="72" t="s">
        <v>52</v>
      </c>
      <c r="L198" s="46" t="s">
        <v>52</v>
      </c>
    </row>
    <row r="199" spans="11:12" x14ac:dyDescent="0.25">
      <c r="K199" s="72" t="s">
        <v>52</v>
      </c>
      <c r="L199" s="46" t="s">
        <v>52</v>
      </c>
    </row>
    <row r="200" spans="11:12" x14ac:dyDescent="0.25">
      <c r="K200" s="72" t="s">
        <v>52</v>
      </c>
      <c r="L200" s="46" t="s">
        <v>52</v>
      </c>
    </row>
    <row r="201" spans="11:12" x14ac:dyDescent="0.25">
      <c r="K201" s="72" t="s">
        <v>52</v>
      </c>
      <c r="L201" s="46" t="s">
        <v>52</v>
      </c>
    </row>
    <row r="202" spans="11:12" x14ac:dyDescent="0.25">
      <c r="K202" s="72" t="s">
        <v>52</v>
      </c>
      <c r="L202" s="46" t="s">
        <v>52</v>
      </c>
    </row>
    <row r="203" spans="11:12" x14ac:dyDescent="0.25">
      <c r="K203" s="72" t="s">
        <v>52</v>
      </c>
      <c r="L203" s="46" t="s">
        <v>52</v>
      </c>
    </row>
    <row r="204" spans="11:12" x14ac:dyDescent="0.25">
      <c r="K204" s="72" t="s">
        <v>52</v>
      </c>
      <c r="L204" s="46" t="s">
        <v>52</v>
      </c>
    </row>
    <row r="205" spans="11:12" x14ac:dyDescent="0.25">
      <c r="K205" s="72" t="s">
        <v>52</v>
      </c>
      <c r="L205" s="46" t="s">
        <v>52</v>
      </c>
    </row>
    <row r="206" spans="11:12" x14ac:dyDescent="0.25">
      <c r="K206" s="72" t="s">
        <v>52</v>
      </c>
      <c r="L206" s="46" t="s">
        <v>52</v>
      </c>
    </row>
    <row r="207" spans="11:12" x14ac:dyDescent="0.25">
      <c r="K207" s="72" t="s">
        <v>52</v>
      </c>
      <c r="L207" s="46" t="s">
        <v>52</v>
      </c>
    </row>
    <row r="208" spans="11:12" x14ac:dyDescent="0.25">
      <c r="K208" s="72" t="s">
        <v>52</v>
      </c>
      <c r="L208" s="46" t="s">
        <v>52</v>
      </c>
    </row>
    <row r="209" spans="11:12" x14ac:dyDescent="0.25">
      <c r="K209" s="72" t="s">
        <v>52</v>
      </c>
      <c r="L209" s="46" t="s">
        <v>52</v>
      </c>
    </row>
    <row r="210" spans="11:12" x14ac:dyDescent="0.25">
      <c r="K210" s="72" t="s">
        <v>52</v>
      </c>
      <c r="L210" s="46" t="s">
        <v>52</v>
      </c>
    </row>
    <row r="211" spans="11:12" x14ac:dyDescent="0.25">
      <c r="K211" s="72" t="s">
        <v>52</v>
      </c>
      <c r="L211" s="46" t="s">
        <v>52</v>
      </c>
    </row>
    <row r="212" spans="11:12" x14ac:dyDescent="0.25">
      <c r="K212" s="72" t="s">
        <v>52</v>
      </c>
      <c r="L212" s="46" t="s">
        <v>52</v>
      </c>
    </row>
    <row r="213" spans="11:12" x14ac:dyDescent="0.25">
      <c r="K213" s="72" t="s">
        <v>52</v>
      </c>
      <c r="L213" s="46" t="s">
        <v>52</v>
      </c>
    </row>
    <row r="214" spans="11:12" x14ac:dyDescent="0.25">
      <c r="K214" s="72" t="s">
        <v>52</v>
      </c>
      <c r="L214" s="46" t="s">
        <v>52</v>
      </c>
    </row>
    <row r="215" spans="11:12" x14ac:dyDescent="0.25">
      <c r="K215" s="72" t="s">
        <v>52</v>
      </c>
      <c r="L215" s="46" t="s">
        <v>52</v>
      </c>
    </row>
    <row r="216" spans="11:12" x14ac:dyDescent="0.25">
      <c r="K216" s="72" t="s">
        <v>52</v>
      </c>
      <c r="L216" s="46" t="s">
        <v>52</v>
      </c>
    </row>
    <row r="217" spans="11:12" x14ac:dyDescent="0.25">
      <c r="K217" s="72" t="s">
        <v>52</v>
      </c>
      <c r="L217" s="46" t="s">
        <v>52</v>
      </c>
    </row>
    <row r="218" spans="11:12" x14ac:dyDescent="0.25">
      <c r="K218" s="72" t="s">
        <v>52</v>
      </c>
      <c r="L218" s="46" t="s">
        <v>52</v>
      </c>
    </row>
    <row r="219" spans="11:12" x14ac:dyDescent="0.25">
      <c r="K219" s="72" t="s">
        <v>52</v>
      </c>
      <c r="L219" s="46" t="s">
        <v>52</v>
      </c>
    </row>
    <row r="220" spans="11:12" x14ac:dyDescent="0.25">
      <c r="K220" s="72" t="s">
        <v>52</v>
      </c>
      <c r="L220" s="46" t="s">
        <v>52</v>
      </c>
    </row>
    <row r="221" spans="11:12" x14ac:dyDescent="0.25">
      <c r="K221" s="72" t="s">
        <v>52</v>
      </c>
      <c r="L221" s="46" t="s">
        <v>52</v>
      </c>
    </row>
    <row r="222" spans="11:12" x14ac:dyDescent="0.25">
      <c r="K222" s="72" t="s">
        <v>52</v>
      </c>
      <c r="L222" s="46" t="s">
        <v>52</v>
      </c>
    </row>
    <row r="223" spans="11:12" x14ac:dyDescent="0.25">
      <c r="K223" s="72" t="s">
        <v>52</v>
      </c>
      <c r="L223" s="46" t="s">
        <v>52</v>
      </c>
    </row>
    <row r="224" spans="11:12" x14ac:dyDescent="0.25">
      <c r="K224" s="72" t="s">
        <v>52</v>
      </c>
      <c r="L224" s="46" t="s">
        <v>52</v>
      </c>
    </row>
    <row r="225" spans="11:12" x14ac:dyDescent="0.25">
      <c r="K225" s="72" t="s">
        <v>52</v>
      </c>
      <c r="L225" s="46" t="s">
        <v>52</v>
      </c>
    </row>
    <row r="226" spans="11:12" x14ac:dyDescent="0.25">
      <c r="K226" s="72" t="s">
        <v>52</v>
      </c>
      <c r="L226" s="46" t="s">
        <v>52</v>
      </c>
    </row>
    <row r="227" spans="11:12" x14ac:dyDescent="0.25">
      <c r="K227" s="72" t="s">
        <v>52</v>
      </c>
      <c r="L227" s="46" t="s">
        <v>52</v>
      </c>
    </row>
    <row r="228" spans="11:12" x14ac:dyDescent="0.25">
      <c r="K228" s="72" t="s">
        <v>52</v>
      </c>
      <c r="L228" s="46" t="s">
        <v>52</v>
      </c>
    </row>
    <row r="229" spans="11:12" x14ac:dyDescent="0.25">
      <c r="K229" s="72" t="s">
        <v>52</v>
      </c>
      <c r="L229" s="46" t="s">
        <v>52</v>
      </c>
    </row>
    <row r="230" spans="11:12" x14ac:dyDescent="0.25">
      <c r="K230" s="72" t="s">
        <v>52</v>
      </c>
      <c r="L230" s="46" t="s">
        <v>52</v>
      </c>
    </row>
    <row r="231" spans="11:12" x14ac:dyDescent="0.25">
      <c r="K231" s="72" t="s">
        <v>52</v>
      </c>
      <c r="L231" s="46" t="s">
        <v>52</v>
      </c>
    </row>
    <row r="232" spans="11:12" x14ac:dyDescent="0.25">
      <c r="K232" s="72" t="s">
        <v>52</v>
      </c>
      <c r="L232" s="46" t="s">
        <v>52</v>
      </c>
    </row>
    <row r="233" spans="11:12" x14ac:dyDescent="0.25">
      <c r="K233" s="72" t="s">
        <v>52</v>
      </c>
      <c r="L233" s="46" t="s">
        <v>52</v>
      </c>
    </row>
    <row r="234" spans="11:12" x14ac:dyDescent="0.25">
      <c r="K234" s="72" t="s">
        <v>52</v>
      </c>
      <c r="L234" s="46" t="s">
        <v>52</v>
      </c>
    </row>
    <row r="235" spans="11:12" x14ac:dyDescent="0.25">
      <c r="K235" s="72" t="s">
        <v>52</v>
      </c>
      <c r="L235" s="46" t="s">
        <v>52</v>
      </c>
    </row>
    <row r="236" spans="11:12" x14ac:dyDescent="0.25">
      <c r="K236" s="72" t="s">
        <v>52</v>
      </c>
      <c r="L236" s="46" t="s">
        <v>52</v>
      </c>
    </row>
    <row r="237" spans="11:12" x14ac:dyDescent="0.25">
      <c r="K237" s="72" t="s">
        <v>52</v>
      </c>
      <c r="L237" s="46" t="s">
        <v>52</v>
      </c>
    </row>
    <row r="238" spans="11:12" x14ac:dyDescent="0.25">
      <c r="K238" s="72" t="s">
        <v>52</v>
      </c>
      <c r="L238" s="46" t="s">
        <v>52</v>
      </c>
    </row>
    <row r="239" spans="11:12" x14ac:dyDescent="0.25">
      <c r="K239" s="72" t="s">
        <v>52</v>
      </c>
      <c r="L239" s="46" t="s">
        <v>52</v>
      </c>
    </row>
    <row r="240" spans="11:12" x14ac:dyDescent="0.25">
      <c r="K240" s="72" t="s">
        <v>52</v>
      </c>
      <c r="L240" s="46" t="s">
        <v>52</v>
      </c>
    </row>
    <row r="241" spans="11:12" x14ac:dyDescent="0.25">
      <c r="K241" s="72" t="s">
        <v>52</v>
      </c>
      <c r="L241" s="46" t="s">
        <v>52</v>
      </c>
    </row>
    <row r="242" spans="11:12" x14ac:dyDescent="0.25">
      <c r="K242" s="72" t="s">
        <v>52</v>
      </c>
      <c r="L242" s="46" t="s">
        <v>52</v>
      </c>
    </row>
    <row r="243" spans="11:12" x14ac:dyDescent="0.25">
      <c r="K243" s="72" t="s">
        <v>52</v>
      </c>
      <c r="L243" s="46" t="s">
        <v>52</v>
      </c>
    </row>
    <row r="244" spans="11:12" x14ac:dyDescent="0.25">
      <c r="K244" s="72" t="s">
        <v>52</v>
      </c>
      <c r="L244" s="46" t="s">
        <v>52</v>
      </c>
    </row>
    <row r="245" spans="11:12" x14ac:dyDescent="0.25">
      <c r="K245" s="72" t="s">
        <v>52</v>
      </c>
      <c r="L245" s="46" t="s">
        <v>52</v>
      </c>
    </row>
    <row r="246" spans="11:12" x14ac:dyDescent="0.25">
      <c r="K246" s="72" t="s">
        <v>52</v>
      </c>
      <c r="L246" s="46" t="s">
        <v>52</v>
      </c>
    </row>
    <row r="247" spans="11:12" x14ac:dyDescent="0.25">
      <c r="K247" s="72" t="s">
        <v>52</v>
      </c>
      <c r="L247" s="46" t="s">
        <v>52</v>
      </c>
    </row>
    <row r="248" spans="11:12" x14ac:dyDescent="0.25">
      <c r="K248" s="72" t="s">
        <v>52</v>
      </c>
      <c r="L248" s="46" t="s">
        <v>52</v>
      </c>
    </row>
    <row r="249" spans="11:12" x14ac:dyDescent="0.25">
      <c r="K249" s="72" t="s">
        <v>52</v>
      </c>
      <c r="L249" s="46" t="s">
        <v>52</v>
      </c>
    </row>
    <row r="250" spans="11:12" x14ac:dyDescent="0.25">
      <c r="K250" s="72" t="s">
        <v>52</v>
      </c>
      <c r="L250" s="46" t="s">
        <v>52</v>
      </c>
    </row>
    <row r="251" spans="11:12" x14ac:dyDescent="0.25">
      <c r="K251" s="72" t="s">
        <v>52</v>
      </c>
      <c r="L251" s="46" t="s">
        <v>52</v>
      </c>
    </row>
    <row r="252" spans="11:12" x14ac:dyDescent="0.25">
      <c r="K252" s="72" t="s">
        <v>52</v>
      </c>
      <c r="L252" s="46" t="s">
        <v>52</v>
      </c>
    </row>
    <row r="253" spans="11:12" x14ac:dyDescent="0.25">
      <c r="K253" s="72" t="s">
        <v>52</v>
      </c>
      <c r="L253" s="46" t="s">
        <v>52</v>
      </c>
    </row>
    <row r="254" spans="11:12" x14ac:dyDescent="0.25">
      <c r="K254" s="72" t="s">
        <v>52</v>
      </c>
      <c r="L254" s="46" t="s">
        <v>52</v>
      </c>
    </row>
    <row r="255" spans="11:12" x14ac:dyDescent="0.25">
      <c r="K255" s="72" t="s">
        <v>52</v>
      </c>
      <c r="L255" s="46" t="s">
        <v>52</v>
      </c>
    </row>
    <row r="256" spans="11:12" x14ac:dyDescent="0.25">
      <c r="K256" s="72" t="s">
        <v>53</v>
      </c>
      <c r="L256" s="72"/>
    </row>
    <row r="257" spans="11:12" x14ac:dyDescent="0.25">
      <c r="K257" s="72">
        <v>43904</v>
      </c>
      <c r="L257" s="46">
        <v>100</v>
      </c>
    </row>
    <row r="258" spans="11:12" x14ac:dyDescent="0.25">
      <c r="K258" s="72">
        <v>43911</v>
      </c>
      <c r="L258" s="46">
        <v>98.829099999999997</v>
      </c>
    </row>
    <row r="259" spans="11:12" x14ac:dyDescent="0.25">
      <c r="K259" s="72">
        <v>43918</v>
      </c>
      <c r="L259" s="46">
        <v>98.382300000000001</v>
      </c>
    </row>
    <row r="260" spans="11:12" x14ac:dyDescent="0.25">
      <c r="K260" s="72">
        <v>43925</v>
      </c>
      <c r="L260" s="46">
        <v>96.875299999999996</v>
      </c>
    </row>
    <row r="261" spans="11:12" x14ac:dyDescent="0.25">
      <c r="K261" s="72">
        <v>43932</v>
      </c>
      <c r="L261" s="46">
        <v>97.311199999999999</v>
      </c>
    </row>
    <row r="262" spans="11:12" x14ac:dyDescent="0.25">
      <c r="K262" s="72">
        <v>43939</v>
      </c>
      <c r="L262" s="46">
        <v>99.000600000000006</v>
      </c>
    </row>
    <row r="263" spans="11:12" x14ac:dyDescent="0.25">
      <c r="K263" s="72">
        <v>43946</v>
      </c>
      <c r="L263" s="46">
        <v>98.565100000000001</v>
      </c>
    </row>
    <row r="264" spans="11:12" x14ac:dyDescent="0.25">
      <c r="K264" s="72">
        <v>43953</v>
      </c>
      <c r="L264" s="46">
        <v>98.322500000000005</v>
      </c>
    </row>
    <row r="265" spans="11:12" x14ac:dyDescent="0.25">
      <c r="K265" s="72">
        <v>43960</v>
      </c>
      <c r="L265" s="46">
        <v>96.311999999999998</v>
      </c>
    </row>
    <row r="266" spans="11:12" x14ac:dyDescent="0.25">
      <c r="K266" s="72">
        <v>43967</v>
      </c>
      <c r="L266" s="46">
        <v>96.667900000000003</v>
      </c>
    </row>
    <row r="267" spans="11:12" x14ac:dyDescent="0.25">
      <c r="K267" s="72">
        <v>43974</v>
      </c>
      <c r="L267" s="46">
        <v>96.947199999999995</v>
      </c>
    </row>
    <row r="268" spans="11:12" x14ac:dyDescent="0.25">
      <c r="K268" s="72">
        <v>43981</v>
      </c>
      <c r="L268" s="46">
        <v>97.986999999999995</v>
      </c>
    </row>
    <row r="269" spans="11:12" x14ac:dyDescent="0.25">
      <c r="K269" s="72">
        <v>43988</v>
      </c>
      <c r="L269" s="46">
        <v>98.764300000000006</v>
      </c>
    </row>
    <row r="270" spans="11:12" x14ac:dyDescent="0.25">
      <c r="K270" s="72">
        <v>43995</v>
      </c>
      <c r="L270" s="46">
        <v>99.622900000000001</v>
      </c>
    </row>
    <row r="271" spans="11:12" x14ac:dyDescent="0.25">
      <c r="K271" s="72">
        <v>44002</v>
      </c>
      <c r="L271" s="46">
        <v>99.650499999999994</v>
      </c>
    </row>
    <row r="272" spans="11:12" x14ac:dyDescent="0.25">
      <c r="K272" s="72">
        <v>44009</v>
      </c>
      <c r="L272" s="46">
        <v>98.158900000000003</v>
      </c>
    </row>
    <row r="273" spans="11:12" x14ac:dyDescent="0.25">
      <c r="K273" s="72">
        <v>44016</v>
      </c>
      <c r="L273" s="46">
        <v>100.5624</v>
      </c>
    </row>
    <row r="274" spans="11:12" x14ac:dyDescent="0.25">
      <c r="K274" s="72">
        <v>44023</v>
      </c>
      <c r="L274" s="46">
        <v>103.24850000000001</v>
      </c>
    </row>
    <row r="275" spans="11:12" x14ac:dyDescent="0.25">
      <c r="K275" s="72">
        <v>44030</v>
      </c>
      <c r="L275" s="46">
        <v>102.8433</v>
      </c>
    </row>
    <row r="276" spans="11:12" x14ac:dyDescent="0.25">
      <c r="K276" s="72">
        <v>44037</v>
      </c>
      <c r="L276" s="46">
        <v>101.8531</v>
      </c>
    </row>
    <row r="277" spans="11:12" x14ac:dyDescent="0.25">
      <c r="K277" s="72">
        <v>44044</v>
      </c>
      <c r="L277" s="46">
        <v>101.4674</v>
      </c>
    </row>
    <row r="278" spans="11:12" x14ac:dyDescent="0.25">
      <c r="K278" s="72">
        <v>44051</v>
      </c>
      <c r="L278" s="46">
        <v>100.8886</v>
      </c>
    </row>
    <row r="279" spans="11:12" x14ac:dyDescent="0.25">
      <c r="K279" s="72">
        <v>44058</v>
      </c>
      <c r="L279" s="46">
        <v>100.8342</v>
      </c>
    </row>
    <row r="280" spans="11:12" x14ac:dyDescent="0.25">
      <c r="K280" s="72">
        <v>44065</v>
      </c>
      <c r="L280" s="46">
        <v>99.933400000000006</v>
      </c>
    </row>
    <row r="281" spans="11:12" x14ac:dyDescent="0.25">
      <c r="K281" s="72">
        <v>44072</v>
      </c>
      <c r="L281" s="46">
        <v>101.19459999999999</v>
      </c>
    </row>
    <row r="282" spans="11:12" x14ac:dyDescent="0.25">
      <c r="K282" s="72">
        <v>44079</v>
      </c>
      <c r="L282" s="46">
        <v>107.62520000000001</v>
      </c>
    </row>
    <row r="283" spans="11:12" x14ac:dyDescent="0.25">
      <c r="K283" s="72">
        <v>44086</v>
      </c>
      <c r="L283" s="46">
        <v>109.97110000000001</v>
      </c>
    </row>
    <row r="284" spans="11:12" x14ac:dyDescent="0.25">
      <c r="K284" s="72">
        <v>44093</v>
      </c>
      <c r="L284" s="46">
        <v>112.6452</v>
      </c>
    </row>
    <row r="285" spans="11:12" x14ac:dyDescent="0.25">
      <c r="K285" s="72">
        <v>44100</v>
      </c>
      <c r="L285" s="46">
        <v>111.1267</v>
      </c>
    </row>
    <row r="286" spans="11:12" x14ac:dyDescent="0.25">
      <c r="K286" s="72">
        <v>44107</v>
      </c>
      <c r="L286" s="46">
        <v>106.16719999999999</v>
      </c>
    </row>
    <row r="287" spans="11:12" x14ac:dyDescent="0.25">
      <c r="K287" s="72">
        <v>44114</v>
      </c>
      <c r="L287" s="46">
        <v>100.5321</v>
      </c>
    </row>
    <row r="288" spans="11:12" x14ac:dyDescent="0.25">
      <c r="K288" s="72">
        <v>44121</v>
      </c>
      <c r="L288" s="46">
        <v>100.7033</v>
      </c>
    </row>
    <row r="289" spans="11:12" x14ac:dyDescent="0.25">
      <c r="K289" s="72">
        <v>44128</v>
      </c>
      <c r="L289" s="46">
        <v>96.3643</v>
      </c>
    </row>
    <row r="290" spans="11:12" x14ac:dyDescent="0.25">
      <c r="K290" s="72">
        <v>44135</v>
      </c>
      <c r="L290" s="46">
        <v>97.282799999999995</v>
      </c>
    </row>
    <row r="291" spans="11:12" x14ac:dyDescent="0.25">
      <c r="K291" s="72">
        <v>44142</v>
      </c>
      <c r="L291" s="46">
        <v>97.800299999999993</v>
      </c>
    </row>
    <row r="292" spans="11:12" x14ac:dyDescent="0.25">
      <c r="K292" s="72">
        <v>44149</v>
      </c>
      <c r="L292" s="46">
        <v>98.894300000000001</v>
      </c>
    </row>
    <row r="293" spans="11:12" x14ac:dyDescent="0.25">
      <c r="K293" s="72">
        <v>44156</v>
      </c>
      <c r="L293" s="46">
        <v>102.1114</v>
      </c>
    </row>
    <row r="294" spans="11:12" x14ac:dyDescent="0.25">
      <c r="K294" s="72">
        <v>44163</v>
      </c>
      <c r="L294" s="46">
        <v>100.7839</v>
      </c>
    </row>
    <row r="295" spans="11:12" x14ac:dyDescent="0.25">
      <c r="K295" s="72">
        <v>44170</v>
      </c>
      <c r="L295" s="46">
        <v>102.29259999999999</v>
      </c>
    </row>
    <row r="296" spans="11:12" x14ac:dyDescent="0.25">
      <c r="K296" s="72">
        <v>44177</v>
      </c>
      <c r="L296" s="46">
        <v>106.2688</v>
      </c>
    </row>
    <row r="297" spans="11:12" x14ac:dyDescent="0.25">
      <c r="K297" s="72">
        <v>44184</v>
      </c>
      <c r="L297" s="46">
        <v>103.9688</v>
      </c>
    </row>
    <row r="298" spans="11:12" x14ac:dyDescent="0.25">
      <c r="K298" s="72">
        <v>44191</v>
      </c>
      <c r="L298" s="46">
        <v>99.462400000000002</v>
      </c>
    </row>
    <row r="299" spans="11:12" x14ac:dyDescent="0.25">
      <c r="K299" s="72">
        <v>44198</v>
      </c>
      <c r="L299" s="46">
        <v>101.1267</v>
      </c>
    </row>
    <row r="300" spans="11:12" x14ac:dyDescent="0.25">
      <c r="K300" s="72" t="s">
        <v>52</v>
      </c>
      <c r="L300" s="46" t="s">
        <v>52</v>
      </c>
    </row>
    <row r="301" spans="11:12" x14ac:dyDescent="0.25">
      <c r="K301" s="72" t="s">
        <v>52</v>
      </c>
      <c r="L301" s="46" t="s">
        <v>52</v>
      </c>
    </row>
    <row r="302" spans="11:12" x14ac:dyDescent="0.25">
      <c r="K302" s="72" t="s">
        <v>52</v>
      </c>
      <c r="L302" s="46" t="s">
        <v>52</v>
      </c>
    </row>
    <row r="303" spans="11:12" x14ac:dyDescent="0.25">
      <c r="K303" s="72" t="s">
        <v>52</v>
      </c>
      <c r="L303" s="46" t="s">
        <v>52</v>
      </c>
    </row>
    <row r="304" spans="11:12" x14ac:dyDescent="0.25">
      <c r="K304" s="72" t="s">
        <v>52</v>
      </c>
      <c r="L304" s="46" t="s">
        <v>52</v>
      </c>
    </row>
    <row r="305" spans="11:12" x14ac:dyDescent="0.25">
      <c r="K305" s="72" t="s">
        <v>52</v>
      </c>
      <c r="L305" s="46" t="s">
        <v>52</v>
      </c>
    </row>
    <row r="306" spans="11:12" x14ac:dyDescent="0.25">
      <c r="K306" s="72" t="s">
        <v>52</v>
      </c>
      <c r="L306" s="46" t="s">
        <v>52</v>
      </c>
    </row>
    <row r="307" spans="11:12" x14ac:dyDescent="0.25">
      <c r="K307" s="72" t="s">
        <v>52</v>
      </c>
      <c r="L307" s="46" t="s">
        <v>52</v>
      </c>
    </row>
    <row r="308" spans="11:12" x14ac:dyDescent="0.25">
      <c r="K308" s="72" t="s">
        <v>52</v>
      </c>
      <c r="L308" s="46" t="s">
        <v>52</v>
      </c>
    </row>
    <row r="309" spans="11:12" x14ac:dyDescent="0.25">
      <c r="K309" s="72" t="s">
        <v>52</v>
      </c>
      <c r="L309" s="46" t="s">
        <v>52</v>
      </c>
    </row>
    <row r="310" spans="11:12" x14ac:dyDescent="0.25">
      <c r="K310" s="72" t="s">
        <v>52</v>
      </c>
      <c r="L310" s="46" t="s">
        <v>52</v>
      </c>
    </row>
    <row r="311" spans="11:12" x14ac:dyDescent="0.25">
      <c r="K311" s="72" t="s">
        <v>52</v>
      </c>
      <c r="L311" s="46" t="s">
        <v>52</v>
      </c>
    </row>
    <row r="312" spans="11:12" x14ac:dyDescent="0.25">
      <c r="K312" s="72" t="s">
        <v>52</v>
      </c>
      <c r="L312" s="46" t="s">
        <v>52</v>
      </c>
    </row>
    <row r="313" spans="11:12" x14ac:dyDescent="0.25">
      <c r="K313" s="72" t="s">
        <v>52</v>
      </c>
      <c r="L313" s="46" t="s">
        <v>52</v>
      </c>
    </row>
    <row r="314" spans="11:12" x14ac:dyDescent="0.25">
      <c r="K314" s="72" t="s">
        <v>52</v>
      </c>
      <c r="L314" s="46" t="s">
        <v>52</v>
      </c>
    </row>
    <row r="315" spans="11:12" x14ac:dyDescent="0.25">
      <c r="K315" s="72" t="s">
        <v>52</v>
      </c>
      <c r="L315" s="46" t="s">
        <v>52</v>
      </c>
    </row>
    <row r="316" spans="11:12" x14ac:dyDescent="0.25">
      <c r="K316" s="72" t="s">
        <v>52</v>
      </c>
      <c r="L316" s="46" t="s">
        <v>52</v>
      </c>
    </row>
    <row r="317" spans="11:12" x14ac:dyDescent="0.25">
      <c r="K317" s="72" t="s">
        <v>52</v>
      </c>
      <c r="L317" s="46" t="s">
        <v>52</v>
      </c>
    </row>
    <row r="318" spans="11:12" x14ac:dyDescent="0.25">
      <c r="K318" s="72" t="s">
        <v>52</v>
      </c>
      <c r="L318" s="46" t="s">
        <v>52</v>
      </c>
    </row>
    <row r="319" spans="11:12" x14ac:dyDescent="0.25">
      <c r="K319" s="72" t="s">
        <v>52</v>
      </c>
      <c r="L319" s="46" t="s">
        <v>52</v>
      </c>
    </row>
    <row r="320" spans="11:12" x14ac:dyDescent="0.25">
      <c r="K320" s="72" t="s">
        <v>52</v>
      </c>
      <c r="L320" s="46" t="s">
        <v>52</v>
      </c>
    </row>
    <row r="321" spans="11:12" x14ac:dyDescent="0.25">
      <c r="K321" s="72" t="s">
        <v>52</v>
      </c>
      <c r="L321" s="46" t="s">
        <v>52</v>
      </c>
    </row>
    <row r="322" spans="11:12" x14ac:dyDescent="0.25">
      <c r="K322" s="72" t="s">
        <v>52</v>
      </c>
      <c r="L322" s="46" t="s">
        <v>52</v>
      </c>
    </row>
    <row r="323" spans="11:12" x14ac:dyDescent="0.25">
      <c r="K323" s="72" t="s">
        <v>52</v>
      </c>
      <c r="L323" s="46" t="s">
        <v>52</v>
      </c>
    </row>
    <row r="324" spans="11:12" x14ac:dyDescent="0.25">
      <c r="K324" s="72" t="s">
        <v>52</v>
      </c>
      <c r="L324" s="46" t="s">
        <v>52</v>
      </c>
    </row>
    <row r="325" spans="11:12" x14ac:dyDescent="0.25">
      <c r="K325" s="72" t="s">
        <v>52</v>
      </c>
      <c r="L325" s="46" t="s">
        <v>52</v>
      </c>
    </row>
    <row r="326" spans="11:12" x14ac:dyDescent="0.25">
      <c r="K326" s="72" t="s">
        <v>52</v>
      </c>
      <c r="L326" s="46" t="s">
        <v>52</v>
      </c>
    </row>
    <row r="327" spans="11:12" x14ac:dyDescent="0.25">
      <c r="K327" s="72" t="s">
        <v>52</v>
      </c>
      <c r="L327" s="46" t="s">
        <v>52</v>
      </c>
    </row>
    <row r="328" spans="11:12" x14ac:dyDescent="0.25">
      <c r="K328" s="72" t="s">
        <v>52</v>
      </c>
      <c r="L328" s="46" t="s">
        <v>52</v>
      </c>
    </row>
    <row r="329" spans="11:12" x14ac:dyDescent="0.25">
      <c r="K329" s="72" t="s">
        <v>52</v>
      </c>
      <c r="L329" s="46" t="s">
        <v>52</v>
      </c>
    </row>
    <row r="330" spans="11:12" x14ac:dyDescent="0.25">
      <c r="K330" s="72" t="s">
        <v>52</v>
      </c>
      <c r="L330" s="46" t="s">
        <v>52</v>
      </c>
    </row>
    <row r="331" spans="11:12" x14ac:dyDescent="0.25">
      <c r="K331" s="72" t="s">
        <v>52</v>
      </c>
      <c r="L331" s="46" t="s">
        <v>52</v>
      </c>
    </row>
    <row r="332" spans="11:12" x14ac:dyDescent="0.25">
      <c r="K332" s="72" t="s">
        <v>52</v>
      </c>
      <c r="L332" s="46" t="s">
        <v>52</v>
      </c>
    </row>
    <row r="333" spans="11:12" x14ac:dyDescent="0.25">
      <c r="K333" s="72" t="s">
        <v>52</v>
      </c>
      <c r="L333" s="46" t="s">
        <v>52</v>
      </c>
    </row>
    <row r="334" spans="11:12" x14ac:dyDescent="0.25">
      <c r="K334" s="72" t="s">
        <v>52</v>
      </c>
      <c r="L334" s="46" t="s">
        <v>52</v>
      </c>
    </row>
    <row r="335" spans="11:12" x14ac:dyDescent="0.25">
      <c r="K335" s="72" t="s">
        <v>52</v>
      </c>
      <c r="L335" s="46" t="s">
        <v>52</v>
      </c>
    </row>
    <row r="336" spans="11:12" x14ac:dyDescent="0.25">
      <c r="K336" s="72" t="s">
        <v>52</v>
      </c>
      <c r="L336" s="46" t="s">
        <v>52</v>
      </c>
    </row>
    <row r="337" spans="11:12" x14ac:dyDescent="0.25">
      <c r="K337" s="72" t="s">
        <v>52</v>
      </c>
      <c r="L337" s="46" t="s">
        <v>52</v>
      </c>
    </row>
    <row r="338" spans="11:12" x14ac:dyDescent="0.25">
      <c r="K338" s="72" t="s">
        <v>52</v>
      </c>
      <c r="L338" s="46" t="s">
        <v>52</v>
      </c>
    </row>
    <row r="339" spans="11:12" x14ac:dyDescent="0.25">
      <c r="K339" s="72" t="s">
        <v>52</v>
      </c>
      <c r="L339" s="46" t="s">
        <v>52</v>
      </c>
    </row>
    <row r="340" spans="11:12" x14ac:dyDescent="0.25">
      <c r="K340" s="72" t="s">
        <v>52</v>
      </c>
      <c r="L340" s="46" t="s">
        <v>52</v>
      </c>
    </row>
    <row r="341" spans="11:12" x14ac:dyDescent="0.25">
      <c r="K341" s="72" t="s">
        <v>52</v>
      </c>
      <c r="L341" s="46" t="s">
        <v>52</v>
      </c>
    </row>
    <row r="342" spans="11:12" x14ac:dyDescent="0.25">
      <c r="K342" s="72" t="s">
        <v>52</v>
      </c>
      <c r="L342" s="46" t="s">
        <v>52</v>
      </c>
    </row>
    <row r="343" spans="11:12" x14ac:dyDescent="0.25">
      <c r="K343" s="72" t="s">
        <v>52</v>
      </c>
      <c r="L343" s="46" t="s">
        <v>52</v>
      </c>
    </row>
    <row r="344" spans="11:12" x14ac:dyDescent="0.25">
      <c r="K344" s="72" t="s">
        <v>52</v>
      </c>
      <c r="L344" s="46" t="s">
        <v>52</v>
      </c>
    </row>
    <row r="345" spans="11:12" x14ac:dyDescent="0.25">
      <c r="K345" s="72" t="s">
        <v>52</v>
      </c>
      <c r="L345" s="46" t="s">
        <v>52</v>
      </c>
    </row>
    <row r="346" spans="11:12" x14ac:dyDescent="0.25">
      <c r="K346" s="72" t="s">
        <v>52</v>
      </c>
      <c r="L346" s="46" t="s">
        <v>52</v>
      </c>
    </row>
    <row r="347" spans="11:12" x14ac:dyDescent="0.25">
      <c r="K347" s="72" t="s">
        <v>52</v>
      </c>
      <c r="L347" s="46" t="s">
        <v>52</v>
      </c>
    </row>
    <row r="348" spans="11:12" x14ac:dyDescent="0.25">
      <c r="K348" s="72" t="s">
        <v>52</v>
      </c>
      <c r="L348" s="46" t="s">
        <v>52</v>
      </c>
    </row>
    <row r="349" spans="11:12" x14ac:dyDescent="0.25">
      <c r="K349" s="72" t="s">
        <v>52</v>
      </c>
      <c r="L349" s="46" t="s">
        <v>52</v>
      </c>
    </row>
    <row r="350" spans="11:12" x14ac:dyDescent="0.25">
      <c r="K350" s="72" t="s">
        <v>52</v>
      </c>
      <c r="L350" s="46" t="s">
        <v>52</v>
      </c>
    </row>
    <row r="351" spans="11:12" x14ac:dyDescent="0.25">
      <c r="K351" s="72" t="s">
        <v>52</v>
      </c>
      <c r="L351" s="46" t="s">
        <v>52</v>
      </c>
    </row>
    <row r="352" spans="11:12" x14ac:dyDescent="0.25">
      <c r="K352" s="72" t="s">
        <v>52</v>
      </c>
      <c r="L352" s="46" t="s">
        <v>52</v>
      </c>
    </row>
    <row r="353" spans="11:12" x14ac:dyDescent="0.25">
      <c r="K353" s="72" t="s">
        <v>52</v>
      </c>
      <c r="L353" s="46" t="s">
        <v>52</v>
      </c>
    </row>
    <row r="354" spans="11:12" x14ac:dyDescent="0.25">
      <c r="K354" s="72" t="s">
        <v>52</v>
      </c>
      <c r="L354" s="46" t="s">
        <v>52</v>
      </c>
    </row>
    <row r="355" spans="11:12" x14ac:dyDescent="0.25">
      <c r="K355" s="72" t="s">
        <v>52</v>
      </c>
      <c r="L355" s="46" t="s">
        <v>52</v>
      </c>
    </row>
    <row r="356" spans="11:12" x14ac:dyDescent="0.25">
      <c r="K356" s="72" t="s">
        <v>52</v>
      </c>
      <c r="L356" s="46" t="s">
        <v>52</v>
      </c>
    </row>
    <row r="357" spans="11:12" x14ac:dyDescent="0.25">
      <c r="K357" s="72" t="s">
        <v>52</v>
      </c>
      <c r="L357" s="46" t="s">
        <v>52</v>
      </c>
    </row>
    <row r="358" spans="11:12" x14ac:dyDescent="0.25">
      <c r="K358" s="72" t="s">
        <v>52</v>
      </c>
      <c r="L358" s="46" t="s">
        <v>52</v>
      </c>
    </row>
    <row r="359" spans="11:12" x14ac:dyDescent="0.25">
      <c r="K359" s="72" t="s">
        <v>52</v>
      </c>
      <c r="L359" s="46" t="s">
        <v>52</v>
      </c>
    </row>
    <row r="360" spans="11:12" x14ac:dyDescent="0.25">
      <c r="K360" s="72" t="s">
        <v>52</v>
      </c>
      <c r="L360" s="46" t="s">
        <v>52</v>
      </c>
    </row>
    <row r="361" spans="11:12" x14ac:dyDescent="0.25">
      <c r="K361" s="72" t="s">
        <v>52</v>
      </c>
      <c r="L361" s="46" t="s">
        <v>52</v>
      </c>
    </row>
    <row r="362" spans="11:12" x14ac:dyDescent="0.25">
      <c r="K362" s="72" t="s">
        <v>52</v>
      </c>
      <c r="L362" s="46" t="s">
        <v>52</v>
      </c>
    </row>
    <row r="363" spans="11:12" x14ac:dyDescent="0.25">
      <c r="K363" s="72" t="s">
        <v>52</v>
      </c>
      <c r="L363" s="46" t="s">
        <v>52</v>
      </c>
    </row>
    <row r="364" spans="11:12" x14ac:dyDescent="0.25">
      <c r="K364" s="72" t="s">
        <v>52</v>
      </c>
      <c r="L364" s="46" t="s">
        <v>52</v>
      </c>
    </row>
    <row r="365" spans="11:12" x14ac:dyDescent="0.25">
      <c r="K365" s="72" t="s">
        <v>52</v>
      </c>
      <c r="L365" s="46" t="s">
        <v>52</v>
      </c>
    </row>
    <row r="366" spans="11:12" x14ac:dyDescent="0.25">
      <c r="K366" s="72" t="s">
        <v>52</v>
      </c>
      <c r="L366" s="46" t="s">
        <v>52</v>
      </c>
    </row>
    <row r="367" spans="11:12" x14ac:dyDescent="0.25">
      <c r="K367" s="72" t="s">
        <v>52</v>
      </c>
      <c r="L367" s="46" t="s">
        <v>52</v>
      </c>
    </row>
    <row r="368" spans="11:12" x14ac:dyDescent="0.25">
      <c r="K368" s="72" t="s">
        <v>52</v>
      </c>
      <c r="L368" s="46" t="s">
        <v>52</v>
      </c>
    </row>
    <row r="369" spans="11:12" x14ac:dyDescent="0.25">
      <c r="K369" s="72" t="s">
        <v>52</v>
      </c>
      <c r="L369" s="46" t="s">
        <v>52</v>
      </c>
    </row>
    <row r="370" spans="11:12" x14ac:dyDescent="0.25">
      <c r="K370" s="72" t="s">
        <v>52</v>
      </c>
      <c r="L370" s="46" t="s">
        <v>52</v>
      </c>
    </row>
    <row r="371" spans="11:12" x14ac:dyDescent="0.25">
      <c r="K371" s="72" t="s">
        <v>52</v>
      </c>
      <c r="L371" s="46" t="s">
        <v>52</v>
      </c>
    </row>
    <row r="372" spans="11:12" x14ac:dyDescent="0.25">
      <c r="K372" s="72" t="s">
        <v>52</v>
      </c>
      <c r="L372" s="46" t="s">
        <v>52</v>
      </c>
    </row>
    <row r="373" spans="11:12" x14ac:dyDescent="0.25">
      <c r="K373" s="72" t="s">
        <v>52</v>
      </c>
      <c r="L373" s="46" t="s">
        <v>52</v>
      </c>
    </row>
    <row r="374" spans="11:12" x14ac:dyDescent="0.25">
      <c r="K374" s="72" t="s">
        <v>52</v>
      </c>
      <c r="L374" s="46" t="s">
        <v>52</v>
      </c>
    </row>
    <row r="375" spans="11:12" x14ac:dyDescent="0.25">
      <c r="K375" s="72" t="s">
        <v>52</v>
      </c>
      <c r="L375" s="46" t="s">
        <v>52</v>
      </c>
    </row>
    <row r="376" spans="11:12" x14ac:dyDescent="0.25">
      <c r="K376" s="72" t="s">
        <v>52</v>
      </c>
      <c r="L376" s="46" t="s">
        <v>52</v>
      </c>
    </row>
    <row r="377" spans="11:12" x14ac:dyDescent="0.25">
      <c r="K377" s="72" t="s">
        <v>52</v>
      </c>
      <c r="L377" s="46" t="s">
        <v>52</v>
      </c>
    </row>
    <row r="378" spans="11:12" x14ac:dyDescent="0.25">
      <c r="K378" s="72" t="s">
        <v>52</v>
      </c>
      <c r="L378" s="46" t="s">
        <v>52</v>
      </c>
    </row>
    <row r="379" spans="11:12" x14ac:dyDescent="0.25">
      <c r="K379" s="72" t="s">
        <v>52</v>
      </c>
      <c r="L379" s="46" t="s">
        <v>52</v>
      </c>
    </row>
    <row r="380" spans="11:12" x14ac:dyDescent="0.25">
      <c r="K380" s="72" t="s">
        <v>52</v>
      </c>
      <c r="L380" s="46" t="s">
        <v>52</v>
      </c>
    </row>
    <row r="381" spans="11:12" x14ac:dyDescent="0.25">
      <c r="K381" s="72" t="s">
        <v>52</v>
      </c>
      <c r="L381" s="46" t="s">
        <v>52</v>
      </c>
    </row>
    <row r="382" spans="11:12" x14ac:dyDescent="0.25">
      <c r="K382" s="72" t="s">
        <v>52</v>
      </c>
      <c r="L382" s="46" t="s">
        <v>52</v>
      </c>
    </row>
    <row r="383" spans="11:12" x14ac:dyDescent="0.25">
      <c r="K383" s="72" t="s">
        <v>52</v>
      </c>
      <c r="L383" s="46" t="s">
        <v>52</v>
      </c>
    </row>
    <row r="384" spans="11:12" x14ac:dyDescent="0.25">
      <c r="K384" s="72" t="s">
        <v>52</v>
      </c>
      <c r="L384" s="46" t="s">
        <v>52</v>
      </c>
    </row>
    <row r="385" spans="11:12" x14ac:dyDescent="0.25">
      <c r="K385" s="72" t="s">
        <v>52</v>
      </c>
      <c r="L385" s="46" t="s">
        <v>52</v>
      </c>
    </row>
    <row r="386" spans="11:12" x14ac:dyDescent="0.25">
      <c r="K386" s="72" t="s">
        <v>52</v>
      </c>
      <c r="L386" s="46" t="s">
        <v>52</v>
      </c>
    </row>
    <row r="387" spans="11:12" x14ac:dyDescent="0.25">
      <c r="K387" s="72" t="s">
        <v>52</v>
      </c>
      <c r="L387" s="46" t="s">
        <v>52</v>
      </c>
    </row>
    <row r="388" spans="11:12" x14ac:dyDescent="0.25">
      <c r="K388" s="72" t="s">
        <v>52</v>
      </c>
      <c r="L388" s="46" t="s">
        <v>52</v>
      </c>
    </row>
    <row r="389" spans="11:12" x14ac:dyDescent="0.25">
      <c r="K389" s="72" t="s">
        <v>52</v>
      </c>
      <c r="L389" s="46" t="s">
        <v>52</v>
      </c>
    </row>
    <row r="390" spans="11:12" x14ac:dyDescent="0.25">
      <c r="K390" s="72" t="s">
        <v>52</v>
      </c>
      <c r="L390" s="46" t="s">
        <v>52</v>
      </c>
    </row>
    <row r="391" spans="11:12" x14ac:dyDescent="0.25">
      <c r="K391" s="72" t="s">
        <v>52</v>
      </c>
      <c r="L391" s="46" t="s">
        <v>52</v>
      </c>
    </row>
    <row r="392" spans="11:12" x14ac:dyDescent="0.25">
      <c r="K392" s="72" t="s">
        <v>52</v>
      </c>
      <c r="L392" s="46" t="s">
        <v>52</v>
      </c>
    </row>
    <row r="393" spans="11:12" x14ac:dyDescent="0.25">
      <c r="K393" s="72" t="s">
        <v>52</v>
      </c>
      <c r="L393" s="46" t="s">
        <v>52</v>
      </c>
    </row>
    <row r="394" spans="11:12" x14ac:dyDescent="0.25">
      <c r="K394" s="72" t="s">
        <v>52</v>
      </c>
      <c r="L394" s="46" t="s">
        <v>52</v>
      </c>
    </row>
    <row r="395" spans="11:12" x14ac:dyDescent="0.25">
      <c r="K395" s="72" t="s">
        <v>52</v>
      </c>
      <c r="L395" s="46" t="s">
        <v>52</v>
      </c>
    </row>
    <row r="396" spans="11:12" x14ac:dyDescent="0.25">
      <c r="K396" s="72" t="s">
        <v>52</v>
      </c>
      <c r="L396" s="46" t="s">
        <v>52</v>
      </c>
    </row>
    <row r="397" spans="11:12" x14ac:dyDescent="0.25">
      <c r="K397" s="72" t="s">
        <v>52</v>
      </c>
      <c r="L397" s="46" t="s">
        <v>52</v>
      </c>
    </row>
    <row r="398" spans="11:12" x14ac:dyDescent="0.25">
      <c r="K398" s="72" t="s">
        <v>52</v>
      </c>
      <c r="L398" s="46" t="s">
        <v>52</v>
      </c>
    </row>
    <row r="399" spans="11:12" x14ac:dyDescent="0.25">
      <c r="K399" s="72" t="s">
        <v>52</v>
      </c>
      <c r="L399" s="46" t="s">
        <v>52</v>
      </c>
    </row>
    <row r="400" spans="11:12" x14ac:dyDescent="0.25">
      <c r="K400" s="72" t="s">
        <v>52</v>
      </c>
      <c r="L400" s="46" t="s">
        <v>52</v>
      </c>
    </row>
    <row r="401" spans="11:12" x14ac:dyDescent="0.25">
      <c r="K401" s="72" t="s">
        <v>52</v>
      </c>
      <c r="L401" s="46" t="s">
        <v>52</v>
      </c>
    </row>
    <row r="402" spans="11:12" x14ac:dyDescent="0.25">
      <c r="K402" s="72" t="s">
        <v>52</v>
      </c>
      <c r="L402" s="46" t="s">
        <v>52</v>
      </c>
    </row>
    <row r="403" spans="11:12" x14ac:dyDescent="0.25">
      <c r="K403" s="72" t="s">
        <v>52</v>
      </c>
      <c r="L403" s="46" t="s">
        <v>52</v>
      </c>
    </row>
    <row r="404" spans="11:12" x14ac:dyDescent="0.25">
      <c r="K404" s="41"/>
      <c r="L404" s="41"/>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sheetData>
  <sheetProtection selectLockedCells="1"/>
  <mergeCells count="15">
    <mergeCell ref="A1:I1"/>
    <mergeCell ref="B6:E6"/>
    <mergeCell ref="F6:I6"/>
    <mergeCell ref="A7:A8"/>
    <mergeCell ref="B7:B8"/>
    <mergeCell ref="C7:C8"/>
    <mergeCell ref="D7:D8"/>
    <mergeCell ref="E7:E8"/>
    <mergeCell ref="F7:F8"/>
    <mergeCell ref="G7:G8"/>
    <mergeCell ref="A29:I29"/>
    <mergeCell ref="H7:H8"/>
    <mergeCell ref="I7:I8"/>
    <mergeCell ref="B9:I9"/>
    <mergeCell ref="B19:I1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89"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12B-9E5E-4F21-931D-74D6A65382FC}">
  <sheetPr codeName="Sheet8">
    <tabColor rgb="FF0070C0"/>
  </sheetPr>
  <dimension ref="A1:L499"/>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3" customWidth="1"/>
    <col min="11" max="11" width="11.7109375" style="22" customWidth="1"/>
    <col min="12" max="12" width="16.7109375" style="22" customWidth="1"/>
    <col min="13" max="16384" width="8.7109375" style="22"/>
  </cols>
  <sheetData>
    <row r="1" spans="1:12" ht="60" customHeight="1" x14ac:dyDescent="0.25">
      <c r="A1" s="73" t="s">
        <v>19</v>
      </c>
      <c r="B1" s="73"/>
      <c r="C1" s="73"/>
      <c r="D1" s="73"/>
      <c r="E1" s="73"/>
      <c r="F1" s="73"/>
      <c r="G1" s="73"/>
      <c r="H1" s="73"/>
      <c r="I1" s="73"/>
      <c r="J1" s="59"/>
      <c r="K1" s="38"/>
      <c r="L1" s="39" t="s">
        <v>23</v>
      </c>
    </row>
    <row r="2" spans="1:12" ht="19.5" customHeight="1" x14ac:dyDescent="0.3">
      <c r="A2" s="7" t="str">
        <f>"Weekly Payroll Jobs and Wages in Australia - " &amp;$L$1</f>
        <v>Weekly Payroll Jobs and Wages in Australia - Construction</v>
      </c>
      <c r="B2" s="29"/>
      <c r="C2" s="29"/>
      <c r="D2" s="29"/>
      <c r="E2" s="29"/>
      <c r="F2" s="29"/>
      <c r="G2" s="29"/>
      <c r="H2" s="29"/>
      <c r="I2" s="29"/>
      <c r="J2" s="52"/>
      <c r="K2" s="42" t="s">
        <v>57</v>
      </c>
      <c r="L2" s="58">
        <v>44198</v>
      </c>
    </row>
    <row r="3" spans="1:12" ht="15" customHeight="1" x14ac:dyDescent="0.25">
      <c r="A3" s="37" t="str">
        <f>"Week ending "&amp;TEXT($L$2,"dddd dd mmmm yyyy")</f>
        <v>Week ending Saturday 02 January 2021</v>
      </c>
      <c r="B3" s="29"/>
      <c r="C3" s="34"/>
      <c r="D3" s="36"/>
      <c r="E3" s="29"/>
      <c r="F3" s="29"/>
      <c r="G3" s="29"/>
      <c r="H3" s="29"/>
      <c r="I3" s="29"/>
      <c r="J3" s="52"/>
      <c r="K3" s="44" t="s">
        <v>58</v>
      </c>
      <c r="L3" s="43">
        <v>43904</v>
      </c>
    </row>
    <row r="4" spans="1:12" ht="15" customHeight="1" x14ac:dyDescent="0.25">
      <c r="A4" s="6" t="s">
        <v>18</v>
      </c>
      <c r="B4" s="28"/>
      <c r="C4" s="28"/>
      <c r="D4" s="28"/>
      <c r="E4" s="28"/>
      <c r="F4" s="28"/>
      <c r="G4" s="28"/>
      <c r="H4" s="28"/>
      <c r="I4" s="28"/>
      <c r="J4" s="52"/>
      <c r="K4" s="42" t="s">
        <v>63</v>
      </c>
      <c r="L4" s="43">
        <v>44170</v>
      </c>
    </row>
    <row r="5" spans="1:12" ht="16.5" customHeight="1" thickBot="1" x14ac:dyDescent="0.3">
      <c r="A5" s="35" t="str">
        <f>"Change in payroll jobs and total wages, "&amp;$L$1</f>
        <v>Change in payroll jobs and total wages, Construction</v>
      </c>
      <c r="B5" s="34"/>
      <c r="C5" s="33"/>
      <c r="D5" s="32"/>
      <c r="E5" s="28"/>
      <c r="F5" s="29"/>
      <c r="G5" s="29"/>
      <c r="H5" s="29"/>
      <c r="I5" s="29"/>
      <c r="J5" s="52"/>
      <c r="K5" s="42"/>
      <c r="L5" s="43">
        <v>44184</v>
      </c>
    </row>
    <row r="6" spans="1:12" ht="16.5" customHeight="1" x14ac:dyDescent="0.25">
      <c r="A6" s="63"/>
      <c r="B6" s="86" t="s">
        <v>54</v>
      </c>
      <c r="C6" s="87"/>
      <c r="D6" s="87"/>
      <c r="E6" s="88"/>
      <c r="F6" s="89" t="s">
        <v>55</v>
      </c>
      <c r="G6" s="87"/>
      <c r="H6" s="87"/>
      <c r="I6" s="88"/>
      <c r="J6" s="54"/>
      <c r="K6" s="42" t="s">
        <v>64</v>
      </c>
      <c r="L6" s="43">
        <v>44191</v>
      </c>
    </row>
    <row r="7" spans="1:12" ht="34.15" customHeight="1" x14ac:dyDescent="0.25">
      <c r="A7" s="90"/>
      <c r="B7" s="92" t="str">
        <f>"% Change between " &amp; TEXT($L$3,"dd mmm yyy")&amp;" and "&amp; TEXT($L$2,"dd mmm yyy") &amp; " (Change since 100th case of COVID-19)"</f>
        <v>% Change between 14 Mar 2020 and 02 Jan 2021 (Change since 100th case of COVID-19)</v>
      </c>
      <c r="C7" s="94" t="str">
        <f>"% Change between " &amp; TEXT($L$4,"dd mmm yyy")&amp;" and "&amp; TEXT($L$2,"dd mmm yyy") &amp; " (monthly change)"</f>
        <v>% Change between 05 Dec 2020 and 02 Jan 2021 (monthly change)</v>
      </c>
      <c r="D7" s="77" t="str">
        <f>"% Change between " &amp; TEXT($L$6,"dd mmm yyy")&amp;" and "&amp; TEXT($L$2,"dd mmm yyy") &amp; " (weekly change)"</f>
        <v>% Change between 26 Dec 2020 and 02 Jan 2021 (weekly change)</v>
      </c>
      <c r="E7" s="79" t="str">
        <f>"% Change between " &amp; TEXT($L$5,"dd mmm yyy")&amp;" and "&amp; TEXT($L$6,"dd mmm yyy") &amp; " (weekly change)"</f>
        <v>% Change between 19 Dec 2020 and 26 Dec 2020 (weekly change)</v>
      </c>
      <c r="F7" s="96" t="str">
        <f>"% Change between " &amp; TEXT($L$3,"dd mmm yyy")&amp;" and "&amp; TEXT($L$2,"dd mmm yyy") &amp; " (Change since 100th case of COVID-19)"</f>
        <v>% Change between 14 Mar 2020 and 02 Jan 2021 (Change since 100th case of COVID-19)</v>
      </c>
      <c r="G7" s="94" t="str">
        <f>"% Change between " &amp; TEXT($L$4,"dd mmm yyy")&amp;" and "&amp; TEXT($L$2,"dd mmm yyy") &amp; " (monthly change)"</f>
        <v>% Change between 05 Dec 2020 and 02 Jan 2021 (monthly change)</v>
      </c>
      <c r="H7" s="77" t="str">
        <f>"% Change between " &amp; TEXT($L$6,"dd mmm yyy")&amp;" and "&amp; TEXT($L$2,"dd mmm yyy") &amp; " (weekly change)"</f>
        <v>% Change between 26 Dec 2020 and 02 Jan 2021 (weekly change)</v>
      </c>
      <c r="I7" s="79" t="str">
        <f>"% Change between " &amp; TEXT($L$5,"dd mmm yyy")&amp;" and "&amp; TEXT($L$6,"dd mmm yyy") &amp; " (weekly change)"</f>
        <v>% Change between 19 Dec 2020 and 26 Dec 2020 (weekly change)</v>
      </c>
      <c r="J7" s="55"/>
      <c r="K7" s="42" t="s">
        <v>65</v>
      </c>
      <c r="L7" s="43">
        <v>44198</v>
      </c>
    </row>
    <row r="8" spans="1:12" ht="50.25" customHeight="1" thickBot="1" x14ac:dyDescent="0.3">
      <c r="A8" s="91"/>
      <c r="B8" s="93"/>
      <c r="C8" s="95"/>
      <c r="D8" s="78"/>
      <c r="E8" s="80"/>
      <c r="F8" s="97"/>
      <c r="G8" s="95"/>
      <c r="H8" s="78"/>
      <c r="I8" s="80"/>
      <c r="J8" s="56"/>
      <c r="K8" s="44" t="s">
        <v>66</v>
      </c>
      <c r="L8" s="46"/>
    </row>
    <row r="9" spans="1:12" x14ac:dyDescent="0.25">
      <c r="A9" s="64"/>
      <c r="B9" s="81" t="s">
        <v>17</v>
      </c>
      <c r="C9" s="82"/>
      <c r="D9" s="82"/>
      <c r="E9" s="82"/>
      <c r="F9" s="82"/>
      <c r="G9" s="82"/>
      <c r="H9" s="82"/>
      <c r="I9" s="83"/>
      <c r="J9" s="45"/>
      <c r="K9" s="62"/>
      <c r="L9" s="46"/>
    </row>
    <row r="10" spans="1:12" x14ac:dyDescent="0.25">
      <c r="A10" s="65" t="s">
        <v>16</v>
      </c>
      <c r="B10" s="31">
        <v>-0.1783347630822022</v>
      </c>
      <c r="C10" s="31">
        <v>-0.15602310554141374</v>
      </c>
      <c r="D10" s="31">
        <v>-6.2012609210484237E-2</v>
      </c>
      <c r="E10" s="31">
        <v>-6.6121926872567904E-2</v>
      </c>
      <c r="F10" s="31">
        <v>-0.20006256819353929</v>
      </c>
      <c r="G10" s="31">
        <v>-0.19183538331189065</v>
      </c>
      <c r="H10" s="31">
        <v>-0.11039479567085053</v>
      </c>
      <c r="I10" s="66">
        <v>-0.11134781367236524</v>
      </c>
      <c r="J10" s="45"/>
      <c r="K10" s="45"/>
      <c r="L10" s="46"/>
    </row>
    <row r="11" spans="1:12" x14ac:dyDescent="0.25">
      <c r="A11" s="67" t="s">
        <v>6</v>
      </c>
      <c r="B11" s="31">
        <v>-0.19291035744062834</v>
      </c>
      <c r="C11" s="31">
        <v>-0.15591351472987425</v>
      </c>
      <c r="D11" s="31">
        <v>-6.2413297506717536E-2</v>
      </c>
      <c r="E11" s="31">
        <v>-6.1334219684823887E-2</v>
      </c>
      <c r="F11" s="31">
        <v>-0.19940073221300203</v>
      </c>
      <c r="G11" s="31">
        <v>-0.15453210764345471</v>
      </c>
      <c r="H11" s="31">
        <v>-9.507317291558004E-2</v>
      </c>
      <c r="I11" s="66">
        <v>-7.8526073126127471E-2</v>
      </c>
      <c r="J11" s="45"/>
      <c r="K11" s="45"/>
      <c r="L11" s="46"/>
    </row>
    <row r="12" spans="1:12" ht="15" customHeight="1" x14ac:dyDescent="0.25">
      <c r="A12" s="67" t="s">
        <v>5</v>
      </c>
      <c r="B12" s="31">
        <v>-0.19601034911901494</v>
      </c>
      <c r="C12" s="31">
        <v>-0.1658977292032392</v>
      </c>
      <c r="D12" s="31">
        <v>-6.3687552840515416E-2</v>
      </c>
      <c r="E12" s="31">
        <v>-6.79460365799468E-2</v>
      </c>
      <c r="F12" s="31">
        <v>-0.20014465346420884</v>
      </c>
      <c r="G12" s="31">
        <v>-0.18765454403404358</v>
      </c>
      <c r="H12" s="31">
        <v>-0.12949183477606596</v>
      </c>
      <c r="I12" s="66">
        <v>-0.11439538028610363</v>
      </c>
      <c r="J12" s="45"/>
      <c r="K12" s="45"/>
      <c r="L12" s="46"/>
    </row>
    <row r="13" spans="1:12" ht="15" customHeight="1" x14ac:dyDescent="0.25">
      <c r="A13" s="67" t="s">
        <v>44</v>
      </c>
      <c r="B13" s="31">
        <v>-0.17960866324060087</v>
      </c>
      <c r="C13" s="31">
        <v>-0.1727541958530403</v>
      </c>
      <c r="D13" s="31">
        <v>-6.8351450768274091E-2</v>
      </c>
      <c r="E13" s="31">
        <v>-7.6383891502906143E-2</v>
      </c>
      <c r="F13" s="31">
        <v>-0.21404455509415254</v>
      </c>
      <c r="G13" s="31">
        <v>-0.23383780240348373</v>
      </c>
      <c r="H13" s="31">
        <v>-0.10661765793379163</v>
      </c>
      <c r="I13" s="66">
        <v>-0.13063806735929184</v>
      </c>
      <c r="J13" s="45"/>
      <c r="K13" s="45"/>
      <c r="L13" s="46"/>
    </row>
    <row r="14" spans="1:12" ht="15" customHeight="1" x14ac:dyDescent="0.25">
      <c r="A14" s="67" t="s">
        <v>4</v>
      </c>
      <c r="B14" s="31">
        <v>-0.10079235298324229</v>
      </c>
      <c r="C14" s="31">
        <v>-0.10624635723932041</v>
      </c>
      <c r="D14" s="31">
        <v>-4.330053258939881E-2</v>
      </c>
      <c r="E14" s="31">
        <v>-5.0725858872812224E-2</v>
      </c>
      <c r="F14" s="31">
        <v>-0.10704727430925309</v>
      </c>
      <c r="G14" s="31">
        <v>-0.15480552929963631</v>
      </c>
      <c r="H14" s="31">
        <v>-8.8852356158135026E-2</v>
      </c>
      <c r="I14" s="66">
        <v>-8.9276225346731963E-2</v>
      </c>
      <c r="J14" s="45"/>
      <c r="K14" s="62"/>
      <c r="L14" s="46"/>
    </row>
    <row r="15" spans="1:12" ht="15" customHeight="1" x14ac:dyDescent="0.25">
      <c r="A15" s="67" t="s">
        <v>3</v>
      </c>
      <c r="B15" s="31">
        <v>-0.134859375</v>
      </c>
      <c r="C15" s="31">
        <v>-0.13130444527456109</v>
      </c>
      <c r="D15" s="31">
        <v>-5.8070639699727256E-2</v>
      </c>
      <c r="E15" s="31">
        <v>-6.0052285591004839E-2</v>
      </c>
      <c r="F15" s="31">
        <v>-0.21473439309216857</v>
      </c>
      <c r="G15" s="31">
        <v>-0.23135736244512839</v>
      </c>
      <c r="H15" s="31">
        <v>-0.12153402307239325</v>
      </c>
      <c r="I15" s="66">
        <v>-0.15772222858606377</v>
      </c>
      <c r="J15" s="45"/>
      <c r="K15" s="45"/>
      <c r="L15" s="46"/>
    </row>
    <row r="16" spans="1:12" ht="15" customHeight="1" x14ac:dyDescent="0.25">
      <c r="A16" s="67" t="s">
        <v>43</v>
      </c>
      <c r="B16" s="31">
        <v>-0.16011614568396892</v>
      </c>
      <c r="C16" s="31">
        <v>-0.12374149151021019</v>
      </c>
      <c r="D16" s="31">
        <v>-4.5645621181262697E-2</v>
      </c>
      <c r="E16" s="31">
        <v>-6.8947208737864085E-2</v>
      </c>
      <c r="F16" s="31">
        <v>-0.20591914840831937</v>
      </c>
      <c r="G16" s="31">
        <v>-0.13290516744566638</v>
      </c>
      <c r="H16" s="31">
        <v>-0.10381482222068639</v>
      </c>
      <c r="I16" s="66">
        <v>-6.749045528528741E-2</v>
      </c>
      <c r="J16" s="45"/>
      <c r="K16" s="45"/>
      <c r="L16" s="46"/>
    </row>
    <row r="17" spans="1:12" ht="15" customHeight="1" x14ac:dyDescent="0.25">
      <c r="A17" s="67" t="s">
        <v>2</v>
      </c>
      <c r="B17" s="31">
        <v>-0.1659153952843273</v>
      </c>
      <c r="C17" s="31">
        <v>-0.1309609826589595</v>
      </c>
      <c r="D17" s="31">
        <v>-5.2206461780929914E-2</v>
      </c>
      <c r="E17" s="31">
        <v>-6.5308126687945056E-2</v>
      </c>
      <c r="F17" s="31">
        <v>-0.23671115966579037</v>
      </c>
      <c r="G17" s="31">
        <v>-0.22674457006802751</v>
      </c>
      <c r="H17" s="31">
        <v>-0.10547579126789175</v>
      </c>
      <c r="I17" s="66">
        <v>-0.1413017620283582</v>
      </c>
      <c r="J17" s="45"/>
      <c r="K17" s="45"/>
      <c r="L17" s="46"/>
    </row>
    <row r="18" spans="1:12" x14ac:dyDescent="0.25">
      <c r="A18" s="68" t="s">
        <v>1</v>
      </c>
      <c r="B18" s="31">
        <v>-0.21910596026490059</v>
      </c>
      <c r="C18" s="31">
        <v>-0.20493604362915219</v>
      </c>
      <c r="D18" s="31">
        <v>-7.5816044260027637E-2</v>
      </c>
      <c r="E18" s="31">
        <v>-9.4930106405174186E-2</v>
      </c>
      <c r="F18" s="31">
        <v>-0.16311341315454086</v>
      </c>
      <c r="G18" s="31">
        <v>-0.23009164277538485</v>
      </c>
      <c r="H18" s="31">
        <v>-0.14435679086591835</v>
      </c>
      <c r="I18" s="66">
        <v>-0.13453127669798615</v>
      </c>
      <c r="J18" s="56"/>
      <c r="K18" s="47"/>
      <c r="L18" s="46"/>
    </row>
    <row r="19" spans="1:12" x14ac:dyDescent="0.25">
      <c r="A19" s="64"/>
      <c r="B19" s="84" t="s">
        <v>15</v>
      </c>
      <c r="C19" s="84"/>
      <c r="D19" s="84"/>
      <c r="E19" s="84"/>
      <c r="F19" s="84"/>
      <c r="G19" s="84"/>
      <c r="H19" s="84"/>
      <c r="I19" s="85"/>
      <c r="J19" s="45"/>
      <c r="K19" s="45"/>
      <c r="L19" s="46"/>
    </row>
    <row r="20" spans="1:12" x14ac:dyDescent="0.25">
      <c r="A20" s="67" t="s">
        <v>14</v>
      </c>
      <c r="B20" s="31">
        <v>-0.19810580618175799</v>
      </c>
      <c r="C20" s="31">
        <v>-0.16403094493610981</v>
      </c>
      <c r="D20" s="31">
        <v>-6.3066631913758497E-2</v>
      </c>
      <c r="E20" s="31">
        <v>-6.9588644527638466E-2</v>
      </c>
      <c r="F20" s="31">
        <v>-0.22284272861335819</v>
      </c>
      <c r="G20" s="31">
        <v>-0.2051232701910275</v>
      </c>
      <c r="H20" s="31">
        <v>-0.116841689780811</v>
      </c>
      <c r="I20" s="66">
        <v>-0.11725500968736302</v>
      </c>
      <c r="J20" s="45"/>
      <c r="K20" s="45"/>
      <c r="L20" s="45"/>
    </row>
    <row r="21" spans="1:12" x14ac:dyDescent="0.25">
      <c r="A21" s="67" t="s">
        <v>13</v>
      </c>
      <c r="B21" s="31">
        <v>-0.12188638461356416</v>
      </c>
      <c r="C21" s="31">
        <v>-0.11696830748482812</v>
      </c>
      <c r="D21" s="31">
        <v>-5.0858580260072506E-2</v>
      </c>
      <c r="E21" s="31">
        <v>-4.7698316673298158E-2</v>
      </c>
      <c r="F21" s="31">
        <v>-6.0959081094827394E-2</v>
      </c>
      <c r="G21" s="31">
        <v>-9.8487727928924018E-2</v>
      </c>
      <c r="H21" s="31">
        <v>-6.7677570088751415E-2</v>
      </c>
      <c r="I21" s="66">
        <v>-6.9687801934672944E-2</v>
      </c>
      <c r="J21" s="45"/>
      <c r="K21" s="51" t="s">
        <v>12</v>
      </c>
      <c r="L21" s="45" t="s">
        <v>59</v>
      </c>
    </row>
    <row r="22" spans="1:12" x14ac:dyDescent="0.25">
      <c r="A22" s="68" t="s">
        <v>69</v>
      </c>
      <c r="B22" s="31" t="s">
        <v>67</v>
      </c>
      <c r="C22" s="31" t="s">
        <v>67</v>
      </c>
      <c r="D22" s="31" t="s">
        <v>67</v>
      </c>
      <c r="E22" s="31" t="s">
        <v>67</v>
      </c>
      <c r="F22" s="31" t="s">
        <v>67</v>
      </c>
      <c r="G22" s="31" t="s">
        <v>67</v>
      </c>
      <c r="H22" s="31" t="s">
        <v>67</v>
      </c>
      <c r="I22" s="66" t="s">
        <v>67</v>
      </c>
      <c r="J22" s="45"/>
      <c r="K22" s="48"/>
      <c r="L22" s="45" t="s">
        <v>9</v>
      </c>
    </row>
    <row r="23" spans="1:12" x14ac:dyDescent="0.25">
      <c r="A23" s="67" t="s">
        <v>45</v>
      </c>
      <c r="B23" s="31">
        <v>-0.18458257916602017</v>
      </c>
      <c r="C23" s="31">
        <v>-0.16976036413418671</v>
      </c>
      <c r="D23" s="31">
        <v>-6.9561562821681133E-2</v>
      </c>
      <c r="E23" s="31">
        <v>-7.2330926762807835E-2</v>
      </c>
      <c r="F23" s="31">
        <v>-0.18671713907088916</v>
      </c>
      <c r="G23" s="31">
        <v>-0.21908260159657811</v>
      </c>
      <c r="H23" s="31">
        <v>-0.12437806828555242</v>
      </c>
      <c r="I23" s="66">
        <v>-0.11251795841061019</v>
      </c>
      <c r="J23" s="45"/>
      <c r="K23" s="45"/>
      <c r="L23" s="46"/>
    </row>
    <row r="24" spans="1:12" x14ac:dyDescent="0.25">
      <c r="A24" s="67" t="s">
        <v>46</v>
      </c>
      <c r="B24" s="31">
        <v>-0.17930957537573011</v>
      </c>
      <c r="C24" s="31">
        <v>-0.14423053453398649</v>
      </c>
      <c r="D24" s="31">
        <v>-5.2775740283678041E-2</v>
      </c>
      <c r="E24" s="31">
        <v>-5.9319870078202497E-2</v>
      </c>
      <c r="F24" s="31">
        <v>-0.20578026142324879</v>
      </c>
      <c r="G24" s="31">
        <v>-0.18471098522770024</v>
      </c>
      <c r="H24" s="31">
        <v>-0.1048666153808262</v>
      </c>
      <c r="I24" s="66">
        <v>-0.11582392409549702</v>
      </c>
      <c r="J24" s="45"/>
      <c r="K24" s="45" t="s">
        <v>45</v>
      </c>
      <c r="L24" s="46">
        <v>98.21</v>
      </c>
    </row>
    <row r="25" spans="1:12" x14ac:dyDescent="0.25">
      <c r="A25" s="67" t="s">
        <v>47</v>
      </c>
      <c r="B25" s="31">
        <v>-0.16707390648567122</v>
      </c>
      <c r="C25" s="31">
        <v>-0.13828904493092842</v>
      </c>
      <c r="D25" s="31">
        <v>-4.9437872318882192E-2</v>
      </c>
      <c r="E25" s="31">
        <v>-5.8957114158441737E-2</v>
      </c>
      <c r="F25" s="31">
        <v>-0.19200798564386756</v>
      </c>
      <c r="G25" s="31">
        <v>-0.17025128452002003</v>
      </c>
      <c r="H25" s="31">
        <v>-9.4384777204432391E-2</v>
      </c>
      <c r="I25" s="66">
        <v>-0.11056044274969967</v>
      </c>
      <c r="J25" s="45"/>
      <c r="K25" s="45" t="s">
        <v>46</v>
      </c>
      <c r="L25" s="46">
        <v>95.9</v>
      </c>
    </row>
    <row r="26" spans="1:12" ht="17.25" customHeight="1" x14ac:dyDescent="0.25">
      <c r="A26" s="67" t="s">
        <v>48</v>
      </c>
      <c r="B26" s="31">
        <v>-0.16868517630479241</v>
      </c>
      <c r="C26" s="31">
        <v>-0.1370314833440005</v>
      </c>
      <c r="D26" s="31">
        <v>-5.2222259414225869E-2</v>
      </c>
      <c r="E26" s="31">
        <v>-5.7610615746971683E-2</v>
      </c>
      <c r="F26" s="31">
        <v>-0.19491811745302934</v>
      </c>
      <c r="G26" s="31">
        <v>-0.16955748062273879</v>
      </c>
      <c r="H26" s="31">
        <v>-0.10478458313156969</v>
      </c>
      <c r="I26" s="66">
        <v>-9.9905959106968645E-2</v>
      </c>
      <c r="J26" s="57"/>
      <c r="K26" s="49" t="s">
        <v>47</v>
      </c>
      <c r="L26" s="46">
        <v>96.66</v>
      </c>
    </row>
    <row r="27" spans="1:12" x14ac:dyDescent="0.25">
      <c r="A27" s="67" t="s">
        <v>49</v>
      </c>
      <c r="B27" s="31">
        <v>-0.20631105047748977</v>
      </c>
      <c r="C27" s="31">
        <v>-0.14797920378823004</v>
      </c>
      <c r="D27" s="31">
        <v>-5.6353166986564229E-2</v>
      </c>
      <c r="E27" s="31">
        <v>-6.318695233753735E-2</v>
      </c>
      <c r="F27" s="31">
        <v>-0.23703321773861363</v>
      </c>
      <c r="G27" s="31">
        <v>-0.18402299234299035</v>
      </c>
      <c r="H27" s="31">
        <v>-0.10652925907809252</v>
      </c>
      <c r="I27" s="66">
        <v>-0.10192206627024103</v>
      </c>
      <c r="J27" s="52"/>
      <c r="K27" s="40" t="s">
        <v>48</v>
      </c>
      <c r="L27" s="46">
        <v>96.33</v>
      </c>
    </row>
    <row r="28" spans="1:12" ht="15.75" thickBot="1" x14ac:dyDescent="0.3">
      <c r="A28" s="69" t="s">
        <v>50</v>
      </c>
      <c r="B28" s="70">
        <v>-0.24616891517279615</v>
      </c>
      <c r="C28" s="70">
        <v>-0.16208299096138046</v>
      </c>
      <c r="D28" s="70">
        <v>-7.5480507706255695E-2</v>
      </c>
      <c r="E28" s="70">
        <v>-6.2074829931972775E-2</v>
      </c>
      <c r="F28" s="70">
        <v>-0.23465223814640457</v>
      </c>
      <c r="G28" s="70">
        <v>-0.19448282447537457</v>
      </c>
      <c r="H28" s="70">
        <v>-0.14202672119507265</v>
      </c>
      <c r="I28" s="71">
        <v>-9.4594385702263639E-2</v>
      </c>
      <c r="J28" s="52"/>
      <c r="K28" s="40" t="s">
        <v>49</v>
      </c>
      <c r="L28" s="46">
        <v>93.15</v>
      </c>
    </row>
    <row r="29" spans="1:12" ht="35.25" customHeight="1" x14ac:dyDescent="0.25">
      <c r="A29" s="76" t="str">
        <f>"*The week ending 14 March 2020 is indexed to 100."&amp;CHAR(10)&amp;"**Persons aged under 20 years have been suppressed in these data until the underlying derivation of age is updated. For more information, see the Update of data characteristics section in Data limitations and revisions."</f>
        <v>*The week ending 14 March 2020 is indexed to 100.
**Persons aged under 20 years have been suppressed in these data until the underlying derivation of age is updated. For more information, see the Update of data characteristics section in Data limitations and revisions.</v>
      </c>
      <c r="B29" s="76"/>
      <c r="C29" s="76"/>
      <c r="D29" s="76"/>
      <c r="E29" s="76"/>
      <c r="F29" s="76"/>
      <c r="G29" s="76"/>
      <c r="H29" s="76"/>
      <c r="I29" s="76"/>
      <c r="J29" s="52"/>
      <c r="K29" s="40" t="s">
        <v>50</v>
      </c>
      <c r="L29" s="46">
        <v>89.96</v>
      </c>
    </row>
    <row r="30" spans="1:12" ht="12.75" customHeight="1" x14ac:dyDescent="0.25">
      <c r="B30" s="23"/>
      <c r="C30" s="23"/>
      <c r="D30" s="23"/>
      <c r="E30" s="23"/>
      <c r="F30" s="23"/>
      <c r="G30" s="23"/>
      <c r="H30" s="23"/>
      <c r="I30" s="23"/>
      <c r="K30" s="40"/>
      <c r="L30" s="46"/>
    </row>
    <row r="31" spans="1:12" ht="15.75" customHeight="1" x14ac:dyDescent="0.25">
      <c r="A31" s="26" t="str">
        <f>"Indexed number of payroll jobs and total wages, "&amp;$L$1</f>
        <v>Indexed number of payroll jobs and total wages, Construction</v>
      </c>
      <c r="B31" s="30"/>
      <c r="C31" s="30"/>
      <c r="D31" s="30"/>
      <c r="E31" s="30"/>
      <c r="F31" s="30"/>
      <c r="G31" s="30"/>
      <c r="H31" s="30"/>
      <c r="I31" s="30"/>
      <c r="J31" s="60"/>
      <c r="K31" s="48"/>
      <c r="L31" s="46" t="s">
        <v>8</v>
      </c>
    </row>
    <row r="32" spans="1:12" x14ac:dyDescent="0.25">
      <c r="B32" s="23"/>
      <c r="C32" s="23"/>
      <c r="D32" s="23"/>
      <c r="E32" s="23"/>
      <c r="F32" s="23"/>
      <c r="G32" s="23"/>
      <c r="H32" s="23"/>
      <c r="I32" s="23"/>
      <c r="K32" s="45"/>
      <c r="L32" s="46"/>
    </row>
    <row r="33" spans="1:12" x14ac:dyDescent="0.25">
      <c r="F33" s="23"/>
      <c r="G33" s="23"/>
      <c r="H33" s="23"/>
      <c r="I33" s="23"/>
      <c r="K33" s="45" t="s">
        <v>45</v>
      </c>
      <c r="L33" s="46">
        <v>87.64</v>
      </c>
    </row>
    <row r="34" spans="1:12" x14ac:dyDescent="0.25">
      <c r="B34" s="23"/>
      <c r="C34" s="23"/>
      <c r="D34" s="23"/>
      <c r="E34" s="23"/>
      <c r="F34" s="23"/>
      <c r="G34" s="23"/>
      <c r="H34" s="23"/>
      <c r="I34" s="23"/>
      <c r="K34" s="45" t="s">
        <v>46</v>
      </c>
      <c r="L34" s="46">
        <v>86.64</v>
      </c>
    </row>
    <row r="35" spans="1:12" x14ac:dyDescent="0.25">
      <c r="A35" s="23"/>
      <c r="B35" s="23"/>
      <c r="C35" s="23"/>
      <c r="D35" s="23"/>
      <c r="E35" s="23"/>
      <c r="F35" s="23"/>
      <c r="G35" s="23"/>
      <c r="H35" s="23"/>
      <c r="I35" s="23"/>
      <c r="K35" s="49" t="s">
        <v>47</v>
      </c>
      <c r="L35" s="46">
        <v>87.62</v>
      </c>
    </row>
    <row r="36" spans="1:12" x14ac:dyDescent="0.25">
      <c r="A36" s="23"/>
      <c r="B36" s="23"/>
      <c r="C36" s="23"/>
      <c r="D36" s="23"/>
      <c r="E36" s="23"/>
      <c r="F36" s="23"/>
      <c r="G36" s="23"/>
      <c r="H36" s="23"/>
      <c r="I36" s="23"/>
      <c r="K36" s="40" t="s">
        <v>48</v>
      </c>
      <c r="L36" s="46">
        <v>87.71</v>
      </c>
    </row>
    <row r="37" spans="1:12" x14ac:dyDescent="0.25">
      <c r="A37" s="23"/>
      <c r="B37" s="23"/>
      <c r="C37" s="23"/>
      <c r="D37" s="23"/>
      <c r="E37" s="23"/>
      <c r="F37" s="23"/>
      <c r="G37" s="23"/>
      <c r="H37" s="23"/>
      <c r="I37" s="23"/>
      <c r="K37" s="40" t="s">
        <v>49</v>
      </c>
      <c r="L37" s="46">
        <v>84.11</v>
      </c>
    </row>
    <row r="38" spans="1:12" x14ac:dyDescent="0.25">
      <c r="A38" s="23"/>
      <c r="B38" s="23"/>
      <c r="C38" s="23"/>
      <c r="D38" s="23"/>
      <c r="E38" s="23"/>
      <c r="F38" s="23"/>
      <c r="G38" s="23"/>
      <c r="H38" s="23"/>
      <c r="I38" s="23"/>
      <c r="K38" s="40" t="s">
        <v>50</v>
      </c>
      <c r="L38" s="46">
        <v>81.540000000000006</v>
      </c>
    </row>
    <row r="39" spans="1:12" x14ac:dyDescent="0.25">
      <c r="A39" s="23"/>
      <c r="B39" s="23"/>
      <c r="C39" s="23"/>
      <c r="D39" s="23"/>
      <c r="E39" s="23"/>
      <c r="F39" s="23"/>
      <c r="G39" s="23"/>
      <c r="H39" s="23"/>
      <c r="I39" s="23"/>
      <c r="K39" s="40"/>
      <c r="L39" s="46"/>
    </row>
    <row r="40" spans="1:12" ht="25.5" customHeight="1" x14ac:dyDescent="0.25">
      <c r="F40" s="23"/>
      <c r="G40" s="23"/>
      <c r="H40" s="23"/>
      <c r="I40" s="23"/>
      <c r="K40" s="48"/>
      <c r="L40" s="46" t="s">
        <v>7</v>
      </c>
    </row>
    <row r="41" spans="1:12" x14ac:dyDescent="0.25">
      <c r="B41" s="29"/>
      <c r="C41" s="29"/>
      <c r="D41" s="29"/>
      <c r="E41" s="29"/>
      <c r="F41" s="29"/>
      <c r="G41" s="29"/>
      <c r="H41" s="29"/>
      <c r="I41" s="29"/>
      <c r="J41" s="52"/>
      <c r="K41" s="45"/>
      <c r="L41" s="46"/>
    </row>
    <row r="42" spans="1:12" x14ac:dyDescent="0.25">
      <c r="K42" s="45" t="s">
        <v>45</v>
      </c>
      <c r="L42" s="46">
        <v>81.540000000000006</v>
      </c>
    </row>
    <row r="43" spans="1:12" x14ac:dyDescent="0.25">
      <c r="B43" s="29"/>
      <c r="C43" s="29"/>
      <c r="D43" s="29"/>
      <c r="E43" s="29"/>
      <c r="F43" s="29"/>
      <c r="G43" s="29"/>
      <c r="H43" s="29"/>
      <c r="I43" s="29"/>
      <c r="J43" s="52"/>
      <c r="K43" s="45" t="s">
        <v>46</v>
      </c>
      <c r="L43" s="46">
        <v>82.07</v>
      </c>
    </row>
    <row r="44" spans="1:12" ht="15.4" customHeight="1" x14ac:dyDescent="0.25">
      <c r="A44" s="26" t="str">
        <f>"Indexed number of payroll jobs in "&amp;$L$1&amp;" each week by age group"</f>
        <v>Indexed number of payroll jobs in Construction each week by age group</v>
      </c>
      <c r="B44" s="29"/>
      <c r="C44" s="29"/>
      <c r="D44" s="29"/>
      <c r="E44" s="29"/>
      <c r="F44" s="29"/>
      <c r="G44" s="29"/>
      <c r="H44" s="29"/>
      <c r="I44" s="29"/>
      <c r="J44" s="52"/>
      <c r="K44" s="49" t="s">
        <v>47</v>
      </c>
      <c r="L44" s="46">
        <v>83.29</v>
      </c>
    </row>
    <row r="45" spans="1:12" ht="15.4" customHeight="1" x14ac:dyDescent="0.25">
      <c r="B45" s="29"/>
      <c r="C45" s="29"/>
      <c r="D45" s="29"/>
      <c r="E45" s="29"/>
      <c r="F45" s="29"/>
      <c r="G45" s="29"/>
      <c r="H45" s="29"/>
      <c r="I45" s="29"/>
      <c r="J45" s="52"/>
      <c r="K45" s="40" t="s">
        <v>48</v>
      </c>
      <c r="L45" s="46">
        <v>83.13</v>
      </c>
    </row>
    <row r="46" spans="1:12" ht="15.4" customHeight="1" x14ac:dyDescent="0.25">
      <c r="B46" s="29"/>
      <c r="C46" s="29"/>
      <c r="D46" s="29"/>
      <c r="E46" s="29"/>
      <c r="F46" s="29"/>
      <c r="G46" s="29"/>
      <c r="H46" s="29"/>
      <c r="I46" s="29"/>
      <c r="J46" s="52"/>
      <c r="K46" s="40" t="s">
        <v>49</v>
      </c>
      <c r="L46" s="46">
        <v>79.37</v>
      </c>
    </row>
    <row r="47" spans="1:12" ht="15.4" customHeight="1" x14ac:dyDescent="0.25">
      <c r="B47" s="29"/>
      <c r="C47" s="29"/>
      <c r="D47" s="29"/>
      <c r="E47" s="29"/>
      <c r="F47" s="29"/>
      <c r="G47" s="29"/>
      <c r="H47" s="29"/>
      <c r="I47" s="29"/>
      <c r="J47" s="52"/>
      <c r="K47" s="40" t="s">
        <v>50</v>
      </c>
      <c r="L47" s="46">
        <v>75.38</v>
      </c>
    </row>
    <row r="48" spans="1:12" ht="15.4" customHeight="1" x14ac:dyDescent="0.25">
      <c r="B48" s="29"/>
      <c r="C48" s="29"/>
      <c r="D48" s="29"/>
      <c r="E48" s="29"/>
      <c r="F48" s="29"/>
      <c r="G48" s="29"/>
      <c r="H48" s="29"/>
      <c r="I48" s="29"/>
      <c r="J48" s="52"/>
      <c r="K48" s="40"/>
      <c r="L48" s="46"/>
    </row>
    <row r="49" spans="1:12" ht="15.4" customHeight="1" x14ac:dyDescent="0.25">
      <c r="B49" s="29"/>
      <c r="C49" s="29"/>
      <c r="D49" s="29"/>
      <c r="E49" s="29"/>
      <c r="F49" s="29"/>
      <c r="G49" s="29"/>
      <c r="H49" s="29"/>
      <c r="I49" s="29"/>
      <c r="J49" s="52"/>
      <c r="K49" s="42"/>
      <c r="L49" s="42"/>
    </row>
    <row r="50" spans="1:12" ht="15.4" customHeight="1" x14ac:dyDescent="0.25">
      <c r="B50" s="27"/>
      <c r="C50" s="27"/>
      <c r="D50" s="27"/>
      <c r="E50" s="27"/>
      <c r="F50" s="27"/>
      <c r="G50" s="27"/>
      <c r="H50" s="27"/>
      <c r="I50" s="27"/>
      <c r="J50" s="61"/>
      <c r="K50" s="40" t="s">
        <v>11</v>
      </c>
      <c r="L50" s="45" t="s">
        <v>60</v>
      </c>
    </row>
    <row r="51" spans="1:12" ht="15.4" customHeight="1" x14ac:dyDescent="0.25">
      <c r="B51" s="27"/>
      <c r="C51" s="27"/>
      <c r="D51" s="27"/>
      <c r="E51" s="27"/>
      <c r="F51" s="27"/>
      <c r="G51" s="27"/>
      <c r="H51" s="27"/>
      <c r="I51" s="27"/>
      <c r="J51" s="61"/>
      <c r="K51" s="50"/>
      <c r="L51" s="45" t="s">
        <v>9</v>
      </c>
    </row>
    <row r="52" spans="1:12" ht="15.4" customHeight="1" x14ac:dyDescent="0.25">
      <c r="B52" s="28"/>
      <c r="C52" s="28"/>
      <c r="D52" s="28"/>
      <c r="E52" s="28"/>
      <c r="F52" s="28"/>
      <c r="G52" s="28"/>
      <c r="H52" s="28"/>
      <c r="I52" s="28"/>
      <c r="J52" s="52"/>
      <c r="K52" s="45" t="s">
        <v>6</v>
      </c>
      <c r="L52" s="46">
        <v>94.12</v>
      </c>
    </row>
    <row r="53" spans="1:12" ht="15.4" customHeight="1" x14ac:dyDescent="0.25">
      <c r="B53" s="28"/>
      <c r="C53" s="28"/>
      <c r="D53" s="28"/>
      <c r="E53" s="28"/>
      <c r="F53" s="28"/>
      <c r="G53" s="28"/>
      <c r="H53" s="28"/>
      <c r="I53" s="28"/>
      <c r="J53" s="52"/>
      <c r="K53" s="45" t="s">
        <v>5</v>
      </c>
      <c r="L53" s="46">
        <v>94.91</v>
      </c>
    </row>
    <row r="54" spans="1:12" ht="15.4" customHeight="1" x14ac:dyDescent="0.25">
      <c r="B54" s="4"/>
      <c r="C54" s="4"/>
      <c r="D54" s="5"/>
      <c r="E54" s="2"/>
      <c r="F54" s="28"/>
      <c r="G54" s="28"/>
      <c r="H54" s="28"/>
      <c r="I54" s="28"/>
      <c r="J54" s="52"/>
      <c r="K54" s="45" t="s">
        <v>44</v>
      </c>
      <c r="L54" s="46">
        <v>97.68</v>
      </c>
    </row>
    <row r="55" spans="1:12" ht="15.4" customHeight="1" x14ac:dyDescent="0.25">
      <c r="B55" s="4"/>
      <c r="C55" s="4"/>
      <c r="D55" s="5"/>
      <c r="E55" s="2"/>
      <c r="F55" s="28"/>
      <c r="G55" s="28"/>
      <c r="H55" s="28"/>
      <c r="I55" s="28"/>
      <c r="J55" s="52"/>
      <c r="K55" s="49" t="s">
        <v>4</v>
      </c>
      <c r="L55" s="46">
        <v>99.9</v>
      </c>
    </row>
    <row r="56" spans="1:12" ht="15.4" customHeight="1" x14ac:dyDescent="0.25">
      <c r="A56" s="4"/>
      <c r="B56" s="4"/>
      <c r="C56" s="4"/>
      <c r="D56" s="5"/>
      <c r="E56" s="2"/>
      <c r="F56" s="28"/>
      <c r="G56" s="28"/>
      <c r="H56" s="28"/>
      <c r="I56" s="28"/>
      <c r="J56" s="52"/>
      <c r="K56" s="40" t="s">
        <v>3</v>
      </c>
      <c r="L56" s="46">
        <v>98.05</v>
      </c>
    </row>
    <row r="57" spans="1:12" ht="15.4" customHeight="1" x14ac:dyDescent="0.25">
      <c r="B57" s="29"/>
      <c r="C57" s="29"/>
      <c r="D57" s="29"/>
      <c r="E57" s="29"/>
      <c r="F57" s="28"/>
      <c r="G57" s="28"/>
      <c r="H57" s="28"/>
      <c r="I57" s="28"/>
      <c r="J57" s="52"/>
      <c r="K57" s="40" t="s">
        <v>43</v>
      </c>
      <c r="L57" s="46">
        <v>93.95</v>
      </c>
    </row>
    <row r="58" spans="1:12" ht="15.4" customHeight="1" x14ac:dyDescent="0.25">
      <c r="K58" s="40" t="s">
        <v>2</v>
      </c>
      <c r="L58" s="46">
        <v>95.48</v>
      </c>
    </row>
    <row r="59" spans="1:12" ht="15.4" customHeight="1" x14ac:dyDescent="0.25">
      <c r="A59" s="26" t="str">
        <f>"Indexed number of payroll jobs held by men in "&amp;$L$1&amp;" each week by State and Territory"</f>
        <v>Indexed number of payroll jobs held by men in Construction each week by State and Territory</v>
      </c>
      <c r="K59" s="40" t="s">
        <v>1</v>
      </c>
      <c r="L59" s="46">
        <v>97.54</v>
      </c>
    </row>
    <row r="60" spans="1:12" ht="15.4" customHeight="1" x14ac:dyDescent="0.25">
      <c r="K60" s="48"/>
      <c r="L60" s="46" t="s">
        <v>8</v>
      </c>
    </row>
    <row r="61" spans="1:12" ht="15.4" customHeight="1" x14ac:dyDescent="0.25">
      <c r="B61" s="4"/>
      <c r="C61" s="4"/>
      <c r="D61" s="4"/>
      <c r="E61" s="4"/>
      <c r="F61" s="28"/>
      <c r="G61" s="28"/>
      <c r="H61" s="28"/>
      <c r="I61" s="28"/>
      <c r="J61" s="52"/>
      <c r="K61" s="45" t="s">
        <v>6</v>
      </c>
      <c r="L61" s="46">
        <v>84.11</v>
      </c>
    </row>
    <row r="62" spans="1:12" ht="15.4" customHeight="1" x14ac:dyDescent="0.25">
      <c r="B62" s="4"/>
      <c r="C62" s="4"/>
      <c r="D62" s="4"/>
      <c r="E62" s="4"/>
      <c r="F62" s="28"/>
      <c r="G62" s="28"/>
      <c r="H62" s="28"/>
      <c r="I62" s="28"/>
      <c r="J62" s="52"/>
      <c r="K62" s="45" t="s">
        <v>5</v>
      </c>
      <c r="L62" s="46">
        <v>83.72</v>
      </c>
    </row>
    <row r="63" spans="1:12" ht="15.4" customHeight="1" x14ac:dyDescent="0.25">
      <c r="B63" s="4"/>
      <c r="C63" s="4"/>
      <c r="D63" s="3"/>
      <c r="E63" s="2"/>
      <c r="F63" s="28"/>
      <c r="G63" s="28"/>
      <c r="H63" s="28"/>
      <c r="I63" s="28"/>
      <c r="J63" s="52"/>
      <c r="K63" s="45" t="s">
        <v>44</v>
      </c>
      <c r="L63" s="46">
        <v>85.95</v>
      </c>
    </row>
    <row r="64" spans="1:12" ht="15.4" customHeight="1" x14ac:dyDescent="0.25">
      <c r="B64" s="4"/>
      <c r="C64" s="4"/>
      <c r="D64" s="3"/>
      <c r="E64" s="2"/>
      <c r="F64" s="28"/>
      <c r="G64" s="28"/>
      <c r="H64" s="28"/>
      <c r="I64" s="28"/>
      <c r="J64" s="52"/>
      <c r="K64" s="49" t="s">
        <v>4</v>
      </c>
      <c r="L64" s="46">
        <v>91.95</v>
      </c>
    </row>
    <row r="65" spans="1:12" ht="15.4" customHeight="1" x14ac:dyDescent="0.25">
      <c r="B65" s="4"/>
      <c r="C65" s="4"/>
      <c r="D65" s="3"/>
      <c r="E65" s="2"/>
      <c r="F65" s="28"/>
      <c r="G65" s="28"/>
      <c r="H65" s="28"/>
      <c r="I65" s="28"/>
      <c r="J65" s="52"/>
      <c r="K65" s="40" t="s">
        <v>3</v>
      </c>
      <c r="L65" s="46">
        <v>90.06</v>
      </c>
    </row>
    <row r="66" spans="1:12" ht="15.4" customHeight="1" x14ac:dyDescent="0.25">
      <c r="B66" s="28"/>
      <c r="C66" s="28"/>
      <c r="D66" s="28"/>
      <c r="E66" s="28"/>
      <c r="F66" s="28"/>
      <c r="G66" s="28"/>
      <c r="H66" s="28"/>
      <c r="I66" s="28"/>
      <c r="J66" s="52"/>
      <c r="K66" s="40" t="s">
        <v>43</v>
      </c>
      <c r="L66" s="46">
        <v>85.93</v>
      </c>
    </row>
    <row r="67" spans="1:12" ht="15.4" customHeight="1" x14ac:dyDescent="0.25">
      <c r="A67" s="28"/>
      <c r="B67" s="28"/>
      <c r="C67" s="28"/>
      <c r="D67" s="28"/>
      <c r="E67" s="28"/>
      <c r="F67" s="28"/>
      <c r="G67" s="28"/>
      <c r="H67" s="28"/>
      <c r="I67" s="28"/>
      <c r="J67" s="52"/>
      <c r="K67" s="40" t="s">
        <v>2</v>
      </c>
      <c r="L67" s="46">
        <v>87.36</v>
      </c>
    </row>
    <row r="68" spans="1:12" ht="15.4" customHeight="1" x14ac:dyDescent="0.25">
      <c r="A68" s="28"/>
      <c r="B68" s="27"/>
      <c r="C68" s="27"/>
      <c r="D68" s="27"/>
      <c r="E68" s="27"/>
      <c r="F68" s="27"/>
      <c r="G68" s="27"/>
      <c r="H68" s="27"/>
      <c r="I68" s="27"/>
      <c r="J68" s="61"/>
      <c r="K68" s="40" t="s">
        <v>1</v>
      </c>
      <c r="L68" s="46">
        <v>82.81</v>
      </c>
    </row>
    <row r="69" spans="1:12" ht="15.4" customHeight="1" x14ac:dyDescent="0.25">
      <c r="K69" s="42"/>
      <c r="L69" s="46" t="s">
        <v>7</v>
      </c>
    </row>
    <row r="70" spans="1:12" ht="15.4" customHeight="1" x14ac:dyDescent="0.25">
      <c r="K70" s="45" t="s">
        <v>6</v>
      </c>
      <c r="L70" s="46">
        <v>78.790000000000006</v>
      </c>
    </row>
    <row r="71" spans="1:12" ht="15.4" customHeight="1" x14ac:dyDescent="0.25">
      <c r="K71" s="45" t="s">
        <v>5</v>
      </c>
      <c r="L71" s="46">
        <v>78.36</v>
      </c>
    </row>
    <row r="72" spans="1:12" ht="15.4" customHeight="1" x14ac:dyDescent="0.25">
      <c r="K72" s="45" t="s">
        <v>44</v>
      </c>
      <c r="L72" s="46">
        <v>79.87</v>
      </c>
    </row>
    <row r="73" spans="1:12" ht="15.4" customHeight="1" x14ac:dyDescent="0.25">
      <c r="K73" s="49" t="s">
        <v>4</v>
      </c>
      <c r="L73" s="46">
        <v>88.08</v>
      </c>
    </row>
    <row r="74" spans="1:12" ht="15.4" customHeight="1" x14ac:dyDescent="0.25">
      <c r="A74" s="26" t="str">
        <f>"Indexed number of payroll jobs held by women in "&amp;$L$1&amp;" each week by State and Territory"</f>
        <v>Indexed number of payroll jobs held by women in Construction each week by State and Territory</v>
      </c>
      <c r="K74" s="40" t="s">
        <v>3</v>
      </c>
      <c r="L74" s="46">
        <v>84.59</v>
      </c>
    </row>
    <row r="75" spans="1:12" ht="15.4" customHeight="1" x14ac:dyDescent="0.25">
      <c r="K75" s="40" t="s">
        <v>43</v>
      </c>
      <c r="L75" s="46">
        <v>81.94</v>
      </c>
    </row>
    <row r="76" spans="1:12" ht="15.4" customHeight="1" x14ac:dyDescent="0.25">
      <c r="B76" s="4"/>
      <c r="C76" s="4"/>
      <c r="D76" s="4"/>
      <c r="E76" s="4"/>
      <c r="F76" s="28"/>
      <c r="G76" s="28"/>
      <c r="H76" s="28"/>
      <c r="I76" s="28"/>
      <c r="J76" s="52"/>
      <c r="K76" s="40" t="s">
        <v>2</v>
      </c>
      <c r="L76" s="46">
        <v>83</v>
      </c>
    </row>
    <row r="77" spans="1:12" ht="15.4" customHeight="1" x14ac:dyDescent="0.25">
      <c r="B77" s="4"/>
      <c r="C77" s="4"/>
      <c r="D77" s="4"/>
      <c r="E77" s="4"/>
      <c r="F77" s="28"/>
      <c r="G77" s="28"/>
      <c r="H77" s="28"/>
      <c r="I77" s="28"/>
      <c r="J77" s="52"/>
      <c r="K77" s="40" t="s">
        <v>1</v>
      </c>
      <c r="L77" s="46">
        <v>76.44</v>
      </c>
    </row>
    <row r="78" spans="1:12" ht="15.4" customHeight="1" x14ac:dyDescent="0.25">
      <c r="B78" s="4"/>
      <c r="C78" s="4"/>
      <c r="D78" s="3"/>
      <c r="E78" s="2"/>
      <c r="F78" s="28"/>
      <c r="G78" s="28"/>
      <c r="H78" s="28"/>
      <c r="I78" s="28"/>
      <c r="J78" s="52"/>
      <c r="K78" s="48"/>
      <c r="L78" s="48"/>
    </row>
    <row r="79" spans="1:12" ht="15.4" customHeight="1" x14ac:dyDescent="0.25">
      <c r="B79" s="4"/>
      <c r="C79" s="4"/>
      <c r="D79" s="3"/>
      <c r="E79" s="2"/>
      <c r="F79" s="28"/>
      <c r="G79" s="28"/>
      <c r="H79" s="28"/>
      <c r="I79" s="28"/>
      <c r="J79" s="52"/>
      <c r="K79" s="45" t="s">
        <v>10</v>
      </c>
      <c r="L79" s="45" t="s">
        <v>61</v>
      </c>
    </row>
    <row r="80" spans="1:12" ht="15.4" customHeight="1" x14ac:dyDescent="0.25">
      <c r="B80" s="4"/>
      <c r="C80" s="4"/>
      <c r="D80" s="3"/>
      <c r="E80" s="2"/>
      <c r="F80" s="28"/>
      <c r="G80" s="28"/>
      <c r="H80" s="28"/>
      <c r="I80" s="28"/>
      <c r="J80" s="52"/>
      <c r="K80" s="48"/>
      <c r="L80" s="45" t="s">
        <v>9</v>
      </c>
    </row>
    <row r="81" spans="1:12" ht="15.4" customHeight="1" x14ac:dyDescent="0.25">
      <c r="A81" s="28"/>
      <c r="B81" s="28"/>
      <c r="C81" s="28"/>
      <c r="D81" s="28"/>
      <c r="E81" s="28"/>
      <c r="F81" s="28"/>
      <c r="G81" s="28"/>
      <c r="H81" s="28"/>
      <c r="I81" s="28"/>
      <c r="J81" s="52"/>
      <c r="K81" s="45" t="s">
        <v>6</v>
      </c>
      <c r="L81" s="46">
        <v>97.71</v>
      </c>
    </row>
    <row r="82" spans="1:12" ht="15.4" customHeight="1" x14ac:dyDescent="0.25">
      <c r="B82" s="28"/>
      <c r="C82" s="28"/>
      <c r="D82" s="28"/>
      <c r="E82" s="28"/>
      <c r="F82" s="28"/>
      <c r="G82" s="28"/>
      <c r="H82" s="28"/>
      <c r="I82" s="28"/>
      <c r="J82" s="52"/>
      <c r="K82" s="45" t="s">
        <v>5</v>
      </c>
      <c r="L82" s="46">
        <v>99.64</v>
      </c>
    </row>
    <row r="83" spans="1:12" ht="15.4" customHeight="1" x14ac:dyDescent="0.25">
      <c r="A83" s="28"/>
      <c r="B83" s="27"/>
      <c r="C83" s="27"/>
      <c r="D83" s="27"/>
      <c r="E83" s="27"/>
      <c r="F83" s="27"/>
      <c r="G83" s="27"/>
      <c r="H83" s="27"/>
      <c r="I83" s="27"/>
      <c r="J83" s="61"/>
      <c r="K83" s="45" t="s">
        <v>44</v>
      </c>
      <c r="L83" s="46">
        <v>100.81</v>
      </c>
    </row>
    <row r="84" spans="1:12" ht="15.4" customHeight="1" x14ac:dyDescent="0.25">
      <c r="K84" s="49" t="s">
        <v>4</v>
      </c>
      <c r="L84" s="46">
        <v>100.28</v>
      </c>
    </row>
    <row r="85" spans="1:12" ht="15.4" customHeight="1" x14ac:dyDescent="0.25">
      <c r="K85" s="40" t="s">
        <v>3</v>
      </c>
      <c r="L85" s="46">
        <v>101.65</v>
      </c>
    </row>
    <row r="86" spans="1:12" ht="15.4" customHeight="1" x14ac:dyDescent="0.25">
      <c r="K86" s="40" t="s">
        <v>43</v>
      </c>
      <c r="L86" s="46">
        <v>101.5</v>
      </c>
    </row>
    <row r="87" spans="1:12" ht="15.4" customHeight="1" x14ac:dyDescent="0.25">
      <c r="K87" s="40" t="s">
        <v>2</v>
      </c>
      <c r="L87" s="46">
        <v>94.65</v>
      </c>
    </row>
    <row r="88" spans="1:12" ht="15.4" customHeight="1" x14ac:dyDescent="0.25">
      <c r="K88" s="40" t="s">
        <v>1</v>
      </c>
      <c r="L88" s="46">
        <v>94.88</v>
      </c>
    </row>
    <row r="89" spans="1:12" ht="15.4" customHeight="1" x14ac:dyDescent="0.25">
      <c r="K89" s="48"/>
      <c r="L89" s="46" t="s">
        <v>8</v>
      </c>
    </row>
    <row r="90" spans="1:12" ht="15" customHeight="1" x14ac:dyDescent="0.25">
      <c r="K90" s="45" t="s">
        <v>6</v>
      </c>
      <c r="L90" s="46">
        <v>90.55</v>
      </c>
    </row>
    <row r="91" spans="1:12" ht="15" customHeight="1" x14ac:dyDescent="0.25">
      <c r="K91" s="45" t="s">
        <v>5</v>
      </c>
      <c r="L91" s="46">
        <v>92.37</v>
      </c>
    </row>
    <row r="92" spans="1:12" ht="15" customHeight="1" x14ac:dyDescent="0.25">
      <c r="A92" s="26"/>
      <c r="K92" s="45" t="s">
        <v>44</v>
      </c>
      <c r="L92" s="46">
        <v>92.85</v>
      </c>
    </row>
    <row r="93" spans="1:12" ht="15" customHeight="1" x14ac:dyDescent="0.25">
      <c r="K93" s="49" t="s">
        <v>4</v>
      </c>
      <c r="L93" s="46">
        <v>98.91</v>
      </c>
    </row>
    <row r="94" spans="1:12" ht="15" customHeight="1" x14ac:dyDescent="0.25">
      <c r="K94" s="40" t="s">
        <v>3</v>
      </c>
      <c r="L94" s="46">
        <v>95.22</v>
      </c>
    </row>
    <row r="95" spans="1:12" ht="15" customHeight="1" x14ac:dyDescent="0.25">
      <c r="K95" s="40" t="s">
        <v>43</v>
      </c>
      <c r="L95" s="46">
        <v>94.44</v>
      </c>
    </row>
    <row r="96" spans="1:12" ht="15" customHeight="1" x14ac:dyDescent="0.25">
      <c r="K96" s="40" t="s">
        <v>2</v>
      </c>
      <c r="L96" s="46">
        <v>87.95</v>
      </c>
    </row>
    <row r="97" spans="1:12" ht="15" customHeight="1" x14ac:dyDescent="0.25">
      <c r="K97" s="40" t="s">
        <v>1</v>
      </c>
      <c r="L97" s="46">
        <v>88.05</v>
      </c>
    </row>
    <row r="98" spans="1:12" ht="15" customHeight="1" x14ac:dyDescent="0.25">
      <c r="K98" s="42"/>
      <c r="L98" s="46" t="s">
        <v>7</v>
      </c>
    </row>
    <row r="99" spans="1:12" ht="15" customHeight="1" x14ac:dyDescent="0.25">
      <c r="A99" s="25"/>
      <c r="B99" s="24"/>
      <c r="K99" s="45" t="s">
        <v>6</v>
      </c>
      <c r="L99" s="46">
        <v>85.82</v>
      </c>
    </row>
    <row r="100" spans="1:12" x14ac:dyDescent="0.25">
      <c r="A100" s="25"/>
      <c r="B100" s="24"/>
      <c r="K100" s="45" t="s">
        <v>5</v>
      </c>
      <c r="L100" s="46">
        <v>87.09</v>
      </c>
    </row>
    <row r="101" spans="1:12" x14ac:dyDescent="0.25">
      <c r="A101" s="25"/>
      <c r="B101" s="24"/>
      <c r="K101" s="45" t="s">
        <v>44</v>
      </c>
      <c r="L101" s="46">
        <v>88.16</v>
      </c>
    </row>
    <row r="102" spans="1:12" x14ac:dyDescent="0.25">
      <c r="A102" s="25"/>
      <c r="B102" s="24"/>
      <c r="K102" s="49" t="s">
        <v>4</v>
      </c>
      <c r="L102" s="46">
        <v>94.9</v>
      </c>
    </row>
    <row r="103" spans="1:12" x14ac:dyDescent="0.25">
      <c r="A103" s="25"/>
      <c r="B103" s="24"/>
      <c r="K103" s="40" t="s">
        <v>3</v>
      </c>
      <c r="L103" s="46">
        <v>91.25</v>
      </c>
    </row>
    <row r="104" spans="1:12" x14ac:dyDescent="0.25">
      <c r="A104" s="25"/>
      <c r="B104" s="24"/>
      <c r="K104" s="40" t="s">
        <v>43</v>
      </c>
      <c r="L104" s="46">
        <v>91.34</v>
      </c>
    </row>
    <row r="105" spans="1:12" x14ac:dyDescent="0.25">
      <c r="A105" s="25"/>
      <c r="B105" s="24"/>
      <c r="K105" s="40" t="s">
        <v>2</v>
      </c>
      <c r="L105" s="46">
        <v>83.24</v>
      </c>
    </row>
    <row r="106" spans="1:12" x14ac:dyDescent="0.25">
      <c r="A106" s="25"/>
      <c r="B106" s="24"/>
      <c r="K106" s="40" t="s">
        <v>1</v>
      </c>
      <c r="L106" s="46">
        <v>83.14</v>
      </c>
    </row>
    <row r="107" spans="1:12" x14ac:dyDescent="0.25">
      <c r="A107" s="25"/>
      <c r="B107" s="24"/>
      <c r="K107" s="41"/>
      <c r="L107" s="41"/>
    </row>
    <row r="108" spans="1:12" x14ac:dyDescent="0.25">
      <c r="A108" s="25"/>
      <c r="B108" s="24"/>
      <c r="K108" s="51" t="s">
        <v>51</v>
      </c>
      <c r="L108" s="51"/>
    </row>
    <row r="109" spans="1:12" x14ac:dyDescent="0.25">
      <c r="K109" s="72">
        <v>43904</v>
      </c>
      <c r="L109" s="46">
        <v>100</v>
      </c>
    </row>
    <row r="110" spans="1:12" x14ac:dyDescent="0.25">
      <c r="K110" s="72">
        <v>43911</v>
      </c>
      <c r="L110" s="46">
        <v>99.431200000000004</v>
      </c>
    </row>
    <row r="111" spans="1:12" x14ac:dyDescent="0.25">
      <c r="K111" s="72">
        <v>43918</v>
      </c>
      <c r="L111" s="46">
        <v>98.328999999999994</v>
      </c>
    </row>
    <row r="112" spans="1:12" x14ac:dyDescent="0.25">
      <c r="K112" s="72">
        <v>43925</v>
      </c>
      <c r="L112" s="46">
        <v>96.906099999999995</v>
      </c>
    </row>
    <row r="113" spans="11:12" x14ac:dyDescent="0.25">
      <c r="K113" s="72">
        <v>43932</v>
      </c>
      <c r="L113" s="46">
        <v>95.703500000000005</v>
      </c>
    </row>
    <row r="114" spans="11:12" x14ac:dyDescent="0.25">
      <c r="K114" s="72">
        <v>43939</v>
      </c>
      <c r="L114" s="46">
        <v>95.640199999999993</v>
      </c>
    </row>
    <row r="115" spans="11:12" x14ac:dyDescent="0.25">
      <c r="K115" s="72">
        <v>43946</v>
      </c>
      <c r="L115" s="46">
        <v>95.734999999999999</v>
      </c>
    </row>
    <row r="116" spans="11:12" x14ac:dyDescent="0.25">
      <c r="K116" s="72">
        <v>43953</v>
      </c>
      <c r="L116" s="46">
        <v>95.919300000000007</v>
      </c>
    </row>
    <row r="117" spans="11:12" x14ac:dyDescent="0.25">
      <c r="K117" s="72">
        <v>43960</v>
      </c>
      <c r="L117" s="46">
        <v>96.608599999999996</v>
      </c>
    </row>
    <row r="118" spans="11:12" x14ac:dyDescent="0.25">
      <c r="K118" s="72">
        <v>43967</v>
      </c>
      <c r="L118" s="46">
        <v>96.979200000000006</v>
      </c>
    </row>
    <row r="119" spans="11:12" x14ac:dyDescent="0.25">
      <c r="K119" s="72">
        <v>43974</v>
      </c>
      <c r="L119" s="46">
        <v>96.911000000000001</v>
      </c>
    </row>
    <row r="120" spans="11:12" x14ac:dyDescent="0.25">
      <c r="K120" s="72">
        <v>43981</v>
      </c>
      <c r="L120" s="46">
        <v>97.084199999999996</v>
      </c>
    </row>
    <row r="121" spans="11:12" x14ac:dyDescent="0.25">
      <c r="K121" s="72">
        <v>43988</v>
      </c>
      <c r="L121" s="46">
        <v>97.308599999999998</v>
      </c>
    </row>
    <row r="122" spans="11:12" x14ac:dyDescent="0.25">
      <c r="K122" s="72">
        <v>43995</v>
      </c>
      <c r="L122" s="46">
        <v>97.627200000000002</v>
      </c>
    </row>
    <row r="123" spans="11:12" x14ac:dyDescent="0.25">
      <c r="K123" s="72">
        <v>44002</v>
      </c>
      <c r="L123" s="46">
        <v>97.374899999999997</v>
      </c>
    </row>
    <row r="124" spans="11:12" x14ac:dyDescent="0.25">
      <c r="K124" s="72">
        <v>44009</v>
      </c>
      <c r="L124" s="46">
        <v>97.0839</v>
      </c>
    </row>
    <row r="125" spans="11:12" x14ac:dyDescent="0.25">
      <c r="K125" s="72">
        <v>44016</v>
      </c>
      <c r="L125" s="46">
        <v>98.980999999999995</v>
      </c>
    </row>
    <row r="126" spans="11:12" x14ac:dyDescent="0.25">
      <c r="K126" s="72">
        <v>44023</v>
      </c>
      <c r="L126" s="46">
        <v>99.881799999999998</v>
      </c>
    </row>
    <row r="127" spans="11:12" x14ac:dyDescent="0.25">
      <c r="K127" s="72">
        <v>44030</v>
      </c>
      <c r="L127" s="46">
        <v>100.00620000000001</v>
      </c>
    </row>
    <row r="128" spans="11:12" x14ac:dyDescent="0.25">
      <c r="K128" s="72">
        <v>44037</v>
      </c>
      <c r="L128" s="46">
        <v>100.1524</v>
      </c>
    </row>
    <row r="129" spans="1:12" x14ac:dyDescent="0.25">
      <c r="K129" s="72">
        <v>44044</v>
      </c>
      <c r="L129" s="46">
        <v>99.840500000000006</v>
      </c>
    </row>
    <row r="130" spans="1:12" x14ac:dyDescent="0.25">
      <c r="K130" s="72">
        <v>44051</v>
      </c>
      <c r="L130" s="46">
        <v>99.563900000000004</v>
      </c>
    </row>
    <row r="131" spans="1:12" x14ac:dyDescent="0.25">
      <c r="K131" s="72">
        <v>44058</v>
      </c>
      <c r="L131" s="46">
        <v>99.325900000000004</v>
      </c>
    </row>
    <row r="132" spans="1:12" x14ac:dyDescent="0.25">
      <c r="K132" s="72">
        <v>44065</v>
      </c>
      <c r="L132" s="46">
        <v>99.682100000000005</v>
      </c>
    </row>
    <row r="133" spans="1:12" x14ac:dyDescent="0.25">
      <c r="K133" s="72">
        <v>44072</v>
      </c>
      <c r="L133" s="46">
        <v>99.674499999999995</v>
      </c>
    </row>
    <row r="134" spans="1:12" x14ac:dyDescent="0.25">
      <c r="K134" s="72">
        <v>44079</v>
      </c>
      <c r="L134" s="46">
        <v>99.539299999999997</v>
      </c>
    </row>
    <row r="135" spans="1:12" x14ac:dyDescent="0.25">
      <c r="K135" s="72">
        <v>44086</v>
      </c>
      <c r="L135" s="46">
        <v>99.841200000000001</v>
      </c>
    </row>
    <row r="136" spans="1:12" x14ac:dyDescent="0.25">
      <c r="K136" s="72">
        <v>44093</v>
      </c>
      <c r="L136" s="46">
        <v>99.796999999999997</v>
      </c>
    </row>
    <row r="137" spans="1:12" x14ac:dyDescent="0.25">
      <c r="K137" s="72">
        <v>44100</v>
      </c>
      <c r="L137" s="46">
        <v>99.582400000000007</v>
      </c>
    </row>
    <row r="138" spans="1:12" x14ac:dyDescent="0.25">
      <c r="K138" s="72">
        <v>44107</v>
      </c>
      <c r="L138" s="46">
        <v>98.974900000000005</v>
      </c>
    </row>
    <row r="139" spans="1:12" x14ac:dyDescent="0.25">
      <c r="A139" s="25"/>
      <c r="B139" s="24"/>
      <c r="K139" s="72">
        <v>44114</v>
      </c>
      <c r="L139" s="46">
        <v>98.391000000000005</v>
      </c>
    </row>
    <row r="140" spans="1:12" x14ac:dyDescent="0.25">
      <c r="A140" s="25"/>
      <c r="B140" s="24"/>
      <c r="K140" s="72">
        <v>44121</v>
      </c>
      <c r="L140" s="46">
        <v>98.278599999999997</v>
      </c>
    </row>
    <row r="141" spans="1:12" x14ac:dyDescent="0.25">
      <c r="K141" s="72">
        <v>44128</v>
      </c>
      <c r="L141" s="46">
        <v>97.979600000000005</v>
      </c>
    </row>
    <row r="142" spans="1:12" x14ac:dyDescent="0.25">
      <c r="K142" s="72">
        <v>44135</v>
      </c>
      <c r="L142" s="46">
        <v>97.611800000000002</v>
      </c>
    </row>
    <row r="143" spans="1:12" x14ac:dyDescent="0.25">
      <c r="K143" s="72">
        <v>44142</v>
      </c>
      <c r="L143" s="46">
        <v>97.609099999999998</v>
      </c>
    </row>
    <row r="144" spans="1:12" x14ac:dyDescent="0.25">
      <c r="K144" s="72">
        <v>44149</v>
      </c>
      <c r="L144" s="46">
        <v>98.113200000000006</v>
      </c>
    </row>
    <row r="145" spans="11:12" x14ac:dyDescent="0.25">
      <c r="K145" s="72">
        <v>44156</v>
      </c>
      <c r="L145" s="46">
        <v>97.937899999999999</v>
      </c>
    </row>
    <row r="146" spans="11:12" x14ac:dyDescent="0.25">
      <c r="K146" s="72">
        <v>44163</v>
      </c>
      <c r="L146" s="46">
        <v>98.039100000000005</v>
      </c>
    </row>
    <row r="147" spans="11:12" x14ac:dyDescent="0.25">
      <c r="K147" s="72">
        <v>44170</v>
      </c>
      <c r="L147" s="46">
        <v>97.356399999999994</v>
      </c>
    </row>
    <row r="148" spans="11:12" x14ac:dyDescent="0.25">
      <c r="K148" s="72">
        <v>44177</v>
      </c>
      <c r="L148" s="46">
        <v>96.583699999999993</v>
      </c>
    </row>
    <row r="149" spans="11:12" x14ac:dyDescent="0.25">
      <c r="K149" s="72">
        <v>44184</v>
      </c>
      <c r="L149" s="46">
        <v>93.801100000000005</v>
      </c>
    </row>
    <row r="150" spans="11:12" x14ac:dyDescent="0.25">
      <c r="K150" s="72">
        <v>44191</v>
      </c>
      <c r="L150" s="46">
        <v>87.598799999999997</v>
      </c>
    </row>
    <row r="151" spans="11:12" x14ac:dyDescent="0.25">
      <c r="K151" s="72">
        <v>44198</v>
      </c>
      <c r="L151" s="46">
        <v>82.166499999999999</v>
      </c>
    </row>
    <row r="152" spans="11:12" x14ac:dyDescent="0.25">
      <c r="K152" s="72" t="s">
        <v>52</v>
      </c>
      <c r="L152" s="46" t="s">
        <v>52</v>
      </c>
    </row>
    <row r="153" spans="11:12" x14ac:dyDescent="0.25">
      <c r="K153" s="72" t="s">
        <v>52</v>
      </c>
      <c r="L153" s="46" t="s">
        <v>52</v>
      </c>
    </row>
    <row r="154" spans="11:12" x14ac:dyDescent="0.25">
      <c r="K154" s="72" t="s">
        <v>52</v>
      </c>
      <c r="L154" s="46" t="s">
        <v>52</v>
      </c>
    </row>
    <row r="155" spans="11:12" x14ac:dyDescent="0.25">
      <c r="K155" s="72" t="s">
        <v>52</v>
      </c>
      <c r="L155" s="46" t="s">
        <v>52</v>
      </c>
    </row>
    <row r="156" spans="11:12" x14ac:dyDescent="0.25">
      <c r="K156" s="72" t="s">
        <v>52</v>
      </c>
      <c r="L156" s="46" t="s">
        <v>52</v>
      </c>
    </row>
    <row r="157" spans="11:12" x14ac:dyDescent="0.25">
      <c r="K157" s="72" t="s">
        <v>52</v>
      </c>
      <c r="L157" s="46" t="s">
        <v>52</v>
      </c>
    </row>
    <row r="158" spans="11:12" x14ac:dyDescent="0.25">
      <c r="K158" s="72" t="s">
        <v>52</v>
      </c>
      <c r="L158" s="46" t="s">
        <v>52</v>
      </c>
    </row>
    <row r="159" spans="11:12" x14ac:dyDescent="0.25">
      <c r="K159" s="72" t="s">
        <v>52</v>
      </c>
      <c r="L159" s="46" t="s">
        <v>52</v>
      </c>
    </row>
    <row r="160" spans="11:12" x14ac:dyDescent="0.25">
      <c r="K160" s="72" t="s">
        <v>52</v>
      </c>
      <c r="L160" s="46" t="s">
        <v>52</v>
      </c>
    </row>
    <row r="161" spans="11:12" x14ac:dyDescent="0.25">
      <c r="K161" s="72" t="s">
        <v>52</v>
      </c>
      <c r="L161" s="46" t="s">
        <v>52</v>
      </c>
    </row>
    <row r="162" spans="11:12" x14ac:dyDescent="0.25">
      <c r="K162" s="72" t="s">
        <v>52</v>
      </c>
      <c r="L162" s="46" t="s">
        <v>52</v>
      </c>
    </row>
    <row r="163" spans="11:12" x14ac:dyDescent="0.25">
      <c r="K163" s="72" t="s">
        <v>52</v>
      </c>
      <c r="L163" s="46" t="s">
        <v>52</v>
      </c>
    </row>
    <row r="164" spans="11:12" x14ac:dyDescent="0.25">
      <c r="K164" s="72" t="s">
        <v>52</v>
      </c>
      <c r="L164" s="46" t="s">
        <v>52</v>
      </c>
    </row>
    <row r="165" spans="11:12" x14ac:dyDescent="0.25">
      <c r="K165" s="72" t="s">
        <v>52</v>
      </c>
      <c r="L165" s="46" t="s">
        <v>52</v>
      </c>
    </row>
    <row r="166" spans="11:12" x14ac:dyDescent="0.25">
      <c r="K166" s="72" t="s">
        <v>52</v>
      </c>
      <c r="L166" s="46" t="s">
        <v>52</v>
      </c>
    </row>
    <row r="167" spans="11:12" x14ac:dyDescent="0.25">
      <c r="K167" s="72" t="s">
        <v>52</v>
      </c>
      <c r="L167" s="46" t="s">
        <v>52</v>
      </c>
    </row>
    <row r="168" spans="11:12" x14ac:dyDescent="0.25">
      <c r="K168" s="72" t="s">
        <v>52</v>
      </c>
      <c r="L168" s="46" t="s">
        <v>52</v>
      </c>
    </row>
    <row r="169" spans="11:12" x14ac:dyDescent="0.25">
      <c r="K169" s="72" t="s">
        <v>52</v>
      </c>
      <c r="L169" s="46" t="s">
        <v>52</v>
      </c>
    </row>
    <row r="170" spans="11:12" x14ac:dyDescent="0.25">
      <c r="K170" s="72" t="s">
        <v>52</v>
      </c>
      <c r="L170" s="46" t="s">
        <v>52</v>
      </c>
    </row>
    <row r="171" spans="11:12" x14ac:dyDescent="0.25">
      <c r="K171" s="72" t="s">
        <v>52</v>
      </c>
      <c r="L171" s="46" t="s">
        <v>52</v>
      </c>
    </row>
    <row r="172" spans="11:12" x14ac:dyDescent="0.25">
      <c r="K172" s="72" t="s">
        <v>52</v>
      </c>
      <c r="L172" s="46" t="s">
        <v>52</v>
      </c>
    </row>
    <row r="173" spans="11:12" x14ac:dyDescent="0.25">
      <c r="K173" s="72" t="s">
        <v>52</v>
      </c>
      <c r="L173" s="46" t="s">
        <v>52</v>
      </c>
    </row>
    <row r="174" spans="11:12" x14ac:dyDescent="0.25">
      <c r="K174" s="72" t="s">
        <v>52</v>
      </c>
      <c r="L174" s="46" t="s">
        <v>52</v>
      </c>
    </row>
    <row r="175" spans="11:12" x14ac:dyDescent="0.25">
      <c r="K175" s="72" t="s">
        <v>52</v>
      </c>
      <c r="L175" s="46" t="s">
        <v>52</v>
      </c>
    </row>
    <row r="176" spans="11:12" x14ac:dyDescent="0.25">
      <c r="K176" s="72" t="s">
        <v>52</v>
      </c>
      <c r="L176" s="46" t="s">
        <v>52</v>
      </c>
    </row>
    <row r="177" spans="11:12" x14ac:dyDescent="0.25">
      <c r="K177" s="72" t="s">
        <v>52</v>
      </c>
      <c r="L177" s="46" t="s">
        <v>52</v>
      </c>
    </row>
    <row r="178" spans="11:12" x14ac:dyDescent="0.25">
      <c r="K178" s="72" t="s">
        <v>52</v>
      </c>
      <c r="L178" s="46" t="s">
        <v>52</v>
      </c>
    </row>
    <row r="179" spans="11:12" x14ac:dyDescent="0.25">
      <c r="K179" s="72" t="s">
        <v>52</v>
      </c>
      <c r="L179" s="46" t="s">
        <v>52</v>
      </c>
    </row>
    <row r="180" spans="11:12" x14ac:dyDescent="0.25">
      <c r="K180" s="72" t="s">
        <v>52</v>
      </c>
      <c r="L180" s="46" t="s">
        <v>52</v>
      </c>
    </row>
    <row r="181" spans="11:12" x14ac:dyDescent="0.25">
      <c r="K181" s="72" t="s">
        <v>52</v>
      </c>
      <c r="L181" s="46" t="s">
        <v>52</v>
      </c>
    </row>
    <row r="182" spans="11:12" x14ac:dyDescent="0.25">
      <c r="K182" s="72" t="s">
        <v>52</v>
      </c>
      <c r="L182" s="46" t="s">
        <v>52</v>
      </c>
    </row>
    <row r="183" spans="11:12" x14ac:dyDescent="0.25">
      <c r="K183" s="72" t="s">
        <v>52</v>
      </c>
      <c r="L183" s="46" t="s">
        <v>52</v>
      </c>
    </row>
    <row r="184" spans="11:12" x14ac:dyDescent="0.25">
      <c r="K184" s="72" t="s">
        <v>52</v>
      </c>
      <c r="L184" s="46" t="s">
        <v>52</v>
      </c>
    </row>
    <row r="185" spans="11:12" x14ac:dyDescent="0.25">
      <c r="K185" s="72" t="s">
        <v>52</v>
      </c>
      <c r="L185" s="46" t="s">
        <v>52</v>
      </c>
    </row>
    <row r="186" spans="11:12" x14ac:dyDescent="0.25">
      <c r="K186" s="72" t="s">
        <v>52</v>
      </c>
      <c r="L186" s="46" t="s">
        <v>52</v>
      </c>
    </row>
    <row r="187" spans="11:12" x14ac:dyDescent="0.25">
      <c r="K187" s="72" t="s">
        <v>52</v>
      </c>
      <c r="L187" s="46" t="s">
        <v>52</v>
      </c>
    </row>
    <row r="188" spans="11:12" x14ac:dyDescent="0.25">
      <c r="K188" s="72" t="s">
        <v>52</v>
      </c>
      <c r="L188" s="46" t="s">
        <v>52</v>
      </c>
    </row>
    <row r="189" spans="11:12" x14ac:dyDescent="0.25">
      <c r="K189" s="72" t="s">
        <v>52</v>
      </c>
      <c r="L189" s="46" t="s">
        <v>52</v>
      </c>
    </row>
    <row r="190" spans="11:12" x14ac:dyDescent="0.25">
      <c r="K190" s="72" t="s">
        <v>52</v>
      </c>
      <c r="L190" s="46" t="s">
        <v>52</v>
      </c>
    </row>
    <row r="191" spans="11:12" x14ac:dyDescent="0.25">
      <c r="K191" s="72" t="s">
        <v>52</v>
      </c>
      <c r="L191" s="46" t="s">
        <v>52</v>
      </c>
    </row>
    <row r="192" spans="11:12" x14ac:dyDescent="0.25">
      <c r="K192" s="72" t="s">
        <v>52</v>
      </c>
      <c r="L192" s="46" t="s">
        <v>52</v>
      </c>
    </row>
    <row r="193" spans="11:12" x14ac:dyDescent="0.25">
      <c r="K193" s="72" t="s">
        <v>52</v>
      </c>
      <c r="L193" s="46" t="s">
        <v>52</v>
      </c>
    </row>
    <row r="194" spans="11:12" x14ac:dyDescent="0.25">
      <c r="K194" s="72" t="s">
        <v>52</v>
      </c>
      <c r="L194" s="46" t="s">
        <v>52</v>
      </c>
    </row>
    <row r="195" spans="11:12" x14ac:dyDescent="0.25">
      <c r="K195" s="72" t="s">
        <v>52</v>
      </c>
      <c r="L195" s="46" t="s">
        <v>52</v>
      </c>
    </row>
    <row r="196" spans="11:12" x14ac:dyDescent="0.25">
      <c r="K196" s="72" t="s">
        <v>52</v>
      </c>
      <c r="L196" s="46" t="s">
        <v>52</v>
      </c>
    </row>
    <row r="197" spans="11:12" x14ac:dyDescent="0.25">
      <c r="K197" s="72" t="s">
        <v>52</v>
      </c>
      <c r="L197" s="46" t="s">
        <v>52</v>
      </c>
    </row>
    <row r="198" spans="11:12" x14ac:dyDescent="0.25">
      <c r="K198" s="72" t="s">
        <v>52</v>
      </c>
      <c r="L198" s="46" t="s">
        <v>52</v>
      </c>
    </row>
    <row r="199" spans="11:12" x14ac:dyDescent="0.25">
      <c r="K199" s="72" t="s">
        <v>52</v>
      </c>
      <c r="L199" s="46" t="s">
        <v>52</v>
      </c>
    </row>
    <row r="200" spans="11:12" x14ac:dyDescent="0.25">
      <c r="K200" s="72" t="s">
        <v>52</v>
      </c>
      <c r="L200" s="46" t="s">
        <v>52</v>
      </c>
    </row>
    <row r="201" spans="11:12" x14ac:dyDescent="0.25">
      <c r="K201" s="72" t="s">
        <v>52</v>
      </c>
      <c r="L201" s="46" t="s">
        <v>52</v>
      </c>
    </row>
    <row r="202" spans="11:12" x14ac:dyDescent="0.25">
      <c r="K202" s="72" t="s">
        <v>52</v>
      </c>
      <c r="L202" s="46" t="s">
        <v>52</v>
      </c>
    </row>
    <row r="203" spans="11:12" x14ac:dyDescent="0.25">
      <c r="K203" s="72" t="s">
        <v>52</v>
      </c>
      <c r="L203" s="46" t="s">
        <v>52</v>
      </c>
    </row>
    <row r="204" spans="11:12" x14ac:dyDescent="0.25">
      <c r="K204" s="72" t="s">
        <v>52</v>
      </c>
      <c r="L204" s="46" t="s">
        <v>52</v>
      </c>
    </row>
    <row r="205" spans="11:12" x14ac:dyDescent="0.25">
      <c r="K205" s="72" t="s">
        <v>52</v>
      </c>
      <c r="L205" s="46" t="s">
        <v>52</v>
      </c>
    </row>
    <row r="206" spans="11:12" x14ac:dyDescent="0.25">
      <c r="K206" s="72" t="s">
        <v>52</v>
      </c>
      <c r="L206" s="46" t="s">
        <v>52</v>
      </c>
    </row>
    <row r="207" spans="11:12" x14ac:dyDescent="0.25">
      <c r="K207" s="72" t="s">
        <v>52</v>
      </c>
      <c r="L207" s="46" t="s">
        <v>52</v>
      </c>
    </row>
    <row r="208" spans="11:12" x14ac:dyDescent="0.25">
      <c r="K208" s="72" t="s">
        <v>52</v>
      </c>
      <c r="L208" s="46" t="s">
        <v>52</v>
      </c>
    </row>
    <row r="209" spans="11:12" x14ac:dyDescent="0.25">
      <c r="K209" s="72" t="s">
        <v>52</v>
      </c>
      <c r="L209" s="46" t="s">
        <v>52</v>
      </c>
    </row>
    <row r="210" spans="11:12" x14ac:dyDescent="0.25">
      <c r="K210" s="72" t="s">
        <v>52</v>
      </c>
      <c r="L210" s="46" t="s">
        <v>52</v>
      </c>
    </row>
    <row r="211" spans="11:12" x14ac:dyDescent="0.25">
      <c r="K211" s="72" t="s">
        <v>52</v>
      </c>
      <c r="L211" s="46" t="s">
        <v>52</v>
      </c>
    </row>
    <row r="212" spans="11:12" x14ac:dyDescent="0.25">
      <c r="K212" s="72" t="s">
        <v>52</v>
      </c>
      <c r="L212" s="46" t="s">
        <v>52</v>
      </c>
    </row>
    <row r="213" spans="11:12" x14ac:dyDescent="0.25">
      <c r="K213" s="72" t="s">
        <v>52</v>
      </c>
      <c r="L213" s="46" t="s">
        <v>52</v>
      </c>
    </row>
    <row r="214" spans="11:12" x14ac:dyDescent="0.25">
      <c r="K214" s="72" t="s">
        <v>52</v>
      </c>
      <c r="L214" s="46" t="s">
        <v>52</v>
      </c>
    </row>
    <row r="215" spans="11:12" x14ac:dyDescent="0.25">
      <c r="K215" s="72" t="s">
        <v>52</v>
      </c>
      <c r="L215" s="46" t="s">
        <v>52</v>
      </c>
    </row>
    <row r="216" spans="11:12" x14ac:dyDescent="0.25">
      <c r="K216" s="72" t="s">
        <v>52</v>
      </c>
      <c r="L216" s="46" t="s">
        <v>52</v>
      </c>
    </row>
    <row r="217" spans="11:12" x14ac:dyDescent="0.25">
      <c r="K217" s="72" t="s">
        <v>52</v>
      </c>
      <c r="L217" s="46" t="s">
        <v>52</v>
      </c>
    </row>
    <row r="218" spans="11:12" x14ac:dyDescent="0.25">
      <c r="K218" s="72" t="s">
        <v>52</v>
      </c>
      <c r="L218" s="46" t="s">
        <v>52</v>
      </c>
    </row>
    <row r="219" spans="11:12" x14ac:dyDescent="0.25">
      <c r="K219" s="72" t="s">
        <v>52</v>
      </c>
      <c r="L219" s="46" t="s">
        <v>52</v>
      </c>
    </row>
    <row r="220" spans="11:12" x14ac:dyDescent="0.25">
      <c r="K220" s="72" t="s">
        <v>52</v>
      </c>
      <c r="L220" s="46" t="s">
        <v>52</v>
      </c>
    </row>
    <row r="221" spans="11:12" x14ac:dyDescent="0.25">
      <c r="K221" s="72" t="s">
        <v>52</v>
      </c>
      <c r="L221" s="46" t="s">
        <v>52</v>
      </c>
    </row>
    <row r="222" spans="11:12" x14ac:dyDescent="0.25">
      <c r="K222" s="72" t="s">
        <v>52</v>
      </c>
      <c r="L222" s="46" t="s">
        <v>52</v>
      </c>
    </row>
    <row r="223" spans="11:12" x14ac:dyDescent="0.25">
      <c r="K223" s="72" t="s">
        <v>52</v>
      </c>
      <c r="L223" s="46" t="s">
        <v>52</v>
      </c>
    </row>
    <row r="224" spans="11:12" x14ac:dyDescent="0.25">
      <c r="K224" s="72" t="s">
        <v>52</v>
      </c>
      <c r="L224" s="46" t="s">
        <v>52</v>
      </c>
    </row>
    <row r="225" spans="11:12" x14ac:dyDescent="0.25">
      <c r="K225" s="72" t="s">
        <v>52</v>
      </c>
      <c r="L225" s="46" t="s">
        <v>52</v>
      </c>
    </row>
    <row r="226" spans="11:12" x14ac:dyDescent="0.25">
      <c r="K226" s="72" t="s">
        <v>52</v>
      </c>
      <c r="L226" s="46" t="s">
        <v>52</v>
      </c>
    </row>
    <row r="227" spans="11:12" x14ac:dyDescent="0.25">
      <c r="K227" s="72" t="s">
        <v>52</v>
      </c>
      <c r="L227" s="46" t="s">
        <v>52</v>
      </c>
    </row>
    <row r="228" spans="11:12" x14ac:dyDescent="0.25">
      <c r="K228" s="72" t="s">
        <v>52</v>
      </c>
      <c r="L228" s="46" t="s">
        <v>52</v>
      </c>
    </row>
    <row r="229" spans="11:12" x14ac:dyDescent="0.25">
      <c r="K229" s="72" t="s">
        <v>52</v>
      </c>
      <c r="L229" s="46" t="s">
        <v>52</v>
      </c>
    </row>
    <row r="230" spans="11:12" x14ac:dyDescent="0.25">
      <c r="K230" s="72" t="s">
        <v>52</v>
      </c>
      <c r="L230" s="46" t="s">
        <v>52</v>
      </c>
    </row>
    <row r="231" spans="11:12" x14ac:dyDescent="0.25">
      <c r="K231" s="72" t="s">
        <v>52</v>
      </c>
      <c r="L231" s="46" t="s">
        <v>52</v>
      </c>
    </row>
    <row r="232" spans="11:12" x14ac:dyDescent="0.25">
      <c r="K232" s="72" t="s">
        <v>52</v>
      </c>
      <c r="L232" s="46" t="s">
        <v>52</v>
      </c>
    </row>
    <row r="233" spans="11:12" x14ac:dyDescent="0.25">
      <c r="K233" s="72" t="s">
        <v>52</v>
      </c>
      <c r="L233" s="46" t="s">
        <v>52</v>
      </c>
    </row>
    <row r="234" spans="11:12" x14ac:dyDescent="0.25">
      <c r="K234" s="72" t="s">
        <v>52</v>
      </c>
      <c r="L234" s="46" t="s">
        <v>52</v>
      </c>
    </row>
    <row r="235" spans="11:12" x14ac:dyDescent="0.25">
      <c r="K235" s="72" t="s">
        <v>52</v>
      </c>
      <c r="L235" s="46" t="s">
        <v>52</v>
      </c>
    </row>
    <row r="236" spans="11:12" x14ac:dyDescent="0.25">
      <c r="K236" s="72" t="s">
        <v>52</v>
      </c>
      <c r="L236" s="46" t="s">
        <v>52</v>
      </c>
    </row>
    <row r="237" spans="11:12" x14ac:dyDescent="0.25">
      <c r="K237" s="72" t="s">
        <v>52</v>
      </c>
      <c r="L237" s="46" t="s">
        <v>52</v>
      </c>
    </row>
    <row r="238" spans="11:12" x14ac:dyDescent="0.25">
      <c r="K238" s="72" t="s">
        <v>52</v>
      </c>
      <c r="L238" s="46" t="s">
        <v>52</v>
      </c>
    </row>
    <row r="239" spans="11:12" x14ac:dyDescent="0.25">
      <c r="K239" s="72" t="s">
        <v>52</v>
      </c>
      <c r="L239" s="46" t="s">
        <v>52</v>
      </c>
    </row>
    <row r="240" spans="11:12" x14ac:dyDescent="0.25">
      <c r="K240" s="72" t="s">
        <v>52</v>
      </c>
      <c r="L240" s="46" t="s">
        <v>52</v>
      </c>
    </row>
    <row r="241" spans="11:12" x14ac:dyDescent="0.25">
      <c r="K241" s="72" t="s">
        <v>52</v>
      </c>
      <c r="L241" s="46" t="s">
        <v>52</v>
      </c>
    </row>
    <row r="242" spans="11:12" x14ac:dyDescent="0.25">
      <c r="K242" s="72" t="s">
        <v>52</v>
      </c>
      <c r="L242" s="46" t="s">
        <v>52</v>
      </c>
    </row>
    <row r="243" spans="11:12" x14ac:dyDescent="0.25">
      <c r="K243" s="72" t="s">
        <v>52</v>
      </c>
      <c r="L243" s="46" t="s">
        <v>52</v>
      </c>
    </row>
    <row r="244" spans="11:12" x14ac:dyDescent="0.25">
      <c r="K244" s="72" t="s">
        <v>52</v>
      </c>
      <c r="L244" s="46" t="s">
        <v>52</v>
      </c>
    </row>
    <row r="245" spans="11:12" x14ac:dyDescent="0.25">
      <c r="K245" s="72" t="s">
        <v>52</v>
      </c>
      <c r="L245" s="46" t="s">
        <v>52</v>
      </c>
    </row>
    <row r="246" spans="11:12" x14ac:dyDescent="0.25">
      <c r="K246" s="72" t="s">
        <v>52</v>
      </c>
      <c r="L246" s="46" t="s">
        <v>52</v>
      </c>
    </row>
    <row r="247" spans="11:12" x14ac:dyDescent="0.25">
      <c r="K247" s="72" t="s">
        <v>52</v>
      </c>
      <c r="L247" s="46" t="s">
        <v>52</v>
      </c>
    </row>
    <row r="248" spans="11:12" x14ac:dyDescent="0.25">
      <c r="K248" s="72" t="s">
        <v>52</v>
      </c>
      <c r="L248" s="46" t="s">
        <v>52</v>
      </c>
    </row>
    <row r="249" spans="11:12" x14ac:dyDescent="0.25">
      <c r="K249" s="72" t="s">
        <v>52</v>
      </c>
      <c r="L249" s="46" t="s">
        <v>52</v>
      </c>
    </row>
    <row r="250" spans="11:12" x14ac:dyDescent="0.25">
      <c r="K250" s="72" t="s">
        <v>52</v>
      </c>
      <c r="L250" s="46" t="s">
        <v>52</v>
      </c>
    </row>
    <row r="251" spans="11:12" x14ac:dyDescent="0.25">
      <c r="K251" s="72" t="s">
        <v>52</v>
      </c>
      <c r="L251" s="46" t="s">
        <v>52</v>
      </c>
    </row>
    <row r="252" spans="11:12" x14ac:dyDescent="0.25">
      <c r="K252" s="72" t="s">
        <v>52</v>
      </c>
      <c r="L252" s="46" t="s">
        <v>52</v>
      </c>
    </row>
    <row r="253" spans="11:12" x14ac:dyDescent="0.25">
      <c r="K253" s="72" t="s">
        <v>52</v>
      </c>
      <c r="L253" s="46" t="s">
        <v>52</v>
      </c>
    </row>
    <row r="254" spans="11:12" x14ac:dyDescent="0.25">
      <c r="K254" s="72" t="s">
        <v>52</v>
      </c>
      <c r="L254" s="46" t="s">
        <v>52</v>
      </c>
    </row>
    <row r="255" spans="11:12" x14ac:dyDescent="0.25">
      <c r="K255" s="72" t="s">
        <v>52</v>
      </c>
      <c r="L255" s="46" t="s">
        <v>52</v>
      </c>
    </row>
    <row r="256" spans="11:12" x14ac:dyDescent="0.25">
      <c r="K256" s="72" t="s">
        <v>53</v>
      </c>
      <c r="L256" s="72"/>
    </row>
    <row r="257" spans="11:12" x14ac:dyDescent="0.25">
      <c r="K257" s="72">
        <v>43904</v>
      </c>
      <c r="L257" s="46">
        <v>100</v>
      </c>
    </row>
    <row r="258" spans="11:12" x14ac:dyDescent="0.25">
      <c r="K258" s="72">
        <v>43911</v>
      </c>
      <c r="L258" s="46">
        <v>99.547700000000006</v>
      </c>
    </row>
    <row r="259" spans="11:12" x14ac:dyDescent="0.25">
      <c r="K259" s="72">
        <v>43918</v>
      </c>
      <c r="L259" s="46">
        <v>99.712400000000002</v>
      </c>
    </row>
    <row r="260" spans="11:12" x14ac:dyDescent="0.25">
      <c r="K260" s="72">
        <v>43925</v>
      </c>
      <c r="L260" s="46">
        <v>100.0275</v>
      </c>
    </row>
    <row r="261" spans="11:12" x14ac:dyDescent="0.25">
      <c r="K261" s="72">
        <v>43932</v>
      </c>
      <c r="L261" s="46">
        <v>94.087400000000002</v>
      </c>
    </row>
    <row r="262" spans="11:12" x14ac:dyDescent="0.25">
      <c r="K262" s="72">
        <v>43939</v>
      </c>
      <c r="L262" s="46">
        <v>94.832400000000007</v>
      </c>
    </row>
    <row r="263" spans="11:12" x14ac:dyDescent="0.25">
      <c r="K263" s="72">
        <v>43946</v>
      </c>
      <c r="L263" s="46">
        <v>96.796199999999999</v>
      </c>
    </row>
    <row r="264" spans="11:12" x14ac:dyDescent="0.25">
      <c r="K264" s="72">
        <v>43953</v>
      </c>
      <c r="L264" s="46">
        <v>97.643000000000001</v>
      </c>
    </row>
    <row r="265" spans="11:12" x14ac:dyDescent="0.25">
      <c r="K265" s="72">
        <v>43960</v>
      </c>
      <c r="L265" s="46">
        <v>96.666799999999995</v>
      </c>
    </row>
    <row r="266" spans="11:12" x14ac:dyDescent="0.25">
      <c r="K266" s="72">
        <v>43967</v>
      </c>
      <c r="L266" s="46">
        <v>96.217200000000005</v>
      </c>
    </row>
    <row r="267" spans="11:12" x14ac:dyDescent="0.25">
      <c r="K267" s="72">
        <v>43974</v>
      </c>
      <c r="L267" s="46">
        <v>93.978399999999993</v>
      </c>
    </row>
    <row r="268" spans="11:12" x14ac:dyDescent="0.25">
      <c r="K268" s="72">
        <v>43981</v>
      </c>
      <c r="L268" s="46">
        <v>95.1648</v>
      </c>
    </row>
    <row r="269" spans="11:12" x14ac:dyDescent="0.25">
      <c r="K269" s="72">
        <v>43988</v>
      </c>
      <c r="L269" s="46">
        <v>95.570300000000003</v>
      </c>
    </row>
    <row r="270" spans="11:12" x14ac:dyDescent="0.25">
      <c r="K270" s="72">
        <v>43995</v>
      </c>
      <c r="L270" s="46">
        <v>96.778800000000004</v>
      </c>
    </row>
    <row r="271" spans="11:12" x14ac:dyDescent="0.25">
      <c r="K271" s="72">
        <v>44002</v>
      </c>
      <c r="L271" s="46">
        <v>101.0667</v>
      </c>
    </row>
    <row r="272" spans="11:12" x14ac:dyDescent="0.25">
      <c r="K272" s="72">
        <v>44009</v>
      </c>
      <c r="L272" s="46">
        <v>103.1527</v>
      </c>
    </row>
    <row r="273" spans="11:12" x14ac:dyDescent="0.25">
      <c r="K273" s="72">
        <v>44016</v>
      </c>
      <c r="L273" s="46">
        <v>103.3844</v>
      </c>
    </row>
    <row r="274" spans="11:12" x14ac:dyDescent="0.25">
      <c r="K274" s="72">
        <v>44023</v>
      </c>
      <c r="L274" s="46">
        <v>98.670599999999993</v>
      </c>
    </row>
    <row r="275" spans="11:12" x14ac:dyDescent="0.25">
      <c r="K275" s="72">
        <v>44030</v>
      </c>
      <c r="L275" s="46">
        <v>98.877399999999994</v>
      </c>
    </row>
    <row r="276" spans="11:12" x14ac:dyDescent="0.25">
      <c r="K276" s="72">
        <v>44037</v>
      </c>
      <c r="L276" s="46">
        <v>98.047399999999996</v>
      </c>
    </row>
    <row r="277" spans="11:12" x14ac:dyDescent="0.25">
      <c r="K277" s="72">
        <v>44044</v>
      </c>
      <c r="L277" s="46">
        <v>98.374700000000004</v>
      </c>
    </row>
    <row r="278" spans="11:12" x14ac:dyDescent="0.25">
      <c r="K278" s="72">
        <v>44051</v>
      </c>
      <c r="L278" s="46">
        <v>97.975999999999999</v>
      </c>
    </row>
    <row r="279" spans="11:12" x14ac:dyDescent="0.25">
      <c r="K279" s="72">
        <v>44058</v>
      </c>
      <c r="L279" s="46">
        <v>95.615499999999997</v>
      </c>
    </row>
    <row r="280" spans="11:12" x14ac:dyDescent="0.25">
      <c r="K280" s="72">
        <v>44065</v>
      </c>
      <c r="L280" s="46">
        <v>96.365899999999996</v>
      </c>
    </row>
    <row r="281" spans="11:12" x14ac:dyDescent="0.25">
      <c r="K281" s="72">
        <v>44072</v>
      </c>
      <c r="L281" s="46">
        <v>96.815700000000007</v>
      </c>
    </row>
    <row r="282" spans="11:12" x14ac:dyDescent="0.25">
      <c r="K282" s="72">
        <v>44079</v>
      </c>
      <c r="L282" s="46">
        <v>97.485100000000003</v>
      </c>
    </row>
    <row r="283" spans="11:12" x14ac:dyDescent="0.25">
      <c r="K283" s="72">
        <v>44086</v>
      </c>
      <c r="L283" s="46">
        <v>96.919700000000006</v>
      </c>
    </row>
    <row r="284" spans="11:12" x14ac:dyDescent="0.25">
      <c r="K284" s="72">
        <v>44093</v>
      </c>
      <c r="L284" s="46">
        <v>97.138300000000001</v>
      </c>
    </row>
    <row r="285" spans="11:12" x14ac:dyDescent="0.25">
      <c r="K285" s="72">
        <v>44100</v>
      </c>
      <c r="L285" s="46">
        <v>97.044600000000003</v>
      </c>
    </row>
    <row r="286" spans="11:12" x14ac:dyDescent="0.25">
      <c r="K286" s="72">
        <v>44107</v>
      </c>
      <c r="L286" s="46">
        <v>97.561199999999999</v>
      </c>
    </row>
    <row r="287" spans="11:12" x14ac:dyDescent="0.25">
      <c r="K287" s="72">
        <v>44114</v>
      </c>
      <c r="L287" s="46">
        <v>95.440799999999996</v>
      </c>
    </row>
    <row r="288" spans="11:12" x14ac:dyDescent="0.25">
      <c r="K288" s="72">
        <v>44121</v>
      </c>
      <c r="L288" s="46">
        <v>96.708500000000001</v>
      </c>
    </row>
    <row r="289" spans="11:12" x14ac:dyDescent="0.25">
      <c r="K289" s="72">
        <v>44128</v>
      </c>
      <c r="L289" s="46">
        <v>95.998000000000005</v>
      </c>
    </row>
    <row r="290" spans="11:12" x14ac:dyDescent="0.25">
      <c r="K290" s="72">
        <v>44135</v>
      </c>
      <c r="L290" s="46">
        <v>96.961799999999997</v>
      </c>
    </row>
    <row r="291" spans="11:12" x14ac:dyDescent="0.25">
      <c r="K291" s="72">
        <v>44142</v>
      </c>
      <c r="L291" s="46">
        <v>97.366399999999999</v>
      </c>
    </row>
    <row r="292" spans="11:12" x14ac:dyDescent="0.25">
      <c r="K292" s="72">
        <v>44149</v>
      </c>
      <c r="L292" s="46">
        <v>98.523600000000002</v>
      </c>
    </row>
    <row r="293" spans="11:12" x14ac:dyDescent="0.25">
      <c r="K293" s="72">
        <v>44156</v>
      </c>
      <c r="L293" s="46">
        <v>97.292599999999993</v>
      </c>
    </row>
    <row r="294" spans="11:12" x14ac:dyDescent="0.25">
      <c r="K294" s="72">
        <v>44163</v>
      </c>
      <c r="L294" s="46">
        <v>99.1417</v>
      </c>
    </row>
    <row r="295" spans="11:12" x14ac:dyDescent="0.25">
      <c r="K295" s="72">
        <v>44170</v>
      </c>
      <c r="L295" s="46">
        <v>98.981999999999999</v>
      </c>
    </row>
    <row r="296" spans="11:12" x14ac:dyDescent="0.25">
      <c r="K296" s="72">
        <v>44177</v>
      </c>
      <c r="L296" s="46">
        <v>100.2217</v>
      </c>
    </row>
    <row r="297" spans="11:12" x14ac:dyDescent="0.25">
      <c r="K297" s="72">
        <v>44184</v>
      </c>
      <c r="L297" s="46">
        <v>101.1875</v>
      </c>
    </row>
    <row r="298" spans="11:12" x14ac:dyDescent="0.25">
      <c r="K298" s="72">
        <v>44191</v>
      </c>
      <c r="L298" s="46">
        <v>89.920500000000004</v>
      </c>
    </row>
    <row r="299" spans="11:12" x14ac:dyDescent="0.25">
      <c r="K299" s="72">
        <v>44198</v>
      </c>
      <c r="L299" s="46">
        <v>79.993700000000004</v>
      </c>
    </row>
    <row r="300" spans="11:12" x14ac:dyDescent="0.25">
      <c r="K300" s="72" t="s">
        <v>52</v>
      </c>
      <c r="L300" s="46" t="s">
        <v>52</v>
      </c>
    </row>
    <row r="301" spans="11:12" x14ac:dyDescent="0.25">
      <c r="K301" s="72" t="s">
        <v>52</v>
      </c>
      <c r="L301" s="46" t="s">
        <v>52</v>
      </c>
    </row>
    <row r="302" spans="11:12" x14ac:dyDescent="0.25">
      <c r="K302" s="72" t="s">
        <v>52</v>
      </c>
      <c r="L302" s="46" t="s">
        <v>52</v>
      </c>
    </row>
    <row r="303" spans="11:12" x14ac:dyDescent="0.25">
      <c r="K303" s="72" t="s">
        <v>52</v>
      </c>
      <c r="L303" s="46" t="s">
        <v>52</v>
      </c>
    </row>
    <row r="304" spans="11:12" x14ac:dyDescent="0.25">
      <c r="K304" s="72" t="s">
        <v>52</v>
      </c>
      <c r="L304" s="46" t="s">
        <v>52</v>
      </c>
    </row>
    <row r="305" spans="11:12" x14ac:dyDescent="0.25">
      <c r="K305" s="72" t="s">
        <v>52</v>
      </c>
      <c r="L305" s="46" t="s">
        <v>52</v>
      </c>
    </row>
    <row r="306" spans="11:12" x14ac:dyDescent="0.25">
      <c r="K306" s="72" t="s">
        <v>52</v>
      </c>
      <c r="L306" s="46" t="s">
        <v>52</v>
      </c>
    </row>
    <row r="307" spans="11:12" x14ac:dyDescent="0.25">
      <c r="K307" s="72" t="s">
        <v>52</v>
      </c>
      <c r="L307" s="46" t="s">
        <v>52</v>
      </c>
    </row>
    <row r="308" spans="11:12" x14ac:dyDescent="0.25">
      <c r="K308" s="72" t="s">
        <v>52</v>
      </c>
      <c r="L308" s="46" t="s">
        <v>52</v>
      </c>
    </row>
    <row r="309" spans="11:12" x14ac:dyDescent="0.25">
      <c r="K309" s="72" t="s">
        <v>52</v>
      </c>
      <c r="L309" s="46" t="s">
        <v>52</v>
      </c>
    </row>
    <row r="310" spans="11:12" x14ac:dyDescent="0.25">
      <c r="K310" s="72" t="s">
        <v>52</v>
      </c>
      <c r="L310" s="46" t="s">
        <v>52</v>
      </c>
    </row>
    <row r="311" spans="11:12" x14ac:dyDescent="0.25">
      <c r="K311" s="72" t="s">
        <v>52</v>
      </c>
      <c r="L311" s="46" t="s">
        <v>52</v>
      </c>
    </row>
    <row r="312" spans="11:12" x14ac:dyDescent="0.25">
      <c r="K312" s="72" t="s">
        <v>52</v>
      </c>
      <c r="L312" s="46" t="s">
        <v>52</v>
      </c>
    </row>
    <row r="313" spans="11:12" x14ac:dyDescent="0.25">
      <c r="K313" s="72" t="s">
        <v>52</v>
      </c>
      <c r="L313" s="46" t="s">
        <v>52</v>
      </c>
    </row>
    <row r="314" spans="11:12" x14ac:dyDescent="0.25">
      <c r="K314" s="72" t="s">
        <v>52</v>
      </c>
      <c r="L314" s="46" t="s">
        <v>52</v>
      </c>
    </row>
    <row r="315" spans="11:12" x14ac:dyDescent="0.25">
      <c r="K315" s="72" t="s">
        <v>52</v>
      </c>
      <c r="L315" s="46" t="s">
        <v>52</v>
      </c>
    </row>
    <row r="316" spans="11:12" x14ac:dyDescent="0.25">
      <c r="K316" s="72" t="s">
        <v>52</v>
      </c>
      <c r="L316" s="46" t="s">
        <v>52</v>
      </c>
    </row>
    <row r="317" spans="11:12" x14ac:dyDescent="0.25">
      <c r="K317" s="72" t="s">
        <v>52</v>
      </c>
      <c r="L317" s="46" t="s">
        <v>52</v>
      </c>
    </row>
    <row r="318" spans="11:12" x14ac:dyDescent="0.25">
      <c r="K318" s="72" t="s">
        <v>52</v>
      </c>
      <c r="L318" s="46" t="s">
        <v>52</v>
      </c>
    </row>
    <row r="319" spans="11:12" x14ac:dyDescent="0.25">
      <c r="K319" s="72" t="s">
        <v>52</v>
      </c>
      <c r="L319" s="46" t="s">
        <v>52</v>
      </c>
    </row>
    <row r="320" spans="11:12" x14ac:dyDescent="0.25">
      <c r="K320" s="72" t="s">
        <v>52</v>
      </c>
      <c r="L320" s="46" t="s">
        <v>52</v>
      </c>
    </row>
    <row r="321" spans="11:12" x14ac:dyDescent="0.25">
      <c r="K321" s="72" t="s">
        <v>52</v>
      </c>
      <c r="L321" s="46" t="s">
        <v>52</v>
      </c>
    </row>
    <row r="322" spans="11:12" x14ac:dyDescent="0.25">
      <c r="K322" s="72" t="s">
        <v>52</v>
      </c>
      <c r="L322" s="46" t="s">
        <v>52</v>
      </c>
    </row>
    <row r="323" spans="11:12" x14ac:dyDescent="0.25">
      <c r="K323" s="72" t="s">
        <v>52</v>
      </c>
      <c r="L323" s="46" t="s">
        <v>52</v>
      </c>
    </row>
    <row r="324" spans="11:12" x14ac:dyDescent="0.25">
      <c r="K324" s="72" t="s">
        <v>52</v>
      </c>
      <c r="L324" s="46" t="s">
        <v>52</v>
      </c>
    </row>
    <row r="325" spans="11:12" x14ac:dyDescent="0.25">
      <c r="K325" s="72" t="s">
        <v>52</v>
      </c>
      <c r="L325" s="46" t="s">
        <v>52</v>
      </c>
    </row>
    <row r="326" spans="11:12" x14ac:dyDescent="0.25">
      <c r="K326" s="72" t="s">
        <v>52</v>
      </c>
      <c r="L326" s="46" t="s">
        <v>52</v>
      </c>
    </row>
    <row r="327" spans="11:12" x14ac:dyDescent="0.25">
      <c r="K327" s="72" t="s">
        <v>52</v>
      </c>
      <c r="L327" s="46" t="s">
        <v>52</v>
      </c>
    </row>
    <row r="328" spans="11:12" x14ac:dyDescent="0.25">
      <c r="K328" s="72" t="s">
        <v>52</v>
      </c>
      <c r="L328" s="46" t="s">
        <v>52</v>
      </c>
    </row>
    <row r="329" spans="11:12" x14ac:dyDescent="0.25">
      <c r="K329" s="72" t="s">
        <v>52</v>
      </c>
      <c r="L329" s="46" t="s">
        <v>52</v>
      </c>
    </row>
    <row r="330" spans="11:12" x14ac:dyDescent="0.25">
      <c r="K330" s="72" t="s">
        <v>52</v>
      </c>
      <c r="L330" s="46" t="s">
        <v>52</v>
      </c>
    </row>
    <row r="331" spans="11:12" x14ac:dyDescent="0.25">
      <c r="K331" s="72" t="s">
        <v>52</v>
      </c>
      <c r="L331" s="46" t="s">
        <v>52</v>
      </c>
    </row>
    <row r="332" spans="11:12" x14ac:dyDescent="0.25">
      <c r="K332" s="72" t="s">
        <v>52</v>
      </c>
      <c r="L332" s="46" t="s">
        <v>52</v>
      </c>
    </row>
    <row r="333" spans="11:12" x14ac:dyDescent="0.25">
      <c r="K333" s="72" t="s">
        <v>52</v>
      </c>
      <c r="L333" s="46" t="s">
        <v>52</v>
      </c>
    </row>
    <row r="334" spans="11:12" x14ac:dyDescent="0.25">
      <c r="K334" s="72" t="s">
        <v>52</v>
      </c>
      <c r="L334" s="46" t="s">
        <v>52</v>
      </c>
    </row>
    <row r="335" spans="11:12" x14ac:dyDescent="0.25">
      <c r="K335" s="72" t="s">
        <v>52</v>
      </c>
      <c r="L335" s="46" t="s">
        <v>52</v>
      </c>
    </row>
    <row r="336" spans="11:12" x14ac:dyDescent="0.25">
      <c r="K336" s="72" t="s">
        <v>52</v>
      </c>
      <c r="L336" s="46" t="s">
        <v>52</v>
      </c>
    </row>
    <row r="337" spans="11:12" x14ac:dyDescent="0.25">
      <c r="K337" s="72" t="s">
        <v>52</v>
      </c>
      <c r="L337" s="46" t="s">
        <v>52</v>
      </c>
    </row>
    <row r="338" spans="11:12" x14ac:dyDescent="0.25">
      <c r="K338" s="72" t="s">
        <v>52</v>
      </c>
      <c r="L338" s="46" t="s">
        <v>52</v>
      </c>
    </row>
    <row r="339" spans="11:12" x14ac:dyDescent="0.25">
      <c r="K339" s="72" t="s">
        <v>52</v>
      </c>
      <c r="L339" s="46" t="s">
        <v>52</v>
      </c>
    </row>
    <row r="340" spans="11:12" x14ac:dyDescent="0.25">
      <c r="K340" s="72" t="s">
        <v>52</v>
      </c>
      <c r="L340" s="46" t="s">
        <v>52</v>
      </c>
    </row>
    <row r="341" spans="11:12" x14ac:dyDescent="0.25">
      <c r="K341" s="72" t="s">
        <v>52</v>
      </c>
      <c r="L341" s="46" t="s">
        <v>52</v>
      </c>
    </row>
    <row r="342" spans="11:12" x14ac:dyDescent="0.25">
      <c r="K342" s="72" t="s">
        <v>52</v>
      </c>
      <c r="L342" s="46" t="s">
        <v>52</v>
      </c>
    </row>
    <row r="343" spans="11:12" x14ac:dyDescent="0.25">
      <c r="K343" s="72" t="s">
        <v>52</v>
      </c>
      <c r="L343" s="46" t="s">
        <v>52</v>
      </c>
    </row>
    <row r="344" spans="11:12" x14ac:dyDescent="0.25">
      <c r="K344" s="72" t="s">
        <v>52</v>
      </c>
      <c r="L344" s="46" t="s">
        <v>52</v>
      </c>
    </row>
    <row r="345" spans="11:12" x14ac:dyDescent="0.25">
      <c r="K345" s="72" t="s">
        <v>52</v>
      </c>
      <c r="L345" s="46" t="s">
        <v>52</v>
      </c>
    </row>
    <row r="346" spans="11:12" x14ac:dyDescent="0.25">
      <c r="K346" s="72" t="s">
        <v>52</v>
      </c>
      <c r="L346" s="46" t="s">
        <v>52</v>
      </c>
    </row>
    <row r="347" spans="11:12" x14ac:dyDescent="0.25">
      <c r="K347" s="72" t="s">
        <v>52</v>
      </c>
      <c r="L347" s="46" t="s">
        <v>52</v>
      </c>
    </row>
    <row r="348" spans="11:12" x14ac:dyDescent="0.25">
      <c r="K348" s="72" t="s">
        <v>52</v>
      </c>
      <c r="L348" s="46" t="s">
        <v>52</v>
      </c>
    </row>
    <row r="349" spans="11:12" x14ac:dyDescent="0.25">
      <c r="K349" s="72" t="s">
        <v>52</v>
      </c>
      <c r="L349" s="46" t="s">
        <v>52</v>
      </c>
    </row>
    <row r="350" spans="11:12" x14ac:dyDescent="0.25">
      <c r="K350" s="72" t="s">
        <v>52</v>
      </c>
      <c r="L350" s="46" t="s">
        <v>52</v>
      </c>
    </row>
    <row r="351" spans="11:12" x14ac:dyDescent="0.25">
      <c r="K351" s="72" t="s">
        <v>52</v>
      </c>
      <c r="L351" s="46" t="s">
        <v>52</v>
      </c>
    </row>
    <row r="352" spans="11:12" x14ac:dyDescent="0.25">
      <c r="K352" s="72" t="s">
        <v>52</v>
      </c>
      <c r="L352" s="46" t="s">
        <v>52</v>
      </c>
    </row>
    <row r="353" spans="11:12" x14ac:dyDescent="0.25">
      <c r="K353" s="72" t="s">
        <v>52</v>
      </c>
      <c r="L353" s="46" t="s">
        <v>52</v>
      </c>
    </row>
    <row r="354" spans="11:12" x14ac:dyDescent="0.25">
      <c r="K354" s="72" t="s">
        <v>52</v>
      </c>
      <c r="L354" s="46" t="s">
        <v>52</v>
      </c>
    </row>
    <row r="355" spans="11:12" x14ac:dyDescent="0.25">
      <c r="K355" s="72" t="s">
        <v>52</v>
      </c>
      <c r="L355" s="46" t="s">
        <v>52</v>
      </c>
    </row>
    <row r="356" spans="11:12" x14ac:dyDescent="0.25">
      <c r="K356" s="72" t="s">
        <v>52</v>
      </c>
      <c r="L356" s="46" t="s">
        <v>52</v>
      </c>
    </row>
    <row r="357" spans="11:12" x14ac:dyDescent="0.25">
      <c r="K357" s="72" t="s">
        <v>52</v>
      </c>
      <c r="L357" s="46" t="s">
        <v>52</v>
      </c>
    </row>
    <row r="358" spans="11:12" x14ac:dyDescent="0.25">
      <c r="K358" s="72" t="s">
        <v>52</v>
      </c>
      <c r="L358" s="46" t="s">
        <v>52</v>
      </c>
    </row>
    <row r="359" spans="11:12" x14ac:dyDescent="0.25">
      <c r="K359" s="72" t="s">
        <v>52</v>
      </c>
      <c r="L359" s="46" t="s">
        <v>52</v>
      </c>
    </row>
    <row r="360" spans="11:12" x14ac:dyDescent="0.25">
      <c r="K360" s="72" t="s">
        <v>52</v>
      </c>
      <c r="L360" s="46" t="s">
        <v>52</v>
      </c>
    </row>
    <row r="361" spans="11:12" x14ac:dyDescent="0.25">
      <c r="K361" s="72" t="s">
        <v>52</v>
      </c>
      <c r="L361" s="46" t="s">
        <v>52</v>
      </c>
    </row>
    <row r="362" spans="11:12" x14ac:dyDescent="0.25">
      <c r="K362" s="72" t="s">
        <v>52</v>
      </c>
      <c r="L362" s="46" t="s">
        <v>52</v>
      </c>
    </row>
    <row r="363" spans="11:12" x14ac:dyDescent="0.25">
      <c r="K363" s="72" t="s">
        <v>52</v>
      </c>
      <c r="L363" s="46" t="s">
        <v>52</v>
      </c>
    </row>
    <row r="364" spans="11:12" x14ac:dyDescent="0.25">
      <c r="K364" s="72" t="s">
        <v>52</v>
      </c>
      <c r="L364" s="46" t="s">
        <v>52</v>
      </c>
    </row>
    <row r="365" spans="11:12" x14ac:dyDescent="0.25">
      <c r="K365" s="72" t="s">
        <v>52</v>
      </c>
      <c r="L365" s="46" t="s">
        <v>52</v>
      </c>
    </row>
    <row r="366" spans="11:12" x14ac:dyDescent="0.25">
      <c r="K366" s="72" t="s">
        <v>52</v>
      </c>
      <c r="L366" s="46" t="s">
        <v>52</v>
      </c>
    </row>
    <row r="367" spans="11:12" x14ac:dyDescent="0.25">
      <c r="K367" s="72" t="s">
        <v>52</v>
      </c>
      <c r="L367" s="46" t="s">
        <v>52</v>
      </c>
    </row>
    <row r="368" spans="11:12" x14ac:dyDescent="0.25">
      <c r="K368" s="72" t="s">
        <v>52</v>
      </c>
      <c r="L368" s="46" t="s">
        <v>52</v>
      </c>
    </row>
    <row r="369" spans="11:12" x14ac:dyDescent="0.25">
      <c r="K369" s="72" t="s">
        <v>52</v>
      </c>
      <c r="L369" s="46" t="s">
        <v>52</v>
      </c>
    </row>
    <row r="370" spans="11:12" x14ac:dyDescent="0.25">
      <c r="K370" s="72" t="s">
        <v>52</v>
      </c>
      <c r="L370" s="46" t="s">
        <v>52</v>
      </c>
    </row>
    <row r="371" spans="11:12" x14ac:dyDescent="0.25">
      <c r="K371" s="72" t="s">
        <v>52</v>
      </c>
      <c r="L371" s="46" t="s">
        <v>52</v>
      </c>
    </row>
    <row r="372" spans="11:12" x14ac:dyDescent="0.25">
      <c r="K372" s="72" t="s">
        <v>52</v>
      </c>
      <c r="L372" s="46" t="s">
        <v>52</v>
      </c>
    </row>
    <row r="373" spans="11:12" x14ac:dyDescent="0.25">
      <c r="K373" s="72" t="s">
        <v>52</v>
      </c>
      <c r="L373" s="46" t="s">
        <v>52</v>
      </c>
    </row>
    <row r="374" spans="11:12" x14ac:dyDescent="0.25">
      <c r="K374" s="72" t="s">
        <v>52</v>
      </c>
      <c r="L374" s="46" t="s">
        <v>52</v>
      </c>
    </row>
    <row r="375" spans="11:12" x14ac:dyDescent="0.25">
      <c r="K375" s="72" t="s">
        <v>52</v>
      </c>
      <c r="L375" s="46" t="s">
        <v>52</v>
      </c>
    </row>
    <row r="376" spans="11:12" x14ac:dyDescent="0.25">
      <c r="K376" s="72" t="s">
        <v>52</v>
      </c>
      <c r="L376" s="46" t="s">
        <v>52</v>
      </c>
    </row>
    <row r="377" spans="11:12" x14ac:dyDescent="0.25">
      <c r="K377" s="72" t="s">
        <v>52</v>
      </c>
      <c r="L377" s="46" t="s">
        <v>52</v>
      </c>
    </row>
    <row r="378" spans="11:12" x14ac:dyDescent="0.25">
      <c r="K378" s="72" t="s">
        <v>52</v>
      </c>
      <c r="L378" s="46" t="s">
        <v>52</v>
      </c>
    </row>
    <row r="379" spans="11:12" x14ac:dyDescent="0.25">
      <c r="K379" s="72" t="s">
        <v>52</v>
      </c>
      <c r="L379" s="46" t="s">
        <v>52</v>
      </c>
    </row>
    <row r="380" spans="11:12" x14ac:dyDescent="0.25">
      <c r="K380" s="72" t="s">
        <v>52</v>
      </c>
      <c r="L380" s="46" t="s">
        <v>52</v>
      </c>
    </row>
    <row r="381" spans="11:12" x14ac:dyDescent="0.25">
      <c r="K381" s="72" t="s">
        <v>52</v>
      </c>
      <c r="L381" s="46" t="s">
        <v>52</v>
      </c>
    </row>
    <row r="382" spans="11:12" x14ac:dyDescent="0.25">
      <c r="K382" s="72" t="s">
        <v>52</v>
      </c>
      <c r="L382" s="46" t="s">
        <v>52</v>
      </c>
    </row>
    <row r="383" spans="11:12" x14ac:dyDescent="0.25">
      <c r="K383" s="72" t="s">
        <v>52</v>
      </c>
      <c r="L383" s="46" t="s">
        <v>52</v>
      </c>
    </row>
    <row r="384" spans="11:12" x14ac:dyDescent="0.25">
      <c r="K384" s="72" t="s">
        <v>52</v>
      </c>
      <c r="L384" s="46" t="s">
        <v>52</v>
      </c>
    </row>
    <row r="385" spans="11:12" x14ac:dyDescent="0.25">
      <c r="K385" s="72" t="s">
        <v>52</v>
      </c>
      <c r="L385" s="46" t="s">
        <v>52</v>
      </c>
    </row>
    <row r="386" spans="11:12" x14ac:dyDescent="0.25">
      <c r="K386" s="72" t="s">
        <v>52</v>
      </c>
      <c r="L386" s="46" t="s">
        <v>52</v>
      </c>
    </row>
    <row r="387" spans="11:12" x14ac:dyDescent="0.25">
      <c r="K387" s="72" t="s">
        <v>52</v>
      </c>
      <c r="L387" s="46" t="s">
        <v>52</v>
      </c>
    </row>
    <row r="388" spans="11:12" x14ac:dyDescent="0.25">
      <c r="K388" s="72" t="s">
        <v>52</v>
      </c>
      <c r="L388" s="46" t="s">
        <v>52</v>
      </c>
    </row>
    <row r="389" spans="11:12" x14ac:dyDescent="0.25">
      <c r="K389" s="72" t="s">
        <v>52</v>
      </c>
      <c r="L389" s="46" t="s">
        <v>52</v>
      </c>
    </row>
    <row r="390" spans="11:12" x14ac:dyDescent="0.25">
      <c r="K390" s="72" t="s">
        <v>52</v>
      </c>
      <c r="L390" s="46" t="s">
        <v>52</v>
      </c>
    </row>
    <row r="391" spans="11:12" x14ac:dyDescent="0.25">
      <c r="K391" s="72" t="s">
        <v>52</v>
      </c>
      <c r="L391" s="46" t="s">
        <v>52</v>
      </c>
    </row>
    <row r="392" spans="11:12" x14ac:dyDescent="0.25">
      <c r="K392" s="72" t="s">
        <v>52</v>
      </c>
      <c r="L392" s="46" t="s">
        <v>52</v>
      </c>
    </row>
    <row r="393" spans="11:12" x14ac:dyDescent="0.25">
      <c r="K393" s="72" t="s">
        <v>52</v>
      </c>
      <c r="L393" s="46" t="s">
        <v>52</v>
      </c>
    </row>
    <row r="394" spans="11:12" x14ac:dyDescent="0.25">
      <c r="K394" s="72" t="s">
        <v>52</v>
      </c>
      <c r="L394" s="46" t="s">
        <v>52</v>
      </c>
    </row>
    <row r="395" spans="11:12" x14ac:dyDescent="0.25">
      <c r="K395" s="72" t="s">
        <v>52</v>
      </c>
      <c r="L395" s="46" t="s">
        <v>52</v>
      </c>
    </row>
    <row r="396" spans="11:12" x14ac:dyDescent="0.25">
      <c r="K396" s="72" t="s">
        <v>52</v>
      </c>
      <c r="L396" s="46" t="s">
        <v>52</v>
      </c>
    </row>
    <row r="397" spans="11:12" x14ac:dyDescent="0.25">
      <c r="K397" s="72" t="s">
        <v>52</v>
      </c>
      <c r="L397" s="46" t="s">
        <v>52</v>
      </c>
    </row>
    <row r="398" spans="11:12" x14ac:dyDescent="0.25">
      <c r="K398" s="72" t="s">
        <v>52</v>
      </c>
      <c r="L398" s="46" t="s">
        <v>52</v>
      </c>
    </row>
    <row r="399" spans="11:12" x14ac:dyDescent="0.25">
      <c r="K399" s="72" t="s">
        <v>52</v>
      </c>
      <c r="L399" s="46" t="s">
        <v>52</v>
      </c>
    </row>
    <row r="400" spans="11:12" x14ac:dyDescent="0.25">
      <c r="K400" s="72" t="s">
        <v>52</v>
      </c>
      <c r="L400" s="46" t="s">
        <v>52</v>
      </c>
    </row>
    <row r="401" spans="11:12" x14ac:dyDescent="0.25">
      <c r="K401" s="72" t="s">
        <v>52</v>
      </c>
      <c r="L401" s="46" t="s">
        <v>52</v>
      </c>
    </row>
    <row r="402" spans="11:12" x14ac:dyDescent="0.25">
      <c r="K402" s="72" t="s">
        <v>52</v>
      </c>
      <c r="L402" s="46" t="s">
        <v>52</v>
      </c>
    </row>
    <row r="403" spans="11:12" x14ac:dyDescent="0.25">
      <c r="K403" s="72" t="s">
        <v>52</v>
      </c>
      <c r="L403" s="46" t="s">
        <v>52</v>
      </c>
    </row>
    <row r="404" spans="11:12" x14ac:dyDescent="0.25">
      <c r="K404" s="41"/>
      <c r="L404" s="41"/>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sheetData>
  <sheetProtection selectLockedCells="1"/>
  <mergeCells count="15">
    <mergeCell ref="A1:I1"/>
    <mergeCell ref="B6:E6"/>
    <mergeCell ref="F6:I6"/>
    <mergeCell ref="A7:A8"/>
    <mergeCell ref="B7:B8"/>
    <mergeCell ref="C7:C8"/>
    <mergeCell ref="D7:D8"/>
    <mergeCell ref="E7:E8"/>
    <mergeCell ref="F7:F8"/>
    <mergeCell ref="G7:G8"/>
    <mergeCell ref="A29:I29"/>
    <mergeCell ref="H7:H8"/>
    <mergeCell ref="I7:I8"/>
    <mergeCell ref="B9:I9"/>
    <mergeCell ref="B19:I1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89"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F6BC6-00CB-4BA0-9187-B24AF42BD4C8}">
  <sheetPr codeName="Sheet9">
    <tabColor rgb="FF0070C0"/>
  </sheetPr>
  <dimension ref="A1:L499"/>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3" customWidth="1"/>
    <col min="11" max="11" width="11.7109375" style="22" customWidth="1"/>
    <col min="12" max="12" width="16.7109375" style="22" customWidth="1"/>
    <col min="13" max="16384" width="8.7109375" style="22"/>
  </cols>
  <sheetData>
    <row r="1" spans="1:12" ht="60" customHeight="1" x14ac:dyDescent="0.25">
      <c r="A1" s="73" t="s">
        <v>19</v>
      </c>
      <c r="B1" s="73"/>
      <c r="C1" s="73"/>
      <c r="D1" s="73"/>
      <c r="E1" s="73"/>
      <c r="F1" s="73"/>
      <c r="G1" s="73"/>
      <c r="H1" s="73"/>
      <c r="I1" s="73"/>
      <c r="J1" s="59"/>
      <c r="K1" s="38"/>
      <c r="L1" s="39" t="s">
        <v>24</v>
      </c>
    </row>
    <row r="2" spans="1:12" ht="19.5" customHeight="1" x14ac:dyDescent="0.3">
      <c r="A2" s="7" t="str">
        <f>"Weekly Payroll Jobs and Wages in Australia - " &amp;$L$1</f>
        <v>Weekly Payroll Jobs and Wages in Australia - Wholesale trade</v>
      </c>
      <c r="B2" s="29"/>
      <c r="C2" s="29"/>
      <c r="D2" s="29"/>
      <c r="E2" s="29"/>
      <c r="F2" s="29"/>
      <c r="G2" s="29"/>
      <c r="H2" s="29"/>
      <c r="I2" s="29"/>
      <c r="J2" s="52"/>
      <c r="K2" s="42" t="s">
        <v>57</v>
      </c>
      <c r="L2" s="58">
        <v>44198</v>
      </c>
    </row>
    <row r="3" spans="1:12" ht="15" customHeight="1" x14ac:dyDescent="0.25">
      <c r="A3" s="37" t="str">
        <f>"Week ending "&amp;TEXT($L$2,"dddd dd mmmm yyyy")</f>
        <v>Week ending Saturday 02 January 2021</v>
      </c>
      <c r="B3" s="29"/>
      <c r="C3" s="34"/>
      <c r="D3" s="36"/>
      <c r="E3" s="29"/>
      <c r="F3" s="29"/>
      <c r="G3" s="29"/>
      <c r="H3" s="29"/>
      <c r="I3" s="29"/>
      <c r="J3" s="52"/>
      <c r="K3" s="44" t="s">
        <v>58</v>
      </c>
      <c r="L3" s="43">
        <v>43904</v>
      </c>
    </row>
    <row r="4" spans="1:12" ht="15" customHeight="1" x14ac:dyDescent="0.25">
      <c r="A4" s="6" t="s">
        <v>18</v>
      </c>
      <c r="B4" s="28"/>
      <c r="C4" s="28"/>
      <c r="D4" s="28"/>
      <c r="E4" s="28"/>
      <c r="F4" s="28"/>
      <c r="G4" s="28"/>
      <c r="H4" s="28"/>
      <c r="I4" s="28"/>
      <c r="J4" s="52"/>
      <c r="K4" s="42" t="s">
        <v>63</v>
      </c>
      <c r="L4" s="43">
        <v>44170</v>
      </c>
    </row>
    <row r="5" spans="1:12" ht="16.5" customHeight="1" thickBot="1" x14ac:dyDescent="0.3">
      <c r="A5" s="35" t="str">
        <f>"Change in payroll jobs and total wages, "&amp;$L$1</f>
        <v>Change in payroll jobs and total wages, Wholesale trade</v>
      </c>
      <c r="B5" s="34"/>
      <c r="C5" s="33"/>
      <c r="D5" s="32"/>
      <c r="E5" s="28"/>
      <c r="F5" s="29"/>
      <c r="G5" s="29"/>
      <c r="H5" s="29"/>
      <c r="I5" s="29"/>
      <c r="J5" s="52"/>
      <c r="K5" s="42"/>
      <c r="L5" s="43">
        <v>44184</v>
      </c>
    </row>
    <row r="6" spans="1:12" ht="16.5" customHeight="1" x14ac:dyDescent="0.25">
      <c r="A6" s="63"/>
      <c r="B6" s="86" t="s">
        <v>54</v>
      </c>
      <c r="C6" s="87"/>
      <c r="D6" s="87"/>
      <c r="E6" s="88"/>
      <c r="F6" s="89" t="s">
        <v>55</v>
      </c>
      <c r="G6" s="87"/>
      <c r="H6" s="87"/>
      <c r="I6" s="88"/>
      <c r="J6" s="54"/>
      <c r="K6" s="42" t="s">
        <v>64</v>
      </c>
      <c r="L6" s="43">
        <v>44191</v>
      </c>
    </row>
    <row r="7" spans="1:12" ht="34.15" customHeight="1" x14ac:dyDescent="0.25">
      <c r="A7" s="90"/>
      <c r="B7" s="92" t="str">
        <f>"% Change between " &amp; TEXT($L$3,"dd mmm yyy")&amp;" and "&amp; TEXT($L$2,"dd mmm yyy") &amp; " (Change since 100th case of COVID-19)"</f>
        <v>% Change between 14 Mar 2020 and 02 Jan 2021 (Change since 100th case of COVID-19)</v>
      </c>
      <c r="C7" s="94" t="str">
        <f>"% Change between " &amp; TEXT($L$4,"dd mmm yyy")&amp;" and "&amp; TEXT($L$2,"dd mmm yyy") &amp; " (monthly change)"</f>
        <v>% Change between 05 Dec 2020 and 02 Jan 2021 (monthly change)</v>
      </c>
      <c r="D7" s="77" t="str">
        <f>"% Change between " &amp; TEXT($L$6,"dd mmm yyy")&amp;" and "&amp; TEXT($L$2,"dd mmm yyy") &amp; " (weekly change)"</f>
        <v>% Change between 26 Dec 2020 and 02 Jan 2021 (weekly change)</v>
      </c>
      <c r="E7" s="79" t="str">
        <f>"% Change between " &amp; TEXT($L$5,"dd mmm yyy")&amp;" and "&amp; TEXT($L$6,"dd mmm yyy") &amp; " (weekly change)"</f>
        <v>% Change between 19 Dec 2020 and 26 Dec 2020 (weekly change)</v>
      </c>
      <c r="F7" s="96" t="str">
        <f>"% Change between " &amp; TEXT($L$3,"dd mmm yyy")&amp;" and "&amp; TEXT($L$2,"dd mmm yyy") &amp; " (Change since 100th case of COVID-19)"</f>
        <v>% Change between 14 Mar 2020 and 02 Jan 2021 (Change since 100th case of COVID-19)</v>
      </c>
      <c r="G7" s="94" t="str">
        <f>"% Change between " &amp; TEXT($L$4,"dd mmm yyy")&amp;" and "&amp; TEXT($L$2,"dd mmm yyy") &amp; " (monthly change)"</f>
        <v>% Change between 05 Dec 2020 and 02 Jan 2021 (monthly change)</v>
      </c>
      <c r="H7" s="77" t="str">
        <f>"% Change between " &amp; TEXT($L$6,"dd mmm yyy")&amp;" and "&amp; TEXT($L$2,"dd mmm yyy") &amp; " (weekly change)"</f>
        <v>% Change between 26 Dec 2020 and 02 Jan 2021 (weekly change)</v>
      </c>
      <c r="I7" s="79" t="str">
        <f>"% Change between " &amp; TEXT($L$5,"dd mmm yyy")&amp;" and "&amp; TEXT($L$6,"dd mmm yyy") &amp; " (weekly change)"</f>
        <v>% Change between 19 Dec 2020 and 26 Dec 2020 (weekly change)</v>
      </c>
      <c r="J7" s="55"/>
      <c r="K7" s="42" t="s">
        <v>65</v>
      </c>
      <c r="L7" s="43">
        <v>44198</v>
      </c>
    </row>
    <row r="8" spans="1:12" ht="49.5" customHeight="1" thickBot="1" x14ac:dyDescent="0.3">
      <c r="A8" s="91"/>
      <c r="B8" s="93"/>
      <c r="C8" s="95"/>
      <c r="D8" s="78"/>
      <c r="E8" s="80"/>
      <c r="F8" s="97"/>
      <c r="G8" s="95"/>
      <c r="H8" s="78"/>
      <c r="I8" s="80"/>
      <c r="J8" s="56"/>
      <c r="K8" s="44" t="s">
        <v>66</v>
      </c>
      <c r="L8" s="46"/>
    </row>
    <row r="9" spans="1:12" x14ac:dyDescent="0.25">
      <c r="A9" s="64"/>
      <c r="B9" s="81" t="s">
        <v>17</v>
      </c>
      <c r="C9" s="82"/>
      <c r="D9" s="82"/>
      <c r="E9" s="82"/>
      <c r="F9" s="82"/>
      <c r="G9" s="82"/>
      <c r="H9" s="82"/>
      <c r="I9" s="83"/>
      <c r="J9" s="45"/>
      <c r="K9" s="62"/>
      <c r="L9" s="46"/>
    </row>
    <row r="10" spans="1:12" x14ac:dyDescent="0.25">
      <c r="A10" s="65" t="s">
        <v>16</v>
      </c>
      <c r="B10" s="31">
        <v>-6.7267309875141845E-2</v>
      </c>
      <c r="C10" s="31">
        <v>-5.5423729509374464E-2</v>
      </c>
      <c r="D10" s="31">
        <v>-1.7436087961924973E-2</v>
      </c>
      <c r="E10" s="31">
        <v>-2.8864158056148281E-2</v>
      </c>
      <c r="F10" s="31">
        <v>-0.11383338100027784</v>
      </c>
      <c r="G10" s="31">
        <v>-5.9666672895915318E-2</v>
      </c>
      <c r="H10" s="31">
        <v>-3.4778273234743584E-2</v>
      </c>
      <c r="I10" s="66">
        <v>-3.2390872680103433E-2</v>
      </c>
      <c r="J10" s="45"/>
      <c r="K10" s="45"/>
      <c r="L10" s="46"/>
    </row>
    <row r="11" spans="1:12" x14ac:dyDescent="0.25">
      <c r="A11" s="67" t="s">
        <v>6</v>
      </c>
      <c r="B11" s="31">
        <v>-7.5657209717355234E-2</v>
      </c>
      <c r="C11" s="31">
        <v>-5.6846871834450807E-2</v>
      </c>
      <c r="D11" s="31">
        <v>-1.7455762913083595E-2</v>
      </c>
      <c r="E11" s="31">
        <v>-2.7673608990411047E-2</v>
      </c>
      <c r="F11" s="31">
        <v>-0.14453468528236557</v>
      </c>
      <c r="G11" s="31">
        <v>-6.0041828359353899E-2</v>
      </c>
      <c r="H11" s="31">
        <v>-2.9461291836012093E-2</v>
      </c>
      <c r="I11" s="66">
        <v>-2.8757623007377942E-2</v>
      </c>
      <c r="J11" s="45"/>
      <c r="K11" s="45"/>
      <c r="L11" s="46"/>
    </row>
    <row r="12" spans="1:12" ht="15" customHeight="1" x14ac:dyDescent="0.25">
      <c r="A12" s="67" t="s">
        <v>5</v>
      </c>
      <c r="B12" s="31">
        <v>-6.9330985915492915E-2</v>
      </c>
      <c r="C12" s="31">
        <v>-5.3124802438870189E-2</v>
      </c>
      <c r="D12" s="31">
        <v>-2.1294407214062172E-2</v>
      </c>
      <c r="E12" s="31">
        <v>-2.7069220064564914E-2</v>
      </c>
      <c r="F12" s="31">
        <v>-9.6252658499024202E-2</v>
      </c>
      <c r="G12" s="31">
        <v>-3.828212427197264E-2</v>
      </c>
      <c r="H12" s="31">
        <v>-3.7869837729248124E-2</v>
      </c>
      <c r="I12" s="66">
        <v>-2.2816157806282655E-2</v>
      </c>
      <c r="J12" s="45"/>
      <c r="K12" s="45"/>
      <c r="L12" s="46"/>
    </row>
    <row r="13" spans="1:12" ht="15" customHeight="1" x14ac:dyDescent="0.25">
      <c r="A13" s="67" t="s">
        <v>44</v>
      </c>
      <c r="B13" s="31">
        <v>-6.6608800026673465E-2</v>
      </c>
      <c r="C13" s="31">
        <v>-5.9437793282637652E-2</v>
      </c>
      <c r="D13" s="31">
        <v>-1.4922820681242288E-2</v>
      </c>
      <c r="E13" s="31">
        <v>-2.7978565727967197E-2</v>
      </c>
      <c r="F13" s="31">
        <v>-0.10730986919644425</v>
      </c>
      <c r="G13" s="31">
        <v>-8.0022565800046075E-2</v>
      </c>
      <c r="H13" s="31">
        <v>-4.1996901262973285E-2</v>
      </c>
      <c r="I13" s="66">
        <v>-3.7959333721876654E-2</v>
      </c>
      <c r="J13" s="45"/>
      <c r="K13" s="45"/>
      <c r="L13" s="46"/>
    </row>
    <row r="14" spans="1:12" ht="15" customHeight="1" x14ac:dyDescent="0.25">
      <c r="A14" s="67" t="s">
        <v>4</v>
      </c>
      <c r="B14" s="31">
        <v>-8.040337146297416E-2</v>
      </c>
      <c r="C14" s="31">
        <v>-6.0801393728223019E-2</v>
      </c>
      <c r="D14" s="31">
        <v>-9.7925520420658607E-3</v>
      </c>
      <c r="E14" s="31">
        <v>-4.3607054284926949E-2</v>
      </c>
      <c r="F14" s="31">
        <v>-0.10890716542398349</v>
      </c>
      <c r="G14" s="31">
        <v>-6.2414547027284106E-2</v>
      </c>
      <c r="H14" s="31">
        <v>-2.0675188832206093E-2</v>
      </c>
      <c r="I14" s="66">
        <v>-7.0387801946759976E-2</v>
      </c>
      <c r="J14" s="45"/>
      <c r="K14" s="62"/>
      <c r="L14" s="46"/>
    </row>
    <row r="15" spans="1:12" ht="15" customHeight="1" x14ac:dyDescent="0.25">
      <c r="A15" s="67" t="s">
        <v>3</v>
      </c>
      <c r="B15" s="31">
        <v>-2.2934852998316324E-2</v>
      </c>
      <c r="C15" s="31">
        <v>-4.4952525636156593E-2</v>
      </c>
      <c r="D15" s="31">
        <v>-1.8102303787583041E-2</v>
      </c>
      <c r="E15" s="31">
        <v>-2.4711208902805426E-2</v>
      </c>
      <c r="F15" s="31">
        <v>-7.23815237011739E-2</v>
      </c>
      <c r="G15" s="31">
        <v>-7.928588073817866E-2</v>
      </c>
      <c r="H15" s="31">
        <v>-4.0467641942624644E-2</v>
      </c>
      <c r="I15" s="66">
        <v>-4.0655142851224513E-2</v>
      </c>
      <c r="J15" s="45"/>
      <c r="K15" s="45"/>
      <c r="L15" s="46"/>
    </row>
    <row r="16" spans="1:12" ht="15" customHeight="1" x14ac:dyDescent="0.25">
      <c r="A16" s="67" t="s">
        <v>43</v>
      </c>
      <c r="B16" s="31">
        <v>-8.51155751238305E-2</v>
      </c>
      <c r="C16" s="31">
        <v>-6.5442023893183432E-2</v>
      </c>
      <c r="D16" s="31">
        <v>2.0162748643761663E-3</v>
      </c>
      <c r="E16" s="31">
        <v>-7.2277366140081067E-2</v>
      </c>
      <c r="F16" s="31">
        <v>-5.0953452479673311E-2</v>
      </c>
      <c r="G16" s="31">
        <v>-6.6408819270510455E-2</v>
      </c>
      <c r="H16" s="31">
        <v>-5.7795352788442722E-2</v>
      </c>
      <c r="I16" s="66">
        <v>-5.4917396296777166E-2</v>
      </c>
      <c r="J16" s="45"/>
      <c r="K16" s="45"/>
      <c r="L16" s="46"/>
    </row>
    <row r="17" spans="1:12" ht="15" customHeight="1" x14ac:dyDescent="0.25">
      <c r="A17" s="67" t="s">
        <v>2</v>
      </c>
      <c r="B17" s="31">
        <v>-0.10687103594080349</v>
      </c>
      <c r="C17" s="31">
        <v>-4.5310734463276936E-2</v>
      </c>
      <c r="D17" s="31">
        <v>-1.1041747951619274E-2</v>
      </c>
      <c r="E17" s="31">
        <v>-1.6500383729854184E-2</v>
      </c>
      <c r="F17" s="31">
        <v>-0.13977620816206882</v>
      </c>
      <c r="G17" s="31">
        <v>-9.3675540395254386E-2</v>
      </c>
      <c r="H17" s="31">
        <v>-2.4452870788932657E-2</v>
      </c>
      <c r="I17" s="66">
        <v>-3.8990720229969189E-2</v>
      </c>
      <c r="J17" s="45"/>
      <c r="K17" s="45"/>
      <c r="L17" s="46"/>
    </row>
    <row r="18" spans="1:12" x14ac:dyDescent="0.25">
      <c r="A18" s="68" t="s">
        <v>1</v>
      </c>
      <c r="B18" s="31">
        <v>1.4128005418218681E-2</v>
      </c>
      <c r="C18" s="31">
        <v>-6.4442361761949507E-2</v>
      </c>
      <c r="D18" s="31">
        <v>-1.9410609037328164E-2</v>
      </c>
      <c r="E18" s="31">
        <v>-3.4766118836915272E-2</v>
      </c>
      <c r="F18" s="31">
        <v>6.9790786873042299E-2</v>
      </c>
      <c r="G18" s="31">
        <v>-9.6821616274291977E-2</v>
      </c>
      <c r="H18" s="31">
        <v>-6.0671535106940899E-3</v>
      </c>
      <c r="I18" s="66">
        <v>-4.13030498534952E-2</v>
      </c>
      <c r="J18" s="56"/>
      <c r="K18" s="47"/>
      <c r="L18" s="46"/>
    </row>
    <row r="19" spans="1:12" x14ac:dyDescent="0.25">
      <c r="A19" s="64"/>
      <c r="B19" s="84" t="s">
        <v>15</v>
      </c>
      <c r="C19" s="84"/>
      <c r="D19" s="84"/>
      <c r="E19" s="84"/>
      <c r="F19" s="84"/>
      <c r="G19" s="84"/>
      <c r="H19" s="84"/>
      <c r="I19" s="85"/>
      <c r="J19" s="45"/>
      <c r="K19" s="45"/>
      <c r="L19" s="46"/>
    </row>
    <row r="20" spans="1:12" x14ac:dyDescent="0.25">
      <c r="A20" s="67" t="s">
        <v>14</v>
      </c>
      <c r="B20" s="31">
        <v>-7.8785085401799182E-2</v>
      </c>
      <c r="C20" s="31">
        <v>-5.4602614609670641E-2</v>
      </c>
      <c r="D20" s="31">
        <v>-1.5077133551818944E-2</v>
      </c>
      <c r="E20" s="31">
        <v>-2.8676169194356671E-2</v>
      </c>
      <c r="F20" s="31">
        <v>-0.12287740387140711</v>
      </c>
      <c r="G20" s="31">
        <v>-6.5369003949739435E-2</v>
      </c>
      <c r="H20" s="31">
        <v>-3.7540697782433186E-2</v>
      </c>
      <c r="I20" s="66">
        <v>-3.4768798265183087E-2</v>
      </c>
      <c r="J20" s="45"/>
      <c r="K20" s="45"/>
      <c r="L20" s="45"/>
    </row>
    <row r="21" spans="1:12" x14ac:dyDescent="0.25">
      <c r="A21" s="67" t="s">
        <v>13</v>
      </c>
      <c r="B21" s="31">
        <v>-7.1382165492646865E-2</v>
      </c>
      <c r="C21" s="31">
        <v>-5.7003788738959393E-2</v>
      </c>
      <c r="D21" s="31">
        <v>-1.9984846320574845E-2</v>
      </c>
      <c r="E21" s="31">
        <v>-2.8302968492580294E-2</v>
      </c>
      <c r="F21" s="31">
        <v>-0.10612172166283784</v>
      </c>
      <c r="G21" s="31">
        <v>-4.5092606316573858E-2</v>
      </c>
      <c r="H21" s="31">
        <v>-2.7038245430172858E-2</v>
      </c>
      <c r="I21" s="66">
        <v>-2.5250544928106078E-2</v>
      </c>
      <c r="J21" s="45"/>
      <c r="K21" s="51" t="s">
        <v>12</v>
      </c>
      <c r="L21" s="45" t="s">
        <v>59</v>
      </c>
    </row>
    <row r="22" spans="1:12" x14ac:dyDescent="0.25">
      <c r="A22" s="68" t="s">
        <v>69</v>
      </c>
      <c r="B22" s="31" t="s">
        <v>67</v>
      </c>
      <c r="C22" s="31" t="s">
        <v>67</v>
      </c>
      <c r="D22" s="31" t="s">
        <v>67</v>
      </c>
      <c r="E22" s="31" t="s">
        <v>67</v>
      </c>
      <c r="F22" s="31" t="s">
        <v>67</v>
      </c>
      <c r="G22" s="31" t="s">
        <v>67</v>
      </c>
      <c r="H22" s="31" t="s">
        <v>67</v>
      </c>
      <c r="I22" s="66" t="s">
        <v>67</v>
      </c>
      <c r="J22" s="45"/>
      <c r="K22" s="48"/>
      <c r="L22" s="45" t="s">
        <v>9</v>
      </c>
    </row>
    <row r="23" spans="1:12" x14ac:dyDescent="0.25">
      <c r="A23" s="67" t="s">
        <v>45</v>
      </c>
      <c r="B23" s="31">
        <v>-3.7729145396672825E-2</v>
      </c>
      <c r="C23" s="31">
        <v>-7.1724833147942202E-2</v>
      </c>
      <c r="D23" s="31">
        <v>-2.2250509537815599E-2</v>
      </c>
      <c r="E23" s="31">
        <v>-3.780121189346608E-2</v>
      </c>
      <c r="F23" s="31">
        <v>-8.5404517194342944E-4</v>
      </c>
      <c r="G23" s="31">
        <v>-8.1112512692387728E-2</v>
      </c>
      <c r="H23" s="31">
        <v>-4.6683171069674789E-2</v>
      </c>
      <c r="I23" s="66">
        <v>-5.1949901062170234E-2</v>
      </c>
      <c r="J23" s="45"/>
      <c r="K23" s="45"/>
      <c r="L23" s="46"/>
    </row>
    <row r="24" spans="1:12" x14ac:dyDescent="0.25">
      <c r="A24" s="67" t="s">
        <v>46</v>
      </c>
      <c r="B24" s="31">
        <v>-6.6916746509718017E-2</v>
      </c>
      <c r="C24" s="31">
        <v>-4.5005866181028642E-2</v>
      </c>
      <c r="D24" s="31">
        <v>-1.3782346877882046E-2</v>
      </c>
      <c r="E24" s="31">
        <v>-2.2320836611475992E-2</v>
      </c>
      <c r="F24" s="31">
        <v>-9.8537631813327198E-2</v>
      </c>
      <c r="G24" s="31">
        <v>-5.6568839487333489E-2</v>
      </c>
      <c r="H24" s="31">
        <v>-3.0567656209352201E-2</v>
      </c>
      <c r="I24" s="66">
        <v>-2.9532272989051145E-2</v>
      </c>
      <c r="J24" s="45"/>
      <c r="K24" s="45" t="s">
        <v>45</v>
      </c>
      <c r="L24" s="46">
        <v>103.66</v>
      </c>
    </row>
    <row r="25" spans="1:12" x14ac:dyDescent="0.25">
      <c r="A25" s="67" t="s">
        <v>47</v>
      </c>
      <c r="B25" s="31">
        <v>-6.4739402243726984E-2</v>
      </c>
      <c r="C25" s="31">
        <v>-4.0541357346804308E-2</v>
      </c>
      <c r="D25" s="31">
        <v>-1.0739700713793932E-2</v>
      </c>
      <c r="E25" s="31">
        <v>-2.0287179851262827E-2</v>
      </c>
      <c r="F25" s="31">
        <v>-0.13397156287972833</v>
      </c>
      <c r="G25" s="31">
        <v>-5.377700340052971E-2</v>
      </c>
      <c r="H25" s="31">
        <v>-2.6116321339646253E-2</v>
      </c>
      <c r="I25" s="66">
        <v>-2.6338134646606615E-2</v>
      </c>
      <c r="J25" s="45"/>
      <c r="K25" s="45" t="s">
        <v>46</v>
      </c>
      <c r="L25" s="46">
        <v>97.71</v>
      </c>
    </row>
    <row r="26" spans="1:12" ht="17.25" customHeight="1" x14ac:dyDescent="0.25">
      <c r="A26" s="67" t="s">
        <v>48</v>
      </c>
      <c r="B26" s="31">
        <v>-7.5481362214053549E-2</v>
      </c>
      <c r="C26" s="31">
        <v>-4.646523092348509E-2</v>
      </c>
      <c r="D26" s="31">
        <v>-1.1957100495660233E-2</v>
      </c>
      <c r="E26" s="31">
        <v>-2.5099967293022885E-2</v>
      </c>
      <c r="F26" s="31">
        <v>-0.14448964556592325</v>
      </c>
      <c r="G26" s="31">
        <v>-4.7453885924853334E-2</v>
      </c>
      <c r="H26" s="31">
        <v>-3.2585198750250566E-2</v>
      </c>
      <c r="I26" s="66">
        <v>-2.687596299515882E-2</v>
      </c>
      <c r="J26" s="57"/>
      <c r="K26" s="49" t="s">
        <v>47</v>
      </c>
      <c r="L26" s="46">
        <v>97.48</v>
      </c>
    </row>
    <row r="27" spans="1:12" x14ac:dyDescent="0.25">
      <c r="A27" s="67" t="s">
        <v>49</v>
      </c>
      <c r="B27" s="31">
        <v>-0.13466433292646418</v>
      </c>
      <c r="C27" s="31">
        <v>-6.4352308381891543E-2</v>
      </c>
      <c r="D27" s="31">
        <v>-1.8501123243299777E-2</v>
      </c>
      <c r="E27" s="31">
        <v>-3.1521959117587484E-2</v>
      </c>
      <c r="F27" s="31">
        <v>-0.15572054273188696</v>
      </c>
      <c r="G27" s="31">
        <v>-4.8523551148749733E-2</v>
      </c>
      <c r="H27" s="31">
        <v>-3.9470369699506014E-2</v>
      </c>
      <c r="I27" s="66">
        <v>-3.0931062055881253E-2</v>
      </c>
      <c r="J27" s="52"/>
      <c r="K27" s="40" t="s">
        <v>48</v>
      </c>
      <c r="L27" s="46">
        <v>96.96</v>
      </c>
    </row>
    <row r="28" spans="1:12" ht="15.75" thickBot="1" x14ac:dyDescent="0.3">
      <c r="A28" s="69" t="s">
        <v>50</v>
      </c>
      <c r="B28" s="70">
        <v>-0.21352722353736897</v>
      </c>
      <c r="C28" s="70">
        <v>-9.2802808660035097E-2</v>
      </c>
      <c r="D28" s="70">
        <v>-3.5820895522388096E-2</v>
      </c>
      <c r="E28" s="70">
        <v>-4.1335453100158959E-2</v>
      </c>
      <c r="F28" s="70">
        <v>-0.17193792685105735</v>
      </c>
      <c r="G28" s="70">
        <v>-7.793738472200995E-2</v>
      </c>
      <c r="H28" s="70">
        <v>-5.658098666968947E-2</v>
      </c>
      <c r="I28" s="71">
        <v>-3.542311169144774E-2</v>
      </c>
      <c r="J28" s="52"/>
      <c r="K28" s="40" t="s">
        <v>49</v>
      </c>
      <c r="L28" s="46">
        <v>92.49</v>
      </c>
    </row>
    <row r="29" spans="1:12" ht="35.25" customHeight="1" x14ac:dyDescent="0.25">
      <c r="A29" s="76" t="str">
        <f>"*The week ending 14 March 2020 is indexed to 100."&amp;CHAR(10)&amp;"**Persons aged under 20 years have been suppressed in these data until the underlying derivation of age is updated. For more information, see the Update of data characteristics section in Data limitations and revisions."</f>
        <v>*The week ending 14 March 2020 is indexed to 100.
**Persons aged under 20 years have been suppressed in these data until the underlying derivation of age is updated. For more information, see the Update of data characteristics section in Data limitations and revisions.</v>
      </c>
      <c r="B29" s="76"/>
      <c r="C29" s="76"/>
      <c r="D29" s="76"/>
      <c r="E29" s="76"/>
      <c r="F29" s="76"/>
      <c r="G29" s="76"/>
      <c r="H29" s="76"/>
      <c r="I29" s="76"/>
      <c r="J29" s="52"/>
      <c r="K29" s="40" t="s">
        <v>50</v>
      </c>
      <c r="L29" s="46">
        <v>86.69</v>
      </c>
    </row>
    <row r="30" spans="1:12" ht="12.75" customHeight="1" x14ac:dyDescent="0.25">
      <c r="B30" s="23"/>
      <c r="C30" s="23"/>
      <c r="D30" s="23"/>
      <c r="E30" s="23"/>
      <c r="F30" s="23"/>
      <c r="G30" s="23"/>
      <c r="H30" s="23"/>
      <c r="I30" s="23"/>
      <c r="K30" s="40"/>
      <c r="L30" s="46"/>
    </row>
    <row r="31" spans="1:12" ht="15.75" customHeight="1" x14ac:dyDescent="0.25">
      <c r="A31" s="26" t="str">
        <f>"Indexed number of payroll jobs and total wages, "&amp;$L$1</f>
        <v>Indexed number of payroll jobs and total wages, Wholesale trade</v>
      </c>
      <c r="B31" s="30"/>
      <c r="C31" s="30"/>
      <c r="D31" s="30"/>
      <c r="E31" s="30"/>
      <c r="F31" s="30"/>
      <c r="G31" s="30"/>
      <c r="H31" s="30"/>
      <c r="I31" s="30"/>
      <c r="J31" s="60"/>
      <c r="K31" s="48"/>
      <c r="L31" s="46" t="s">
        <v>8</v>
      </c>
    </row>
    <row r="32" spans="1:12" x14ac:dyDescent="0.25">
      <c r="B32" s="23"/>
      <c r="C32" s="23"/>
      <c r="D32" s="23"/>
      <c r="E32" s="23"/>
      <c r="F32" s="23"/>
      <c r="G32" s="23"/>
      <c r="H32" s="23"/>
      <c r="I32" s="23"/>
      <c r="K32" s="45"/>
      <c r="L32" s="46"/>
    </row>
    <row r="33" spans="1:12" x14ac:dyDescent="0.25">
      <c r="F33" s="23"/>
      <c r="G33" s="23"/>
      <c r="H33" s="23"/>
      <c r="I33" s="23"/>
      <c r="K33" s="45" t="s">
        <v>45</v>
      </c>
      <c r="L33" s="46">
        <v>98.42</v>
      </c>
    </row>
    <row r="34" spans="1:12" x14ac:dyDescent="0.25">
      <c r="B34" s="23"/>
      <c r="C34" s="23"/>
      <c r="D34" s="23"/>
      <c r="E34" s="23"/>
      <c r="F34" s="23"/>
      <c r="G34" s="23"/>
      <c r="H34" s="23"/>
      <c r="I34" s="23"/>
      <c r="K34" s="45" t="s">
        <v>46</v>
      </c>
      <c r="L34" s="46">
        <v>94.61</v>
      </c>
    </row>
    <row r="35" spans="1:12" x14ac:dyDescent="0.25">
      <c r="A35" s="23"/>
      <c r="B35" s="23"/>
      <c r="C35" s="23"/>
      <c r="D35" s="23"/>
      <c r="E35" s="23"/>
      <c r="F35" s="23"/>
      <c r="G35" s="23"/>
      <c r="H35" s="23"/>
      <c r="I35" s="23"/>
      <c r="K35" s="49" t="s">
        <v>47</v>
      </c>
      <c r="L35" s="46">
        <v>94.54</v>
      </c>
    </row>
    <row r="36" spans="1:12" x14ac:dyDescent="0.25">
      <c r="A36" s="23"/>
      <c r="B36" s="23"/>
      <c r="C36" s="23"/>
      <c r="D36" s="23"/>
      <c r="E36" s="23"/>
      <c r="F36" s="23"/>
      <c r="G36" s="23"/>
      <c r="H36" s="23"/>
      <c r="I36" s="23"/>
      <c r="K36" s="40" t="s">
        <v>48</v>
      </c>
      <c r="L36" s="46">
        <v>93.57</v>
      </c>
    </row>
    <row r="37" spans="1:12" x14ac:dyDescent="0.25">
      <c r="A37" s="23"/>
      <c r="B37" s="23"/>
      <c r="C37" s="23"/>
      <c r="D37" s="23"/>
      <c r="E37" s="23"/>
      <c r="F37" s="23"/>
      <c r="G37" s="23"/>
      <c r="H37" s="23"/>
      <c r="I37" s="23"/>
      <c r="K37" s="40" t="s">
        <v>49</v>
      </c>
      <c r="L37" s="46">
        <v>88.16</v>
      </c>
    </row>
    <row r="38" spans="1:12" x14ac:dyDescent="0.25">
      <c r="A38" s="23"/>
      <c r="B38" s="23"/>
      <c r="C38" s="23"/>
      <c r="D38" s="23"/>
      <c r="E38" s="23"/>
      <c r="F38" s="23"/>
      <c r="G38" s="23"/>
      <c r="H38" s="23"/>
      <c r="I38" s="23"/>
      <c r="K38" s="40" t="s">
        <v>50</v>
      </c>
      <c r="L38" s="46">
        <v>81.569999999999993</v>
      </c>
    </row>
    <row r="39" spans="1:12" x14ac:dyDescent="0.25">
      <c r="A39" s="23"/>
      <c r="B39" s="23"/>
      <c r="C39" s="23"/>
      <c r="D39" s="23"/>
      <c r="E39" s="23"/>
      <c r="F39" s="23"/>
      <c r="G39" s="23"/>
      <c r="H39" s="23"/>
      <c r="I39" s="23"/>
      <c r="K39" s="40"/>
      <c r="L39" s="46"/>
    </row>
    <row r="40" spans="1:12" ht="25.5" customHeight="1" x14ac:dyDescent="0.25">
      <c r="F40" s="23"/>
      <c r="G40" s="23"/>
      <c r="H40" s="23"/>
      <c r="I40" s="23"/>
      <c r="K40" s="48"/>
      <c r="L40" s="46" t="s">
        <v>7</v>
      </c>
    </row>
    <row r="41" spans="1:12" x14ac:dyDescent="0.25">
      <c r="B41" s="29"/>
      <c r="C41" s="29"/>
      <c r="D41" s="29"/>
      <c r="E41" s="29"/>
      <c r="F41" s="29"/>
      <c r="G41" s="29"/>
      <c r="H41" s="29"/>
      <c r="I41" s="29"/>
      <c r="J41" s="52"/>
      <c r="K41" s="45"/>
      <c r="L41" s="46"/>
    </row>
    <row r="42" spans="1:12" x14ac:dyDescent="0.25">
      <c r="K42" s="45" t="s">
        <v>45</v>
      </c>
      <c r="L42" s="46">
        <v>96.23</v>
      </c>
    </row>
    <row r="43" spans="1:12" x14ac:dyDescent="0.25">
      <c r="B43" s="29"/>
      <c r="C43" s="29"/>
      <c r="D43" s="29"/>
      <c r="E43" s="29"/>
      <c r="F43" s="29"/>
      <c r="G43" s="29"/>
      <c r="H43" s="29"/>
      <c r="I43" s="29"/>
      <c r="J43" s="52"/>
      <c r="K43" s="45" t="s">
        <v>46</v>
      </c>
      <c r="L43" s="46">
        <v>93.31</v>
      </c>
    </row>
    <row r="44" spans="1:12" ht="15.4" customHeight="1" x14ac:dyDescent="0.25">
      <c r="A44" s="26" t="str">
        <f>"Indexed number of payroll jobs in "&amp;$L$1&amp;" each week by age group"</f>
        <v>Indexed number of payroll jobs in Wholesale trade each week by age group</v>
      </c>
      <c r="B44" s="29"/>
      <c r="C44" s="29"/>
      <c r="D44" s="29"/>
      <c r="E44" s="29"/>
      <c r="F44" s="29"/>
      <c r="G44" s="29"/>
      <c r="H44" s="29"/>
      <c r="I44" s="29"/>
      <c r="J44" s="52"/>
      <c r="K44" s="49" t="s">
        <v>47</v>
      </c>
      <c r="L44" s="46">
        <v>93.53</v>
      </c>
    </row>
    <row r="45" spans="1:12" ht="15.4" customHeight="1" x14ac:dyDescent="0.25">
      <c r="B45" s="29"/>
      <c r="C45" s="29"/>
      <c r="D45" s="29"/>
      <c r="E45" s="29"/>
      <c r="F45" s="29"/>
      <c r="G45" s="29"/>
      <c r="H45" s="29"/>
      <c r="I45" s="29"/>
      <c r="J45" s="52"/>
      <c r="K45" s="40" t="s">
        <v>48</v>
      </c>
      <c r="L45" s="46">
        <v>92.45</v>
      </c>
    </row>
    <row r="46" spans="1:12" ht="15.4" customHeight="1" x14ac:dyDescent="0.25">
      <c r="B46" s="29"/>
      <c r="C46" s="29"/>
      <c r="D46" s="29"/>
      <c r="E46" s="29"/>
      <c r="F46" s="29"/>
      <c r="G46" s="29"/>
      <c r="H46" s="29"/>
      <c r="I46" s="29"/>
      <c r="J46" s="52"/>
      <c r="K46" s="40" t="s">
        <v>49</v>
      </c>
      <c r="L46" s="46">
        <v>86.53</v>
      </c>
    </row>
    <row r="47" spans="1:12" ht="15.4" customHeight="1" x14ac:dyDescent="0.25">
      <c r="B47" s="29"/>
      <c r="C47" s="29"/>
      <c r="D47" s="29"/>
      <c r="E47" s="29"/>
      <c r="F47" s="29"/>
      <c r="G47" s="29"/>
      <c r="H47" s="29"/>
      <c r="I47" s="29"/>
      <c r="J47" s="52"/>
      <c r="K47" s="40" t="s">
        <v>50</v>
      </c>
      <c r="L47" s="46">
        <v>78.650000000000006</v>
      </c>
    </row>
    <row r="48" spans="1:12" ht="15.4" customHeight="1" x14ac:dyDescent="0.25">
      <c r="B48" s="29"/>
      <c r="C48" s="29"/>
      <c r="D48" s="29"/>
      <c r="E48" s="29"/>
      <c r="F48" s="29"/>
      <c r="G48" s="29"/>
      <c r="H48" s="29"/>
      <c r="I48" s="29"/>
      <c r="J48" s="52"/>
      <c r="K48" s="40"/>
      <c r="L48" s="46"/>
    </row>
    <row r="49" spans="1:12" ht="15.4" customHeight="1" x14ac:dyDescent="0.25">
      <c r="B49" s="29"/>
      <c r="C49" s="29"/>
      <c r="D49" s="29"/>
      <c r="E49" s="29"/>
      <c r="F49" s="29"/>
      <c r="G49" s="29"/>
      <c r="H49" s="29"/>
      <c r="I49" s="29"/>
      <c r="J49" s="52"/>
      <c r="K49" s="42"/>
      <c r="L49" s="42"/>
    </row>
    <row r="50" spans="1:12" ht="15.4" customHeight="1" x14ac:dyDescent="0.25">
      <c r="B50" s="27"/>
      <c r="C50" s="27"/>
      <c r="D50" s="27"/>
      <c r="E50" s="27"/>
      <c r="F50" s="27"/>
      <c r="G50" s="27"/>
      <c r="H50" s="27"/>
      <c r="I50" s="27"/>
      <c r="J50" s="61"/>
      <c r="K50" s="40" t="s">
        <v>11</v>
      </c>
      <c r="L50" s="45" t="s">
        <v>60</v>
      </c>
    </row>
    <row r="51" spans="1:12" ht="15.4" customHeight="1" x14ac:dyDescent="0.25">
      <c r="B51" s="27"/>
      <c r="C51" s="27"/>
      <c r="D51" s="27"/>
      <c r="E51" s="27"/>
      <c r="F51" s="27"/>
      <c r="G51" s="27"/>
      <c r="H51" s="27"/>
      <c r="I51" s="27"/>
      <c r="J51" s="61"/>
      <c r="K51" s="50"/>
      <c r="L51" s="45" t="s">
        <v>9</v>
      </c>
    </row>
    <row r="52" spans="1:12" ht="15.4" customHeight="1" x14ac:dyDescent="0.25">
      <c r="B52" s="28"/>
      <c r="C52" s="28"/>
      <c r="D52" s="28"/>
      <c r="E52" s="28"/>
      <c r="F52" s="28"/>
      <c r="G52" s="28"/>
      <c r="H52" s="28"/>
      <c r="I52" s="28"/>
      <c r="J52" s="52"/>
      <c r="K52" s="45" t="s">
        <v>6</v>
      </c>
      <c r="L52" s="46">
        <v>96.69</v>
      </c>
    </row>
    <row r="53" spans="1:12" ht="15.4" customHeight="1" x14ac:dyDescent="0.25">
      <c r="B53" s="28"/>
      <c r="C53" s="28"/>
      <c r="D53" s="28"/>
      <c r="E53" s="28"/>
      <c r="F53" s="28"/>
      <c r="G53" s="28"/>
      <c r="H53" s="28"/>
      <c r="I53" s="28"/>
      <c r="J53" s="52"/>
      <c r="K53" s="45" t="s">
        <v>5</v>
      </c>
      <c r="L53" s="46">
        <v>97.44</v>
      </c>
    </row>
    <row r="54" spans="1:12" ht="15.4" customHeight="1" x14ac:dyDescent="0.25">
      <c r="B54" s="4"/>
      <c r="C54" s="4"/>
      <c r="D54" s="5"/>
      <c r="E54" s="2"/>
      <c r="F54" s="28"/>
      <c r="G54" s="28"/>
      <c r="H54" s="28"/>
      <c r="I54" s="28"/>
      <c r="J54" s="52"/>
      <c r="K54" s="45" t="s">
        <v>44</v>
      </c>
      <c r="L54" s="46">
        <v>97.7</v>
      </c>
    </row>
    <row r="55" spans="1:12" ht="15.4" customHeight="1" x14ac:dyDescent="0.25">
      <c r="B55" s="4"/>
      <c r="C55" s="4"/>
      <c r="D55" s="5"/>
      <c r="E55" s="2"/>
      <c r="F55" s="28"/>
      <c r="G55" s="28"/>
      <c r="H55" s="28"/>
      <c r="I55" s="28"/>
      <c r="J55" s="52"/>
      <c r="K55" s="49" t="s">
        <v>4</v>
      </c>
      <c r="L55" s="46">
        <v>96.15</v>
      </c>
    </row>
    <row r="56" spans="1:12" ht="15.4" customHeight="1" x14ac:dyDescent="0.25">
      <c r="A56" s="4"/>
      <c r="B56" s="4"/>
      <c r="C56" s="4"/>
      <c r="D56" s="5"/>
      <c r="E56" s="2"/>
      <c r="F56" s="28"/>
      <c r="G56" s="28"/>
      <c r="H56" s="28"/>
      <c r="I56" s="28"/>
      <c r="J56" s="52"/>
      <c r="K56" s="40" t="s">
        <v>3</v>
      </c>
      <c r="L56" s="46">
        <v>100.08</v>
      </c>
    </row>
    <row r="57" spans="1:12" ht="15.4" customHeight="1" x14ac:dyDescent="0.25">
      <c r="B57" s="29"/>
      <c r="C57" s="29"/>
      <c r="D57" s="29"/>
      <c r="E57" s="29"/>
      <c r="F57" s="28"/>
      <c r="G57" s="28"/>
      <c r="H57" s="28"/>
      <c r="I57" s="28"/>
      <c r="J57" s="52"/>
      <c r="K57" s="40" t="s">
        <v>43</v>
      </c>
      <c r="L57" s="46">
        <v>96.3</v>
      </c>
    </row>
    <row r="58" spans="1:12" ht="15.4" customHeight="1" x14ac:dyDescent="0.25">
      <c r="K58" s="40" t="s">
        <v>2</v>
      </c>
      <c r="L58" s="46">
        <v>94.15</v>
      </c>
    </row>
    <row r="59" spans="1:12" ht="15.4" customHeight="1" x14ac:dyDescent="0.25">
      <c r="A59" s="26" t="str">
        <f>"Indexed number of payroll jobs held by men in "&amp;$L$1&amp;" each week by State and Territory"</f>
        <v>Indexed number of payroll jobs held by men in Wholesale trade each week by State and Territory</v>
      </c>
      <c r="K59" s="40" t="s">
        <v>1</v>
      </c>
      <c r="L59" s="46">
        <v>107.4</v>
      </c>
    </row>
    <row r="60" spans="1:12" ht="15.4" customHeight="1" x14ac:dyDescent="0.25">
      <c r="K60" s="48"/>
      <c r="L60" s="46" t="s">
        <v>8</v>
      </c>
    </row>
    <row r="61" spans="1:12" ht="15.4" customHeight="1" x14ac:dyDescent="0.25">
      <c r="B61" s="4"/>
      <c r="C61" s="4"/>
      <c r="D61" s="4"/>
      <c r="E61" s="4"/>
      <c r="F61" s="28"/>
      <c r="G61" s="28"/>
      <c r="H61" s="28"/>
      <c r="I61" s="28"/>
      <c r="J61" s="52"/>
      <c r="K61" s="45" t="s">
        <v>6</v>
      </c>
      <c r="L61" s="46">
        <v>92.64</v>
      </c>
    </row>
    <row r="62" spans="1:12" ht="15.4" customHeight="1" x14ac:dyDescent="0.25">
      <c r="B62" s="4"/>
      <c r="C62" s="4"/>
      <c r="D62" s="4"/>
      <c r="E62" s="4"/>
      <c r="F62" s="28"/>
      <c r="G62" s="28"/>
      <c r="H62" s="28"/>
      <c r="I62" s="28"/>
      <c r="J62" s="52"/>
      <c r="K62" s="45" t="s">
        <v>5</v>
      </c>
      <c r="L62" s="46">
        <v>93.91</v>
      </c>
    </row>
    <row r="63" spans="1:12" ht="15.4" customHeight="1" x14ac:dyDescent="0.25">
      <c r="B63" s="4"/>
      <c r="C63" s="4"/>
      <c r="D63" s="3"/>
      <c r="E63" s="2"/>
      <c r="F63" s="28"/>
      <c r="G63" s="28"/>
      <c r="H63" s="28"/>
      <c r="I63" s="28"/>
      <c r="J63" s="52"/>
      <c r="K63" s="45" t="s">
        <v>44</v>
      </c>
      <c r="L63" s="46">
        <v>93.38</v>
      </c>
    </row>
    <row r="64" spans="1:12" ht="15.4" customHeight="1" x14ac:dyDescent="0.25">
      <c r="B64" s="4"/>
      <c r="C64" s="4"/>
      <c r="D64" s="3"/>
      <c r="E64" s="2"/>
      <c r="F64" s="28"/>
      <c r="G64" s="28"/>
      <c r="H64" s="28"/>
      <c r="I64" s="28"/>
      <c r="J64" s="52"/>
      <c r="K64" s="49" t="s">
        <v>4</v>
      </c>
      <c r="L64" s="46">
        <v>91.03</v>
      </c>
    </row>
    <row r="65" spans="1:12" ht="15.4" customHeight="1" x14ac:dyDescent="0.25">
      <c r="B65" s="4"/>
      <c r="C65" s="4"/>
      <c r="D65" s="3"/>
      <c r="E65" s="2"/>
      <c r="F65" s="28"/>
      <c r="G65" s="28"/>
      <c r="H65" s="28"/>
      <c r="I65" s="28"/>
      <c r="J65" s="52"/>
      <c r="K65" s="40" t="s">
        <v>3</v>
      </c>
      <c r="L65" s="46">
        <v>97.52</v>
      </c>
    </row>
    <row r="66" spans="1:12" ht="15.4" customHeight="1" x14ac:dyDescent="0.25">
      <c r="B66" s="28"/>
      <c r="C66" s="28"/>
      <c r="D66" s="28"/>
      <c r="E66" s="28"/>
      <c r="F66" s="28"/>
      <c r="G66" s="28"/>
      <c r="H66" s="28"/>
      <c r="I66" s="28"/>
      <c r="J66" s="52"/>
      <c r="K66" s="40" t="s">
        <v>43</v>
      </c>
      <c r="L66" s="46">
        <v>90.22</v>
      </c>
    </row>
    <row r="67" spans="1:12" ht="15.4" customHeight="1" x14ac:dyDescent="0.25">
      <c r="A67" s="28"/>
      <c r="B67" s="28"/>
      <c r="C67" s="28"/>
      <c r="D67" s="28"/>
      <c r="E67" s="28"/>
      <c r="F67" s="28"/>
      <c r="G67" s="28"/>
      <c r="H67" s="28"/>
      <c r="I67" s="28"/>
      <c r="J67" s="52"/>
      <c r="K67" s="40" t="s">
        <v>2</v>
      </c>
      <c r="L67" s="46">
        <v>89.75</v>
      </c>
    </row>
    <row r="68" spans="1:12" ht="15.4" customHeight="1" x14ac:dyDescent="0.25">
      <c r="A68" s="28"/>
      <c r="B68" s="27"/>
      <c r="C68" s="27"/>
      <c r="D68" s="27"/>
      <c r="E68" s="27"/>
      <c r="F68" s="27"/>
      <c r="G68" s="27"/>
      <c r="H68" s="27"/>
      <c r="I68" s="27"/>
      <c r="J68" s="61"/>
      <c r="K68" s="40" t="s">
        <v>1</v>
      </c>
      <c r="L68" s="46">
        <v>102.73</v>
      </c>
    </row>
    <row r="69" spans="1:12" ht="15.4" customHeight="1" x14ac:dyDescent="0.25">
      <c r="K69" s="42"/>
      <c r="L69" s="46" t="s">
        <v>7</v>
      </c>
    </row>
    <row r="70" spans="1:12" ht="15.4" customHeight="1" x14ac:dyDescent="0.25">
      <c r="K70" s="45" t="s">
        <v>6</v>
      </c>
      <c r="L70" s="46">
        <v>91.33</v>
      </c>
    </row>
    <row r="71" spans="1:12" ht="15.4" customHeight="1" x14ac:dyDescent="0.25">
      <c r="K71" s="45" t="s">
        <v>5</v>
      </c>
      <c r="L71" s="46">
        <v>92.1</v>
      </c>
    </row>
    <row r="72" spans="1:12" ht="15.4" customHeight="1" x14ac:dyDescent="0.25">
      <c r="K72" s="45" t="s">
        <v>44</v>
      </c>
      <c r="L72" s="46">
        <v>92.02</v>
      </c>
    </row>
    <row r="73" spans="1:12" ht="15.4" customHeight="1" x14ac:dyDescent="0.25">
      <c r="K73" s="49" t="s">
        <v>4</v>
      </c>
      <c r="L73" s="46">
        <v>90.59</v>
      </c>
    </row>
    <row r="74" spans="1:12" ht="15.4" customHeight="1" x14ac:dyDescent="0.25">
      <c r="A74" s="26" t="str">
        <f>"Indexed number of payroll jobs held by women in "&amp;$L$1&amp;" each week by State and Territory"</f>
        <v>Indexed number of payroll jobs held by women in Wholesale trade each week by State and Territory</v>
      </c>
      <c r="K74" s="40" t="s">
        <v>3</v>
      </c>
      <c r="L74" s="46">
        <v>95.88</v>
      </c>
    </row>
    <row r="75" spans="1:12" ht="15.4" customHeight="1" x14ac:dyDescent="0.25">
      <c r="K75" s="40" t="s">
        <v>43</v>
      </c>
      <c r="L75" s="46">
        <v>90.35</v>
      </c>
    </row>
    <row r="76" spans="1:12" ht="15.4" customHeight="1" x14ac:dyDescent="0.25">
      <c r="B76" s="4"/>
      <c r="C76" s="4"/>
      <c r="D76" s="4"/>
      <c r="E76" s="4"/>
      <c r="F76" s="28"/>
      <c r="G76" s="28"/>
      <c r="H76" s="28"/>
      <c r="I76" s="28"/>
      <c r="J76" s="52"/>
      <c r="K76" s="40" t="s">
        <v>2</v>
      </c>
      <c r="L76" s="46">
        <v>90.06</v>
      </c>
    </row>
    <row r="77" spans="1:12" ht="15.4" customHeight="1" x14ac:dyDescent="0.25">
      <c r="B77" s="4"/>
      <c r="C77" s="4"/>
      <c r="D77" s="4"/>
      <c r="E77" s="4"/>
      <c r="F77" s="28"/>
      <c r="G77" s="28"/>
      <c r="H77" s="28"/>
      <c r="I77" s="28"/>
      <c r="J77" s="52"/>
      <c r="K77" s="40" t="s">
        <v>1</v>
      </c>
      <c r="L77" s="46">
        <v>101.04</v>
      </c>
    </row>
    <row r="78" spans="1:12" ht="15.4" customHeight="1" x14ac:dyDescent="0.25">
      <c r="B78" s="4"/>
      <c r="C78" s="4"/>
      <c r="D78" s="3"/>
      <c r="E78" s="2"/>
      <c r="F78" s="28"/>
      <c r="G78" s="28"/>
      <c r="H78" s="28"/>
      <c r="I78" s="28"/>
      <c r="J78" s="52"/>
      <c r="K78" s="48"/>
      <c r="L78" s="48"/>
    </row>
    <row r="79" spans="1:12" ht="15.4" customHeight="1" x14ac:dyDescent="0.25">
      <c r="B79" s="4"/>
      <c r="C79" s="4"/>
      <c r="D79" s="3"/>
      <c r="E79" s="2"/>
      <c r="F79" s="28"/>
      <c r="G79" s="28"/>
      <c r="H79" s="28"/>
      <c r="I79" s="28"/>
      <c r="J79" s="52"/>
      <c r="K79" s="45" t="s">
        <v>10</v>
      </c>
      <c r="L79" s="45" t="s">
        <v>61</v>
      </c>
    </row>
    <row r="80" spans="1:12" ht="15.4" customHeight="1" x14ac:dyDescent="0.25">
      <c r="B80" s="4"/>
      <c r="C80" s="4"/>
      <c r="D80" s="3"/>
      <c r="E80" s="2"/>
      <c r="F80" s="28"/>
      <c r="G80" s="28"/>
      <c r="H80" s="28"/>
      <c r="I80" s="28"/>
      <c r="J80" s="52"/>
      <c r="K80" s="48"/>
      <c r="L80" s="45" t="s">
        <v>9</v>
      </c>
    </row>
    <row r="81" spans="1:12" ht="15.4" customHeight="1" x14ac:dyDescent="0.25">
      <c r="A81" s="28"/>
      <c r="B81" s="28"/>
      <c r="C81" s="28"/>
      <c r="D81" s="28"/>
      <c r="E81" s="28"/>
      <c r="F81" s="28"/>
      <c r="G81" s="28"/>
      <c r="H81" s="28"/>
      <c r="I81" s="28"/>
      <c r="J81" s="52"/>
      <c r="K81" s="45" t="s">
        <v>6</v>
      </c>
      <c r="L81" s="46">
        <v>97.89</v>
      </c>
    </row>
    <row r="82" spans="1:12" ht="15.4" customHeight="1" x14ac:dyDescent="0.25">
      <c r="B82" s="28"/>
      <c r="C82" s="28"/>
      <c r="D82" s="28"/>
      <c r="E82" s="28"/>
      <c r="F82" s="28"/>
      <c r="G82" s="28"/>
      <c r="H82" s="28"/>
      <c r="I82" s="28"/>
      <c r="J82" s="52"/>
      <c r="K82" s="45" t="s">
        <v>5</v>
      </c>
      <c r="L82" s="46">
        <v>97.77</v>
      </c>
    </row>
    <row r="83" spans="1:12" ht="15.4" customHeight="1" x14ac:dyDescent="0.25">
      <c r="A83" s="28"/>
      <c r="B83" s="27"/>
      <c r="C83" s="27"/>
      <c r="D83" s="27"/>
      <c r="E83" s="27"/>
      <c r="F83" s="27"/>
      <c r="G83" s="27"/>
      <c r="H83" s="27"/>
      <c r="I83" s="27"/>
      <c r="J83" s="61"/>
      <c r="K83" s="45" t="s">
        <v>44</v>
      </c>
      <c r="L83" s="46">
        <v>99.07</v>
      </c>
    </row>
    <row r="84" spans="1:12" ht="15.4" customHeight="1" x14ac:dyDescent="0.25">
      <c r="K84" s="49" t="s">
        <v>4</v>
      </c>
      <c r="L84" s="46">
        <v>98.31</v>
      </c>
    </row>
    <row r="85" spans="1:12" ht="15.4" customHeight="1" x14ac:dyDescent="0.25">
      <c r="K85" s="40" t="s">
        <v>3</v>
      </c>
      <c r="L85" s="46">
        <v>102.3</v>
      </c>
    </row>
    <row r="86" spans="1:12" ht="15.4" customHeight="1" x14ac:dyDescent="0.25">
      <c r="K86" s="40" t="s">
        <v>43</v>
      </c>
      <c r="L86" s="46">
        <v>98.66</v>
      </c>
    </row>
    <row r="87" spans="1:12" ht="15.4" customHeight="1" x14ac:dyDescent="0.25">
      <c r="K87" s="40" t="s">
        <v>2</v>
      </c>
      <c r="L87" s="46">
        <v>91.16</v>
      </c>
    </row>
    <row r="88" spans="1:12" ht="15.4" customHeight="1" x14ac:dyDescent="0.25">
      <c r="K88" s="40" t="s">
        <v>1</v>
      </c>
      <c r="L88" s="46">
        <v>107.15</v>
      </c>
    </row>
    <row r="89" spans="1:12" ht="15.4" customHeight="1" x14ac:dyDescent="0.25">
      <c r="K89" s="48"/>
      <c r="L89" s="46" t="s">
        <v>8</v>
      </c>
    </row>
    <row r="90" spans="1:12" ht="15" customHeight="1" x14ac:dyDescent="0.25">
      <c r="K90" s="45" t="s">
        <v>6</v>
      </c>
      <c r="L90" s="46">
        <v>94.32</v>
      </c>
    </row>
    <row r="91" spans="1:12" ht="15" customHeight="1" x14ac:dyDescent="0.25">
      <c r="K91" s="45" t="s">
        <v>5</v>
      </c>
      <c r="L91" s="46">
        <v>94.87</v>
      </c>
    </row>
    <row r="92" spans="1:12" ht="15" customHeight="1" x14ac:dyDescent="0.25">
      <c r="A92" s="26"/>
      <c r="K92" s="45" t="s">
        <v>44</v>
      </c>
      <c r="L92" s="46">
        <v>94.22</v>
      </c>
    </row>
    <row r="93" spans="1:12" ht="15" customHeight="1" x14ac:dyDescent="0.25">
      <c r="K93" s="49" t="s">
        <v>4</v>
      </c>
      <c r="L93" s="46">
        <v>93.21</v>
      </c>
    </row>
    <row r="94" spans="1:12" ht="15" customHeight="1" x14ac:dyDescent="0.25">
      <c r="K94" s="40" t="s">
        <v>3</v>
      </c>
      <c r="L94" s="46">
        <v>98.67</v>
      </c>
    </row>
    <row r="95" spans="1:12" ht="15" customHeight="1" x14ac:dyDescent="0.25">
      <c r="K95" s="40" t="s">
        <v>43</v>
      </c>
      <c r="L95" s="46">
        <v>91.36</v>
      </c>
    </row>
    <row r="96" spans="1:12" ht="15" customHeight="1" x14ac:dyDescent="0.25">
      <c r="K96" s="40" t="s">
        <v>2</v>
      </c>
      <c r="L96" s="46">
        <v>89.78</v>
      </c>
    </row>
    <row r="97" spans="1:12" ht="15" customHeight="1" x14ac:dyDescent="0.25">
      <c r="K97" s="40" t="s">
        <v>1</v>
      </c>
      <c r="L97" s="46">
        <v>101.73</v>
      </c>
    </row>
    <row r="98" spans="1:12" ht="15" customHeight="1" x14ac:dyDescent="0.25">
      <c r="K98" s="42"/>
      <c r="L98" s="46" t="s">
        <v>7</v>
      </c>
    </row>
    <row r="99" spans="1:12" ht="15" customHeight="1" x14ac:dyDescent="0.25">
      <c r="A99" s="25"/>
      <c r="B99" s="24"/>
      <c r="K99" s="45" t="s">
        <v>6</v>
      </c>
      <c r="L99" s="46">
        <v>92.23</v>
      </c>
    </row>
    <row r="100" spans="1:12" x14ac:dyDescent="0.25">
      <c r="A100" s="25"/>
      <c r="B100" s="24"/>
      <c r="K100" s="45" t="s">
        <v>5</v>
      </c>
      <c r="L100" s="46">
        <v>92.72</v>
      </c>
    </row>
    <row r="101" spans="1:12" x14ac:dyDescent="0.25">
      <c r="A101" s="25"/>
      <c r="B101" s="24"/>
      <c r="K101" s="45" t="s">
        <v>44</v>
      </c>
      <c r="L101" s="46">
        <v>92.98</v>
      </c>
    </row>
    <row r="102" spans="1:12" x14ac:dyDescent="0.25">
      <c r="A102" s="25"/>
      <c r="B102" s="24"/>
      <c r="K102" s="49" t="s">
        <v>4</v>
      </c>
      <c r="L102" s="46">
        <v>91.42</v>
      </c>
    </row>
    <row r="103" spans="1:12" x14ac:dyDescent="0.25">
      <c r="A103" s="25"/>
      <c r="B103" s="24"/>
      <c r="K103" s="40" t="s">
        <v>3</v>
      </c>
      <c r="L103" s="46">
        <v>97.01</v>
      </c>
    </row>
    <row r="104" spans="1:12" x14ac:dyDescent="0.25">
      <c r="A104" s="25"/>
      <c r="B104" s="24"/>
      <c r="K104" s="40" t="s">
        <v>43</v>
      </c>
      <c r="L104" s="46">
        <v>91.02</v>
      </c>
    </row>
    <row r="105" spans="1:12" x14ac:dyDescent="0.25">
      <c r="A105" s="25"/>
      <c r="B105" s="24"/>
      <c r="K105" s="40" t="s">
        <v>2</v>
      </c>
      <c r="L105" s="46">
        <v>86.54</v>
      </c>
    </row>
    <row r="106" spans="1:12" x14ac:dyDescent="0.25">
      <c r="A106" s="25"/>
      <c r="B106" s="24"/>
      <c r="K106" s="40" t="s">
        <v>1</v>
      </c>
      <c r="L106" s="46">
        <v>99.29</v>
      </c>
    </row>
    <row r="107" spans="1:12" x14ac:dyDescent="0.25">
      <c r="A107" s="25"/>
      <c r="B107" s="24"/>
      <c r="K107" s="41"/>
      <c r="L107" s="41"/>
    </row>
    <row r="108" spans="1:12" x14ac:dyDescent="0.25">
      <c r="A108" s="25"/>
      <c r="B108" s="24"/>
      <c r="K108" s="51" t="s">
        <v>51</v>
      </c>
      <c r="L108" s="51"/>
    </row>
    <row r="109" spans="1:12" x14ac:dyDescent="0.25">
      <c r="K109" s="72">
        <v>43904</v>
      </c>
      <c r="L109" s="46">
        <v>100</v>
      </c>
    </row>
    <row r="110" spans="1:12" x14ac:dyDescent="0.25">
      <c r="K110" s="72">
        <v>43911</v>
      </c>
      <c r="L110" s="46">
        <v>99.955600000000004</v>
      </c>
    </row>
    <row r="111" spans="1:12" x14ac:dyDescent="0.25">
      <c r="K111" s="72">
        <v>43918</v>
      </c>
      <c r="L111" s="46">
        <v>97.891199999999998</v>
      </c>
    </row>
    <row r="112" spans="1:12" x14ac:dyDescent="0.25">
      <c r="K112" s="72">
        <v>43925</v>
      </c>
      <c r="L112" s="46">
        <v>96.011600000000001</v>
      </c>
    </row>
    <row r="113" spans="11:12" x14ac:dyDescent="0.25">
      <c r="K113" s="72">
        <v>43932</v>
      </c>
      <c r="L113" s="46">
        <v>95.108999999999995</v>
      </c>
    </row>
    <row r="114" spans="11:12" x14ac:dyDescent="0.25">
      <c r="K114" s="72">
        <v>43939</v>
      </c>
      <c r="L114" s="46">
        <v>95.055300000000003</v>
      </c>
    </row>
    <row r="115" spans="11:12" x14ac:dyDescent="0.25">
      <c r="K115" s="72">
        <v>43946</v>
      </c>
      <c r="L115" s="46">
        <v>94.850399999999993</v>
      </c>
    </row>
    <row r="116" spans="11:12" x14ac:dyDescent="0.25">
      <c r="K116" s="72">
        <v>43953</v>
      </c>
      <c r="L116" s="46">
        <v>94.689700000000002</v>
      </c>
    </row>
    <row r="117" spans="11:12" x14ac:dyDescent="0.25">
      <c r="K117" s="72">
        <v>43960</v>
      </c>
      <c r="L117" s="46">
        <v>95.083699999999993</v>
      </c>
    </row>
    <row r="118" spans="11:12" x14ac:dyDescent="0.25">
      <c r="K118" s="72">
        <v>43967</v>
      </c>
      <c r="L118" s="46">
        <v>96.029300000000006</v>
      </c>
    </row>
    <row r="119" spans="11:12" x14ac:dyDescent="0.25">
      <c r="K119" s="72">
        <v>43974</v>
      </c>
      <c r="L119" s="46">
        <v>95.917199999999994</v>
      </c>
    </row>
    <row r="120" spans="11:12" x14ac:dyDescent="0.25">
      <c r="K120" s="72">
        <v>43981</v>
      </c>
      <c r="L120" s="46">
        <v>96.045900000000003</v>
      </c>
    </row>
    <row r="121" spans="11:12" x14ac:dyDescent="0.25">
      <c r="K121" s="72">
        <v>43988</v>
      </c>
      <c r="L121" s="46">
        <v>96.274699999999996</v>
      </c>
    </row>
    <row r="122" spans="11:12" x14ac:dyDescent="0.25">
      <c r="K122" s="72">
        <v>43995</v>
      </c>
      <c r="L122" s="46">
        <v>96.409300000000002</v>
      </c>
    </row>
    <row r="123" spans="11:12" x14ac:dyDescent="0.25">
      <c r="K123" s="72">
        <v>44002</v>
      </c>
      <c r="L123" s="46">
        <v>95.581699999999998</v>
      </c>
    </row>
    <row r="124" spans="11:12" x14ac:dyDescent="0.25">
      <c r="K124" s="72">
        <v>44009</v>
      </c>
      <c r="L124" s="46">
        <v>94.198400000000007</v>
      </c>
    </row>
    <row r="125" spans="11:12" x14ac:dyDescent="0.25">
      <c r="K125" s="72">
        <v>44016</v>
      </c>
      <c r="L125" s="46">
        <v>95.7423</v>
      </c>
    </row>
    <row r="126" spans="11:12" x14ac:dyDescent="0.25">
      <c r="K126" s="72">
        <v>44023</v>
      </c>
      <c r="L126" s="46">
        <v>97.8249</v>
      </c>
    </row>
    <row r="127" spans="11:12" x14ac:dyDescent="0.25">
      <c r="K127" s="72">
        <v>44030</v>
      </c>
      <c r="L127" s="46">
        <v>97.830399999999997</v>
      </c>
    </row>
    <row r="128" spans="11:12" x14ac:dyDescent="0.25">
      <c r="K128" s="72">
        <v>44037</v>
      </c>
      <c r="L128" s="46">
        <v>97.889600000000002</v>
      </c>
    </row>
    <row r="129" spans="1:12" x14ac:dyDescent="0.25">
      <c r="K129" s="72">
        <v>44044</v>
      </c>
      <c r="L129" s="46">
        <v>97.662000000000006</v>
      </c>
    </row>
    <row r="130" spans="1:12" x14ac:dyDescent="0.25">
      <c r="K130" s="72">
        <v>44051</v>
      </c>
      <c r="L130" s="46">
        <v>97.199600000000004</v>
      </c>
    </row>
    <row r="131" spans="1:12" x14ac:dyDescent="0.25">
      <c r="K131" s="72">
        <v>44058</v>
      </c>
      <c r="L131" s="46">
        <v>97.537099999999995</v>
      </c>
    </row>
    <row r="132" spans="1:12" x14ac:dyDescent="0.25">
      <c r="K132" s="72">
        <v>44065</v>
      </c>
      <c r="L132" s="46">
        <v>97.446299999999994</v>
      </c>
    </row>
    <row r="133" spans="1:12" x14ac:dyDescent="0.25">
      <c r="K133" s="72">
        <v>44072</v>
      </c>
      <c r="L133" s="46">
        <v>97.272000000000006</v>
      </c>
    </row>
    <row r="134" spans="1:12" x14ac:dyDescent="0.25">
      <c r="K134" s="72">
        <v>44079</v>
      </c>
      <c r="L134" s="46">
        <v>97.330500000000001</v>
      </c>
    </row>
    <row r="135" spans="1:12" x14ac:dyDescent="0.25">
      <c r="K135" s="72">
        <v>44086</v>
      </c>
      <c r="L135" s="46">
        <v>97.634799999999998</v>
      </c>
    </row>
    <row r="136" spans="1:12" x14ac:dyDescent="0.25">
      <c r="K136" s="72">
        <v>44093</v>
      </c>
      <c r="L136" s="46">
        <v>97.510900000000007</v>
      </c>
    </row>
    <row r="137" spans="1:12" x14ac:dyDescent="0.25">
      <c r="K137" s="72">
        <v>44100</v>
      </c>
      <c r="L137" s="46">
        <v>97.240399999999994</v>
      </c>
    </row>
    <row r="138" spans="1:12" x14ac:dyDescent="0.25">
      <c r="K138" s="72">
        <v>44107</v>
      </c>
      <c r="L138" s="46">
        <v>97.171599999999998</v>
      </c>
    </row>
    <row r="139" spans="1:12" x14ac:dyDescent="0.25">
      <c r="A139" s="25"/>
      <c r="B139" s="24"/>
      <c r="K139" s="72">
        <v>44114</v>
      </c>
      <c r="L139" s="46">
        <v>96.679100000000005</v>
      </c>
    </row>
    <row r="140" spans="1:12" x14ac:dyDescent="0.25">
      <c r="A140" s="25"/>
      <c r="B140" s="24"/>
      <c r="K140" s="72">
        <v>44121</v>
      </c>
      <c r="L140" s="46">
        <v>96.758600000000001</v>
      </c>
    </row>
    <row r="141" spans="1:12" x14ac:dyDescent="0.25">
      <c r="K141" s="72">
        <v>44128</v>
      </c>
      <c r="L141" s="46">
        <v>96.827699999999993</v>
      </c>
    </row>
    <row r="142" spans="1:12" x14ac:dyDescent="0.25">
      <c r="K142" s="72">
        <v>44135</v>
      </c>
      <c r="L142" s="46">
        <v>96.865600000000001</v>
      </c>
    </row>
    <row r="143" spans="1:12" x14ac:dyDescent="0.25">
      <c r="K143" s="72">
        <v>44142</v>
      </c>
      <c r="L143" s="46">
        <v>96.912400000000005</v>
      </c>
    </row>
    <row r="144" spans="1:12" x14ac:dyDescent="0.25">
      <c r="K144" s="72">
        <v>44149</v>
      </c>
      <c r="L144" s="46">
        <v>97.686899999999994</v>
      </c>
    </row>
    <row r="145" spans="11:12" x14ac:dyDescent="0.25">
      <c r="K145" s="72">
        <v>44156</v>
      </c>
      <c r="L145" s="46">
        <v>98.052700000000002</v>
      </c>
    </row>
    <row r="146" spans="11:12" x14ac:dyDescent="0.25">
      <c r="K146" s="72">
        <v>44163</v>
      </c>
      <c r="L146" s="46">
        <v>98.366500000000002</v>
      </c>
    </row>
    <row r="147" spans="11:12" x14ac:dyDescent="0.25">
      <c r="K147" s="72">
        <v>44170</v>
      </c>
      <c r="L147" s="46">
        <v>98.746099999999998</v>
      </c>
    </row>
    <row r="148" spans="11:12" x14ac:dyDescent="0.25">
      <c r="K148" s="72">
        <v>44177</v>
      </c>
      <c r="L148" s="46">
        <v>98.769499999999994</v>
      </c>
    </row>
    <row r="149" spans="11:12" x14ac:dyDescent="0.25">
      <c r="K149" s="72">
        <v>44184</v>
      </c>
      <c r="L149" s="46">
        <v>97.749899999999997</v>
      </c>
    </row>
    <row r="150" spans="11:12" x14ac:dyDescent="0.25">
      <c r="K150" s="72">
        <v>44191</v>
      </c>
      <c r="L150" s="46">
        <v>94.928399999999996</v>
      </c>
    </row>
    <row r="151" spans="11:12" x14ac:dyDescent="0.25">
      <c r="K151" s="72">
        <v>44198</v>
      </c>
      <c r="L151" s="46">
        <v>93.273300000000006</v>
      </c>
    </row>
    <row r="152" spans="11:12" x14ac:dyDescent="0.25">
      <c r="K152" s="72" t="s">
        <v>52</v>
      </c>
      <c r="L152" s="46" t="s">
        <v>52</v>
      </c>
    </row>
    <row r="153" spans="11:12" x14ac:dyDescent="0.25">
      <c r="K153" s="72" t="s">
        <v>52</v>
      </c>
      <c r="L153" s="46" t="s">
        <v>52</v>
      </c>
    </row>
    <row r="154" spans="11:12" x14ac:dyDescent="0.25">
      <c r="K154" s="72" t="s">
        <v>52</v>
      </c>
      <c r="L154" s="46" t="s">
        <v>52</v>
      </c>
    </row>
    <row r="155" spans="11:12" x14ac:dyDescent="0.25">
      <c r="K155" s="72" t="s">
        <v>52</v>
      </c>
      <c r="L155" s="46" t="s">
        <v>52</v>
      </c>
    </row>
    <row r="156" spans="11:12" x14ac:dyDescent="0.25">
      <c r="K156" s="72" t="s">
        <v>52</v>
      </c>
      <c r="L156" s="46" t="s">
        <v>52</v>
      </c>
    </row>
    <row r="157" spans="11:12" x14ac:dyDescent="0.25">
      <c r="K157" s="72" t="s">
        <v>52</v>
      </c>
      <c r="L157" s="46" t="s">
        <v>52</v>
      </c>
    </row>
    <row r="158" spans="11:12" x14ac:dyDescent="0.25">
      <c r="K158" s="72" t="s">
        <v>52</v>
      </c>
      <c r="L158" s="46" t="s">
        <v>52</v>
      </c>
    </row>
    <row r="159" spans="11:12" x14ac:dyDescent="0.25">
      <c r="K159" s="72" t="s">
        <v>52</v>
      </c>
      <c r="L159" s="46" t="s">
        <v>52</v>
      </c>
    </row>
    <row r="160" spans="11:12" x14ac:dyDescent="0.25">
      <c r="K160" s="72" t="s">
        <v>52</v>
      </c>
      <c r="L160" s="46" t="s">
        <v>52</v>
      </c>
    </row>
    <row r="161" spans="11:12" x14ac:dyDescent="0.25">
      <c r="K161" s="72" t="s">
        <v>52</v>
      </c>
      <c r="L161" s="46" t="s">
        <v>52</v>
      </c>
    </row>
    <row r="162" spans="11:12" x14ac:dyDescent="0.25">
      <c r="K162" s="72" t="s">
        <v>52</v>
      </c>
      <c r="L162" s="46" t="s">
        <v>52</v>
      </c>
    </row>
    <row r="163" spans="11:12" x14ac:dyDescent="0.25">
      <c r="K163" s="72" t="s">
        <v>52</v>
      </c>
      <c r="L163" s="46" t="s">
        <v>52</v>
      </c>
    </row>
    <row r="164" spans="11:12" x14ac:dyDescent="0.25">
      <c r="K164" s="72" t="s">
        <v>52</v>
      </c>
      <c r="L164" s="46" t="s">
        <v>52</v>
      </c>
    </row>
    <row r="165" spans="11:12" x14ac:dyDescent="0.25">
      <c r="K165" s="72" t="s">
        <v>52</v>
      </c>
      <c r="L165" s="46" t="s">
        <v>52</v>
      </c>
    </row>
    <row r="166" spans="11:12" x14ac:dyDescent="0.25">
      <c r="K166" s="72" t="s">
        <v>52</v>
      </c>
      <c r="L166" s="46" t="s">
        <v>52</v>
      </c>
    </row>
    <row r="167" spans="11:12" x14ac:dyDescent="0.25">
      <c r="K167" s="72" t="s">
        <v>52</v>
      </c>
      <c r="L167" s="46" t="s">
        <v>52</v>
      </c>
    </row>
    <row r="168" spans="11:12" x14ac:dyDescent="0.25">
      <c r="K168" s="72" t="s">
        <v>52</v>
      </c>
      <c r="L168" s="46" t="s">
        <v>52</v>
      </c>
    </row>
    <row r="169" spans="11:12" x14ac:dyDescent="0.25">
      <c r="K169" s="72" t="s">
        <v>52</v>
      </c>
      <c r="L169" s="46" t="s">
        <v>52</v>
      </c>
    </row>
    <row r="170" spans="11:12" x14ac:dyDescent="0.25">
      <c r="K170" s="72" t="s">
        <v>52</v>
      </c>
      <c r="L170" s="46" t="s">
        <v>52</v>
      </c>
    </row>
    <row r="171" spans="11:12" x14ac:dyDescent="0.25">
      <c r="K171" s="72" t="s">
        <v>52</v>
      </c>
      <c r="L171" s="46" t="s">
        <v>52</v>
      </c>
    </row>
    <row r="172" spans="11:12" x14ac:dyDescent="0.25">
      <c r="K172" s="72" t="s">
        <v>52</v>
      </c>
      <c r="L172" s="46" t="s">
        <v>52</v>
      </c>
    </row>
    <row r="173" spans="11:12" x14ac:dyDescent="0.25">
      <c r="K173" s="72" t="s">
        <v>52</v>
      </c>
      <c r="L173" s="46" t="s">
        <v>52</v>
      </c>
    </row>
    <row r="174" spans="11:12" x14ac:dyDescent="0.25">
      <c r="K174" s="72" t="s">
        <v>52</v>
      </c>
      <c r="L174" s="46" t="s">
        <v>52</v>
      </c>
    </row>
    <row r="175" spans="11:12" x14ac:dyDescent="0.25">
      <c r="K175" s="72" t="s">
        <v>52</v>
      </c>
      <c r="L175" s="46" t="s">
        <v>52</v>
      </c>
    </row>
    <row r="176" spans="11:12" x14ac:dyDescent="0.25">
      <c r="K176" s="72" t="s">
        <v>52</v>
      </c>
      <c r="L176" s="46" t="s">
        <v>52</v>
      </c>
    </row>
    <row r="177" spans="11:12" x14ac:dyDescent="0.25">
      <c r="K177" s="72" t="s">
        <v>52</v>
      </c>
      <c r="L177" s="46" t="s">
        <v>52</v>
      </c>
    </row>
    <row r="178" spans="11:12" x14ac:dyDescent="0.25">
      <c r="K178" s="72" t="s">
        <v>52</v>
      </c>
      <c r="L178" s="46" t="s">
        <v>52</v>
      </c>
    </row>
    <row r="179" spans="11:12" x14ac:dyDescent="0.25">
      <c r="K179" s="72" t="s">
        <v>52</v>
      </c>
      <c r="L179" s="46" t="s">
        <v>52</v>
      </c>
    </row>
    <row r="180" spans="11:12" x14ac:dyDescent="0.25">
      <c r="K180" s="72" t="s">
        <v>52</v>
      </c>
      <c r="L180" s="46" t="s">
        <v>52</v>
      </c>
    </row>
    <row r="181" spans="11:12" x14ac:dyDescent="0.25">
      <c r="K181" s="72" t="s">
        <v>52</v>
      </c>
      <c r="L181" s="46" t="s">
        <v>52</v>
      </c>
    </row>
    <row r="182" spans="11:12" x14ac:dyDescent="0.25">
      <c r="K182" s="72" t="s">
        <v>52</v>
      </c>
      <c r="L182" s="46" t="s">
        <v>52</v>
      </c>
    </row>
    <row r="183" spans="11:12" x14ac:dyDescent="0.25">
      <c r="K183" s="72" t="s">
        <v>52</v>
      </c>
      <c r="L183" s="46" t="s">
        <v>52</v>
      </c>
    </row>
    <row r="184" spans="11:12" x14ac:dyDescent="0.25">
      <c r="K184" s="72" t="s">
        <v>52</v>
      </c>
      <c r="L184" s="46" t="s">
        <v>52</v>
      </c>
    </row>
    <row r="185" spans="11:12" x14ac:dyDescent="0.25">
      <c r="K185" s="72" t="s">
        <v>52</v>
      </c>
      <c r="L185" s="46" t="s">
        <v>52</v>
      </c>
    </row>
    <row r="186" spans="11:12" x14ac:dyDescent="0.25">
      <c r="K186" s="72" t="s">
        <v>52</v>
      </c>
      <c r="L186" s="46" t="s">
        <v>52</v>
      </c>
    </row>
    <row r="187" spans="11:12" x14ac:dyDescent="0.25">
      <c r="K187" s="72" t="s">
        <v>52</v>
      </c>
      <c r="L187" s="46" t="s">
        <v>52</v>
      </c>
    </row>
    <row r="188" spans="11:12" x14ac:dyDescent="0.25">
      <c r="K188" s="72" t="s">
        <v>52</v>
      </c>
      <c r="L188" s="46" t="s">
        <v>52</v>
      </c>
    </row>
    <row r="189" spans="11:12" x14ac:dyDescent="0.25">
      <c r="K189" s="72" t="s">
        <v>52</v>
      </c>
      <c r="L189" s="46" t="s">
        <v>52</v>
      </c>
    </row>
    <row r="190" spans="11:12" x14ac:dyDescent="0.25">
      <c r="K190" s="72" t="s">
        <v>52</v>
      </c>
      <c r="L190" s="46" t="s">
        <v>52</v>
      </c>
    </row>
    <row r="191" spans="11:12" x14ac:dyDescent="0.25">
      <c r="K191" s="72" t="s">
        <v>52</v>
      </c>
      <c r="L191" s="46" t="s">
        <v>52</v>
      </c>
    </row>
    <row r="192" spans="11:12" x14ac:dyDescent="0.25">
      <c r="K192" s="72" t="s">
        <v>52</v>
      </c>
      <c r="L192" s="46" t="s">
        <v>52</v>
      </c>
    </row>
    <row r="193" spans="11:12" x14ac:dyDescent="0.25">
      <c r="K193" s="72" t="s">
        <v>52</v>
      </c>
      <c r="L193" s="46" t="s">
        <v>52</v>
      </c>
    </row>
    <row r="194" spans="11:12" x14ac:dyDescent="0.25">
      <c r="K194" s="72" t="s">
        <v>52</v>
      </c>
      <c r="L194" s="46" t="s">
        <v>52</v>
      </c>
    </row>
    <row r="195" spans="11:12" x14ac:dyDescent="0.25">
      <c r="K195" s="72" t="s">
        <v>52</v>
      </c>
      <c r="L195" s="46" t="s">
        <v>52</v>
      </c>
    </row>
    <row r="196" spans="11:12" x14ac:dyDescent="0.25">
      <c r="K196" s="72" t="s">
        <v>52</v>
      </c>
      <c r="L196" s="46" t="s">
        <v>52</v>
      </c>
    </row>
    <row r="197" spans="11:12" x14ac:dyDescent="0.25">
      <c r="K197" s="72" t="s">
        <v>52</v>
      </c>
      <c r="L197" s="46" t="s">
        <v>52</v>
      </c>
    </row>
    <row r="198" spans="11:12" x14ac:dyDescent="0.25">
      <c r="K198" s="72" t="s">
        <v>52</v>
      </c>
      <c r="L198" s="46" t="s">
        <v>52</v>
      </c>
    </row>
    <row r="199" spans="11:12" x14ac:dyDescent="0.25">
      <c r="K199" s="72" t="s">
        <v>52</v>
      </c>
      <c r="L199" s="46" t="s">
        <v>52</v>
      </c>
    </row>
    <row r="200" spans="11:12" x14ac:dyDescent="0.25">
      <c r="K200" s="72" t="s">
        <v>52</v>
      </c>
      <c r="L200" s="46" t="s">
        <v>52</v>
      </c>
    </row>
    <row r="201" spans="11:12" x14ac:dyDescent="0.25">
      <c r="K201" s="72" t="s">
        <v>52</v>
      </c>
      <c r="L201" s="46" t="s">
        <v>52</v>
      </c>
    </row>
    <row r="202" spans="11:12" x14ac:dyDescent="0.25">
      <c r="K202" s="72" t="s">
        <v>52</v>
      </c>
      <c r="L202" s="46" t="s">
        <v>52</v>
      </c>
    </row>
    <row r="203" spans="11:12" x14ac:dyDescent="0.25">
      <c r="K203" s="72" t="s">
        <v>52</v>
      </c>
      <c r="L203" s="46" t="s">
        <v>52</v>
      </c>
    </row>
    <row r="204" spans="11:12" x14ac:dyDescent="0.25">
      <c r="K204" s="72" t="s">
        <v>52</v>
      </c>
      <c r="L204" s="46" t="s">
        <v>52</v>
      </c>
    </row>
    <row r="205" spans="11:12" x14ac:dyDescent="0.25">
      <c r="K205" s="72" t="s">
        <v>52</v>
      </c>
      <c r="L205" s="46" t="s">
        <v>52</v>
      </c>
    </row>
    <row r="206" spans="11:12" x14ac:dyDescent="0.25">
      <c r="K206" s="72" t="s">
        <v>52</v>
      </c>
      <c r="L206" s="46" t="s">
        <v>52</v>
      </c>
    </row>
    <row r="207" spans="11:12" x14ac:dyDescent="0.25">
      <c r="K207" s="72" t="s">
        <v>52</v>
      </c>
      <c r="L207" s="46" t="s">
        <v>52</v>
      </c>
    </row>
    <row r="208" spans="11:12" x14ac:dyDescent="0.25">
      <c r="K208" s="72" t="s">
        <v>52</v>
      </c>
      <c r="L208" s="46" t="s">
        <v>52</v>
      </c>
    </row>
    <row r="209" spans="11:12" x14ac:dyDescent="0.25">
      <c r="K209" s="72" t="s">
        <v>52</v>
      </c>
      <c r="L209" s="46" t="s">
        <v>52</v>
      </c>
    </row>
    <row r="210" spans="11:12" x14ac:dyDescent="0.25">
      <c r="K210" s="72" t="s">
        <v>52</v>
      </c>
      <c r="L210" s="46" t="s">
        <v>52</v>
      </c>
    </row>
    <row r="211" spans="11:12" x14ac:dyDescent="0.25">
      <c r="K211" s="72" t="s">
        <v>52</v>
      </c>
      <c r="L211" s="46" t="s">
        <v>52</v>
      </c>
    </row>
    <row r="212" spans="11:12" x14ac:dyDescent="0.25">
      <c r="K212" s="72" t="s">
        <v>52</v>
      </c>
      <c r="L212" s="46" t="s">
        <v>52</v>
      </c>
    </row>
    <row r="213" spans="11:12" x14ac:dyDescent="0.25">
      <c r="K213" s="72" t="s">
        <v>52</v>
      </c>
      <c r="L213" s="46" t="s">
        <v>52</v>
      </c>
    </row>
    <row r="214" spans="11:12" x14ac:dyDescent="0.25">
      <c r="K214" s="72" t="s">
        <v>52</v>
      </c>
      <c r="L214" s="46" t="s">
        <v>52</v>
      </c>
    </row>
    <row r="215" spans="11:12" x14ac:dyDescent="0.25">
      <c r="K215" s="72" t="s">
        <v>52</v>
      </c>
      <c r="L215" s="46" t="s">
        <v>52</v>
      </c>
    </row>
    <row r="216" spans="11:12" x14ac:dyDescent="0.25">
      <c r="K216" s="72" t="s">
        <v>52</v>
      </c>
      <c r="L216" s="46" t="s">
        <v>52</v>
      </c>
    </row>
    <row r="217" spans="11:12" x14ac:dyDescent="0.25">
      <c r="K217" s="72" t="s">
        <v>52</v>
      </c>
      <c r="L217" s="46" t="s">
        <v>52</v>
      </c>
    </row>
    <row r="218" spans="11:12" x14ac:dyDescent="0.25">
      <c r="K218" s="72" t="s">
        <v>52</v>
      </c>
      <c r="L218" s="46" t="s">
        <v>52</v>
      </c>
    </row>
    <row r="219" spans="11:12" x14ac:dyDescent="0.25">
      <c r="K219" s="72" t="s">
        <v>52</v>
      </c>
      <c r="L219" s="46" t="s">
        <v>52</v>
      </c>
    </row>
    <row r="220" spans="11:12" x14ac:dyDescent="0.25">
      <c r="K220" s="72" t="s">
        <v>52</v>
      </c>
      <c r="L220" s="46" t="s">
        <v>52</v>
      </c>
    </row>
    <row r="221" spans="11:12" x14ac:dyDescent="0.25">
      <c r="K221" s="72" t="s">
        <v>52</v>
      </c>
      <c r="L221" s="46" t="s">
        <v>52</v>
      </c>
    </row>
    <row r="222" spans="11:12" x14ac:dyDescent="0.25">
      <c r="K222" s="72" t="s">
        <v>52</v>
      </c>
      <c r="L222" s="46" t="s">
        <v>52</v>
      </c>
    </row>
    <row r="223" spans="11:12" x14ac:dyDescent="0.25">
      <c r="K223" s="72" t="s">
        <v>52</v>
      </c>
      <c r="L223" s="46" t="s">
        <v>52</v>
      </c>
    </row>
    <row r="224" spans="11:12" x14ac:dyDescent="0.25">
      <c r="K224" s="72" t="s">
        <v>52</v>
      </c>
      <c r="L224" s="46" t="s">
        <v>52</v>
      </c>
    </row>
    <row r="225" spans="11:12" x14ac:dyDescent="0.25">
      <c r="K225" s="72" t="s">
        <v>52</v>
      </c>
      <c r="L225" s="46" t="s">
        <v>52</v>
      </c>
    </row>
    <row r="226" spans="11:12" x14ac:dyDescent="0.25">
      <c r="K226" s="72" t="s">
        <v>52</v>
      </c>
      <c r="L226" s="46" t="s">
        <v>52</v>
      </c>
    </row>
    <row r="227" spans="11:12" x14ac:dyDescent="0.25">
      <c r="K227" s="72" t="s">
        <v>52</v>
      </c>
      <c r="L227" s="46" t="s">
        <v>52</v>
      </c>
    </row>
    <row r="228" spans="11:12" x14ac:dyDescent="0.25">
      <c r="K228" s="72" t="s">
        <v>52</v>
      </c>
      <c r="L228" s="46" t="s">
        <v>52</v>
      </c>
    </row>
    <row r="229" spans="11:12" x14ac:dyDescent="0.25">
      <c r="K229" s="72" t="s">
        <v>52</v>
      </c>
      <c r="L229" s="46" t="s">
        <v>52</v>
      </c>
    </row>
    <row r="230" spans="11:12" x14ac:dyDescent="0.25">
      <c r="K230" s="72" t="s">
        <v>52</v>
      </c>
      <c r="L230" s="46" t="s">
        <v>52</v>
      </c>
    </row>
    <row r="231" spans="11:12" x14ac:dyDescent="0.25">
      <c r="K231" s="72" t="s">
        <v>52</v>
      </c>
      <c r="L231" s="46" t="s">
        <v>52</v>
      </c>
    </row>
    <row r="232" spans="11:12" x14ac:dyDescent="0.25">
      <c r="K232" s="72" t="s">
        <v>52</v>
      </c>
      <c r="L232" s="46" t="s">
        <v>52</v>
      </c>
    </row>
    <row r="233" spans="11:12" x14ac:dyDescent="0.25">
      <c r="K233" s="72" t="s">
        <v>52</v>
      </c>
      <c r="L233" s="46" t="s">
        <v>52</v>
      </c>
    </row>
    <row r="234" spans="11:12" x14ac:dyDescent="0.25">
      <c r="K234" s="72" t="s">
        <v>52</v>
      </c>
      <c r="L234" s="46" t="s">
        <v>52</v>
      </c>
    </row>
    <row r="235" spans="11:12" x14ac:dyDescent="0.25">
      <c r="K235" s="72" t="s">
        <v>52</v>
      </c>
      <c r="L235" s="46" t="s">
        <v>52</v>
      </c>
    </row>
    <row r="236" spans="11:12" x14ac:dyDescent="0.25">
      <c r="K236" s="72" t="s">
        <v>52</v>
      </c>
      <c r="L236" s="46" t="s">
        <v>52</v>
      </c>
    </row>
    <row r="237" spans="11:12" x14ac:dyDescent="0.25">
      <c r="K237" s="72" t="s">
        <v>52</v>
      </c>
      <c r="L237" s="46" t="s">
        <v>52</v>
      </c>
    </row>
    <row r="238" spans="11:12" x14ac:dyDescent="0.25">
      <c r="K238" s="72" t="s">
        <v>52</v>
      </c>
      <c r="L238" s="46" t="s">
        <v>52</v>
      </c>
    </row>
    <row r="239" spans="11:12" x14ac:dyDescent="0.25">
      <c r="K239" s="72" t="s">
        <v>52</v>
      </c>
      <c r="L239" s="46" t="s">
        <v>52</v>
      </c>
    </row>
    <row r="240" spans="11:12" x14ac:dyDescent="0.25">
      <c r="K240" s="72" t="s">
        <v>52</v>
      </c>
      <c r="L240" s="46" t="s">
        <v>52</v>
      </c>
    </row>
    <row r="241" spans="11:12" x14ac:dyDescent="0.25">
      <c r="K241" s="72" t="s">
        <v>52</v>
      </c>
      <c r="L241" s="46" t="s">
        <v>52</v>
      </c>
    </row>
    <row r="242" spans="11:12" x14ac:dyDescent="0.25">
      <c r="K242" s="72" t="s">
        <v>52</v>
      </c>
      <c r="L242" s="46" t="s">
        <v>52</v>
      </c>
    </row>
    <row r="243" spans="11:12" x14ac:dyDescent="0.25">
      <c r="K243" s="72" t="s">
        <v>52</v>
      </c>
      <c r="L243" s="46" t="s">
        <v>52</v>
      </c>
    </row>
    <row r="244" spans="11:12" x14ac:dyDescent="0.25">
      <c r="K244" s="72" t="s">
        <v>52</v>
      </c>
      <c r="L244" s="46" t="s">
        <v>52</v>
      </c>
    </row>
    <row r="245" spans="11:12" x14ac:dyDescent="0.25">
      <c r="K245" s="72" t="s">
        <v>52</v>
      </c>
      <c r="L245" s="46" t="s">
        <v>52</v>
      </c>
    </row>
    <row r="246" spans="11:12" x14ac:dyDescent="0.25">
      <c r="K246" s="72" t="s">
        <v>52</v>
      </c>
      <c r="L246" s="46" t="s">
        <v>52</v>
      </c>
    </row>
    <row r="247" spans="11:12" x14ac:dyDescent="0.25">
      <c r="K247" s="72" t="s">
        <v>52</v>
      </c>
      <c r="L247" s="46" t="s">
        <v>52</v>
      </c>
    </row>
    <row r="248" spans="11:12" x14ac:dyDescent="0.25">
      <c r="K248" s="72" t="s">
        <v>52</v>
      </c>
      <c r="L248" s="46" t="s">
        <v>52</v>
      </c>
    </row>
    <row r="249" spans="11:12" x14ac:dyDescent="0.25">
      <c r="K249" s="72" t="s">
        <v>52</v>
      </c>
      <c r="L249" s="46" t="s">
        <v>52</v>
      </c>
    </row>
    <row r="250" spans="11:12" x14ac:dyDescent="0.25">
      <c r="K250" s="72" t="s">
        <v>52</v>
      </c>
      <c r="L250" s="46" t="s">
        <v>52</v>
      </c>
    </row>
    <row r="251" spans="11:12" x14ac:dyDescent="0.25">
      <c r="K251" s="72" t="s">
        <v>52</v>
      </c>
      <c r="L251" s="46" t="s">
        <v>52</v>
      </c>
    </row>
    <row r="252" spans="11:12" x14ac:dyDescent="0.25">
      <c r="K252" s="72" t="s">
        <v>52</v>
      </c>
      <c r="L252" s="46" t="s">
        <v>52</v>
      </c>
    </row>
    <row r="253" spans="11:12" x14ac:dyDescent="0.25">
      <c r="K253" s="72" t="s">
        <v>52</v>
      </c>
      <c r="L253" s="46" t="s">
        <v>52</v>
      </c>
    </row>
    <row r="254" spans="11:12" x14ac:dyDescent="0.25">
      <c r="K254" s="72" t="s">
        <v>52</v>
      </c>
      <c r="L254" s="46" t="s">
        <v>52</v>
      </c>
    </row>
    <row r="255" spans="11:12" x14ac:dyDescent="0.25">
      <c r="K255" s="72" t="s">
        <v>52</v>
      </c>
      <c r="L255" s="46" t="s">
        <v>52</v>
      </c>
    </row>
    <row r="256" spans="11:12" x14ac:dyDescent="0.25">
      <c r="K256" s="72" t="s">
        <v>53</v>
      </c>
      <c r="L256" s="72"/>
    </row>
    <row r="257" spans="11:12" x14ac:dyDescent="0.25">
      <c r="K257" s="72">
        <v>43904</v>
      </c>
      <c r="L257" s="46">
        <v>100</v>
      </c>
    </row>
    <row r="258" spans="11:12" x14ac:dyDescent="0.25">
      <c r="K258" s="72">
        <v>43911</v>
      </c>
      <c r="L258" s="46">
        <v>99.823700000000002</v>
      </c>
    </row>
    <row r="259" spans="11:12" x14ac:dyDescent="0.25">
      <c r="K259" s="72">
        <v>43918</v>
      </c>
      <c r="L259" s="46">
        <v>97.229200000000006</v>
      </c>
    </row>
    <row r="260" spans="11:12" x14ac:dyDescent="0.25">
      <c r="K260" s="72">
        <v>43925</v>
      </c>
      <c r="L260" s="46">
        <v>97.514499999999998</v>
      </c>
    </row>
    <row r="261" spans="11:12" x14ac:dyDescent="0.25">
      <c r="K261" s="72">
        <v>43932</v>
      </c>
      <c r="L261" s="46">
        <v>91.810100000000006</v>
      </c>
    </row>
    <row r="262" spans="11:12" x14ac:dyDescent="0.25">
      <c r="K262" s="72">
        <v>43939</v>
      </c>
      <c r="L262" s="46">
        <v>89.671199999999999</v>
      </c>
    </row>
    <row r="263" spans="11:12" x14ac:dyDescent="0.25">
      <c r="K263" s="72">
        <v>43946</v>
      </c>
      <c r="L263" s="46">
        <v>89.882900000000006</v>
      </c>
    </row>
    <row r="264" spans="11:12" x14ac:dyDescent="0.25">
      <c r="K264" s="72">
        <v>43953</v>
      </c>
      <c r="L264" s="46">
        <v>91.104299999999995</v>
      </c>
    </row>
    <row r="265" spans="11:12" x14ac:dyDescent="0.25">
      <c r="K265" s="72">
        <v>43960</v>
      </c>
      <c r="L265" s="46">
        <v>87.201899999999995</v>
      </c>
    </row>
    <row r="266" spans="11:12" x14ac:dyDescent="0.25">
      <c r="K266" s="72">
        <v>43967</v>
      </c>
      <c r="L266" s="46">
        <v>87.000299999999996</v>
      </c>
    </row>
    <row r="267" spans="11:12" x14ac:dyDescent="0.25">
      <c r="K267" s="72">
        <v>43974</v>
      </c>
      <c r="L267" s="46">
        <v>86.350300000000004</v>
      </c>
    </row>
    <row r="268" spans="11:12" x14ac:dyDescent="0.25">
      <c r="K268" s="72">
        <v>43981</v>
      </c>
      <c r="L268" s="46">
        <v>87.744399999999999</v>
      </c>
    </row>
    <row r="269" spans="11:12" x14ac:dyDescent="0.25">
      <c r="K269" s="72">
        <v>43988</v>
      </c>
      <c r="L269" s="46">
        <v>89.937799999999996</v>
      </c>
    </row>
    <row r="270" spans="11:12" x14ac:dyDescent="0.25">
      <c r="K270" s="72">
        <v>43995</v>
      </c>
      <c r="L270" s="46">
        <v>90.022199999999998</v>
      </c>
    </row>
    <row r="271" spans="11:12" x14ac:dyDescent="0.25">
      <c r="K271" s="72">
        <v>44002</v>
      </c>
      <c r="L271" s="46">
        <v>90.493200000000002</v>
      </c>
    </row>
    <row r="272" spans="11:12" x14ac:dyDescent="0.25">
      <c r="K272" s="72">
        <v>44009</v>
      </c>
      <c r="L272" s="46">
        <v>90.924700000000001</v>
      </c>
    </row>
    <row r="273" spans="11:12" x14ac:dyDescent="0.25">
      <c r="K273" s="72">
        <v>44016</v>
      </c>
      <c r="L273" s="46">
        <v>97.1297</v>
      </c>
    </row>
    <row r="274" spans="11:12" x14ac:dyDescent="0.25">
      <c r="K274" s="72">
        <v>44023</v>
      </c>
      <c r="L274" s="46">
        <v>92.450900000000004</v>
      </c>
    </row>
    <row r="275" spans="11:12" x14ac:dyDescent="0.25">
      <c r="K275" s="72">
        <v>44030</v>
      </c>
      <c r="L275" s="46">
        <v>91.094399999999993</v>
      </c>
    </row>
    <row r="276" spans="11:12" x14ac:dyDescent="0.25">
      <c r="K276" s="72">
        <v>44037</v>
      </c>
      <c r="L276" s="46">
        <v>90.719099999999997</v>
      </c>
    </row>
    <row r="277" spans="11:12" x14ac:dyDescent="0.25">
      <c r="K277" s="72">
        <v>44044</v>
      </c>
      <c r="L277" s="46">
        <v>91.5501</v>
      </c>
    </row>
    <row r="278" spans="11:12" x14ac:dyDescent="0.25">
      <c r="K278" s="72">
        <v>44051</v>
      </c>
      <c r="L278" s="46">
        <v>91.011899999999997</v>
      </c>
    </row>
    <row r="279" spans="11:12" x14ac:dyDescent="0.25">
      <c r="K279" s="72">
        <v>44058</v>
      </c>
      <c r="L279" s="46">
        <v>90.963399999999993</v>
      </c>
    </row>
    <row r="280" spans="11:12" x14ac:dyDescent="0.25">
      <c r="K280" s="72">
        <v>44065</v>
      </c>
      <c r="L280" s="46">
        <v>89.981499999999997</v>
      </c>
    </row>
    <row r="281" spans="11:12" x14ac:dyDescent="0.25">
      <c r="K281" s="72">
        <v>44072</v>
      </c>
      <c r="L281" s="46">
        <v>90.499799999999993</v>
      </c>
    </row>
    <row r="282" spans="11:12" x14ac:dyDescent="0.25">
      <c r="K282" s="72">
        <v>44079</v>
      </c>
      <c r="L282" s="46">
        <v>92.510999999999996</v>
      </c>
    </row>
    <row r="283" spans="11:12" x14ac:dyDescent="0.25">
      <c r="K283" s="72">
        <v>44086</v>
      </c>
      <c r="L283" s="46">
        <v>91.902600000000007</v>
      </c>
    </row>
    <row r="284" spans="11:12" x14ac:dyDescent="0.25">
      <c r="K284" s="72">
        <v>44093</v>
      </c>
      <c r="L284" s="46">
        <v>92.599900000000005</v>
      </c>
    </row>
    <row r="285" spans="11:12" x14ac:dyDescent="0.25">
      <c r="K285" s="72">
        <v>44100</v>
      </c>
      <c r="L285" s="46">
        <v>92.487899999999996</v>
      </c>
    </row>
    <row r="286" spans="11:12" x14ac:dyDescent="0.25">
      <c r="K286" s="72">
        <v>44107</v>
      </c>
      <c r="L286" s="46">
        <v>92.029700000000005</v>
      </c>
    </row>
    <row r="287" spans="11:12" x14ac:dyDescent="0.25">
      <c r="K287" s="72">
        <v>44114</v>
      </c>
      <c r="L287" s="46">
        <v>89.699100000000001</v>
      </c>
    </row>
    <row r="288" spans="11:12" x14ac:dyDescent="0.25">
      <c r="K288" s="72">
        <v>44121</v>
      </c>
      <c r="L288" s="46">
        <v>89.802999999999997</v>
      </c>
    </row>
    <row r="289" spans="11:12" x14ac:dyDescent="0.25">
      <c r="K289" s="72">
        <v>44128</v>
      </c>
      <c r="L289" s="46">
        <v>89.210800000000006</v>
      </c>
    </row>
    <row r="290" spans="11:12" x14ac:dyDescent="0.25">
      <c r="K290" s="72">
        <v>44135</v>
      </c>
      <c r="L290" s="46">
        <v>89.908900000000003</v>
      </c>
    </row>
    <row r="291" spans="11:12" x14ac:dyDescent="0.25">
      <c r="K291" s="72">
        <v>44142</v>
      </c>
      <c r="L291" s="46">
        <v>92.405600000000007</v>
      </c>
    </row>
    <row r="292" spans="11:12" x14ac:dyDescent="0.25">
      <c r="K292" s="72">
        <v>44149</v>
      </c>
      <c r="L292" s="46">
        <v>91.722899999999996</v>
      </c>
    </row>
    <row r="293" spans="11:12" x14ac:dyDescent="0.25">
      <c r="K293" s="72">
        <v>44156</v>
      </c>
      <c r="L293" s="46">
        <v>92.050299999999993</v>
      </c>
    </row>
    <row r="294" spans="11:12" x14ac:dyDescent="0.25">
      <c r="K294" s="72">
        <v>44163</v>
      </c>
      <c r="L294" s="46">
        <v>92.482600000000005</v>
      </c>
    </row>
    <row r="295" spans="11:12" x14ac:dyDescent="0.25">
      <c r="K295" s="72">
        <v>44170</v>
      </c>
      <c r="L295" s="46">
        <v>94.239599999999996</v>
      </c>
    </row>
    <row r="296" spans="11:12" x14ac:dyDescent="0.25">
      <c r="K296" s="72">
        <v>44177</v>
      </c>
      <c r="L296" s="46">
        <v>93.981499999999997</v>
      </c>
    </row>
    <row r="297" spans="11:12" x14ac:dyDescent="0.25">
      <c r="K297" s="72">
        <v>44184</v>
      </c>
      <c r="L297" s="46">
        <v>94.882999999999996</v>
      </c>
    </row>
    <row r="298" spans="11:12" x14ac:dyDescent="0.25">
      <c r="K298" s="72">
        <v>44191</v>
      </c>
      <c r="L298" s="46">
        <v>91.809600000000003</v>
      </c>
    </row>
    <row r="299" spans="11:12" x14ac:dyDescent="0.25">
      <c r="K299" s="72">
        <v>44198</v>
      </c>
      <c r="L299" s="46">
        <v>88.616699999999994</v>
      </c>
    </row>
    <row r="300" spans="11:12" x14ac:dyDescent="0.25">
      <c r="K300" s="72" t="s">
        <v>52</v>
      </c>
      <c r="L300" s="46" t="s">
        <v>52</v>
      </c>
    </row>
    <row r="301" spans="11:12" x14ac:dyDescent="0.25">
      <c r="K301" s="72" t="s">
        <v>52</v>
      </c>
      <c r="L301" s="46" t="s">
        <v>52</v>
      </c>
    </row>
    <row r="302" spans="11:12" x14ac:dyDescent="0.25">
      <c r="K302" s="72" t="s">
        <v>52</v>
      </c>
      <c r="L302" s="46" t="s">
        <v>52</v>
      </c>
    </row>
    <row r="303" spans="11:12" x14ac:dyDescent="0.25">
      <c r="K303" s="72" t="s">
        <v>52</v>
      </c>
      <c r="L303" s="46" t="s">
        <v>52</v>
      </c>
    </row>
    <row r="304" spans="11:12" x14ac:dyDescent="0.25">
      <c r="K304" s="72" t="s">
        <v>52</v>
      </c>
      <c r="L304" s="46" t="s">
        <v>52</v>
      </c>
    </row>
    <row r="305" spans="11:12" x14ac:dyDescent="0.25">
      <c r="K305" s="72" t="s">
        <v>52</v>
      </c>
      <c r="L305" s="46" t="s">
        <v>52</v>
      </c>
    </row>
    <row r="306" spans="11:12" x14ac:dyDescent="0.25">
      <c r="K306" s="72" t="s">
        <v>52</v>
      </c>
      <c r="L306" s="46" t="s">
        <v>52</v>
      </c>
    </row>
    <row r="307" spans="11:12" x14ac:dyDescent="0.25">
      <c r="K307" s="72" t="s">
        <v>52</v>
      </c>
      <c r="L307" s="46" t="s">
        <v>52</v>
      </c>
    </row>
    <row r="308" spans="11:12" x14ac:dyDescent="0.25">
      <c r="K308" s="72" t="s">
        <v>52</v>
      </c>
      <c r="L308" s="46" t="s">
        <v>52</v>
      </c>
    </row>
    <row r="309" spans="11:12" x14ac:dyDescent="0.25">
      <c r="K309" s="72" t="s">
        <v>52</v>
      </c>
      <c r="L309" s="46" t="s">
        <v>52</v>
      </c>
    </row>
    <row r="310" spans="11:12" x14ac:dyDescent="0.25">
      <c r="K310" s="72" t="s">
        <v>52</v>
      </c>
      <c r="L310" s="46" t="s">
        <v>52</v>
      </c>
    </row>
    <row r="311" spans="11:12" x14ac:dyDescent="0.25">
      <c r="K311" s="72" t="s">
        <v>52</v>
      </c>
      <c r="L311" s="46" t="s">
        <v>52</v>
      </c>
    </row>
    <row r="312" spans="11:12" x14ac:dyDescent="0.25">
      <c r="K312" s="72" t="s">
        <v>52</v>
      </c>
      <c r="L312" s="46" t="s">
        <v>52</v>
      </c>
    </row>
    <row r="313" spans="11:12" x14ac:dyDescent="0.25">
      <c r="K313" s="72" t="s">
        <v>52</v>
      </c>
      <c r="L313" s="46" t="s">
        <v>52</v>
      </c>
    </row>
    <row r="314" spans="11:12" x14ac:dyDescent="0.25">
      <c r="K314" s="72" t="s">
        <v>52</v>
      </c>
      <c r="L314" s="46" t="s">
        <v>52</v>
      </c>
    </row>
    <row r="315" spans="11:12" x14ac:dyDescent="0.25">
      <c r="K315" s="72" t="s">
        <v>52</v>
      </c>
      <c r="L315" s="46" t="s">
        <v>52</v>
      </c>
    </row>
    <row r="316" spans="11:12" x14ac:dyDescent="0.25">
      <c r="K316" s="72" t="s">
        <v>52</v>
      </c>
      <c r="L316" s="46" t="s">
        <v>52</v>
      </c>
    </row>
    <row r="317" spans="11:12" x14ac:dyDescent="0.25">
      <c r="K317" s="72" t="s">
        <v>52</v>
      </c>
      <c r="L317" s="46" t="s">
        <v>52</v>
      </c>
    </row>
    <row r="318" spans="11:12" x14ac:dyDescent="0.25">
      <c r="K318" s="72" t="s">
        <v>52</v>
      </c>
      <c r="L318" s="46" t="s">
        <v>52</v>
      </c>
    </row>
    <row r="319" spans="11:12" x14ac:dyDescent="0.25">
      <c r="K319" s="72" t="s">
        <v>52</v>
      </c>
      <c r="L319" s="46" t="s">
        <v>52</v>
      </c>
    </row>
    <row r="320" spans="11:12" x14ac:dyDescent="0.25">
      <c r="K320" s="72" t="s">
        <v>52</v>
      </c>
      <c r="L320" s="46" t="s">
        <v>52</v>
      </c>
    </row>
    <row r="321" spans="11:12" x14ac:dyDescent="0.25">
      <c r="K321" s="72" t="s">
        <v>52</v>
      </c>
      <c r="L321" s="46" t="s">
        <v>52</v>
      </c>
    </row>
    <row r="322" spans="11:12" x14ac:dyDescent="0.25">
      <c r="K322" s="72" t="s">
        <v>52</v>
      </c>
      <c r="L322" s="46" t="s">
        <v>52</v>
      </c>
    </row>
    <row r="323" spans="11:12" x14ac:dyDescent="0.25">
      <c r="K323" s="72" t="s">
        <v>52</v>
      </c>
      <c r="L323" s="46" t="s">
        <v>52</v>
      </c>
    </row>
    <row r="324" spans="11:12" x14ac:dyDescent="0.25">
      <c r="K324" s="72" t="s">
        <v>52</v>
      </c>
      <c r="L324" s="46" t="s">
        <v>52</v>
      </c>
    </row>
    <row r="325" spans="11:12" x14ac:dyDescent="0.25">
      <c r="K325" s="72" t="s">
        <v>52</v>
      </c>
      <c r="L325" s="46" t="s">
        <v>52</v>
      </c>
    </row>
    <row r="326" spans="11:12" x14ac:dyDescent="0.25">
      <c r="K326" s="72" t="s">
        <v>52</v>
      </c>
      <c r="L326" s="46" t="s">
        <v>52</v>
      </c>
    </row>
    <row r="327" spans="11:12" x14ac:dyDescent="0.25">
      <c r="K327" s="72" t="s">
        <v>52</v>
      </c>
      <c r="L327" s="46" t="s">
        <v>52</v>
      </c>
    </row>
    <row r="328" spans="11:12" x14ac:dyDescent="0.25">
      <c r="K328" s="72" t="s">
        <v>52</v>
      </c>
      <c r="L328" s="46" t="s">
        <v>52</v>
      </c>
    </row>
    <row r="329" spans="11:12" x14ac:dyDescent="0.25">
      <c r="K329" s="72" t="s">
        <v>52</v>
      </c>
      <c r="L329" s="46" t="s">
        <v>52</v>
      </c>
    </row>
    <row r="330" spans="11:12" x14ac:dyDescent="0.25">
      <c r="K330" s="72" t="s">
        <v>52</v>
      </c>
      <c r="L330" s="46" t="s">
        <v>52</v>
      </c>
    </row>
    <row r="331" spans="11:12" x14ac:dyDescent="0.25">
      <c r="K331" s="72" t="s">
        <v>52</v>
      </c>
      <c r="L331" s="46" t="s">
        <v>52</v>
      </c>
    </row>
    <row r="332" spans="11:12" x14ac:dyDescent="0.25">
      <c r="K332" s="72" t="s">
        <v>52</v>
      </c>
      <c r="L332" s="46" t="s">
        <v>52</v>
      </c>
    </row>
    <row r="333" spans="11:12" x14ac:dyDescent="0.25">
      <c r="K333" s="72" t="s">
        <v>52</v>
      </c>
      <c r="L333" s="46" t="s">
        <v>52</v>
      </c>
    </row>
    <row r="334" spans="11:12" x14ac:dyDescent="0.25">
      <c r="K334" s="72" t="s">
        <v>52</v>
      </c>
      <c r="L334" s="46" t="s">
        <v>52</v>
      </c>
    </row>
    <row r="335" spans="11:12" x14ac:dyDescent="0.25">
      <c r="K335" s="72" t="s">
        <v>52</v>
      </c>
      <c r="L335" s="46" t="s">
        <v>52</v>
      </c>
    </row>
    <row r="336" spans="11:12" x14ac:dyDescent="0.25">
      <c r="K336" s="72" t="s">
        <v>52</v>
      </c>
      <c r="L336" s="46" t="s">
        <v>52</v>
      </c>
    </row>
    <row r="337" spans="11:12" x14ac:dyDescent="0.25">
      <c r="K337" s="72" t="s">
        <v>52</v>
      </c>
      <c r="L337" s="46" t="s">
        <v>52</v>
      </c>
    </row>
    <row r="338" spans="11:12" x14ac:dyDescent="0.25">
      <c r="K338" s="72" t="s">
        <v>52</v>
      </c>
      <c r="L338" s="46" t="s">
        <v>52</v>
      </c>
    </row>
    <row r="339" spans="11:12" x14ac:dyDescent="0.25">
      <c r="K339" s="72" t="s">
        <v>52</v>
      </c>
      <c r="L339" s="46" t="s">
        <v>52</v>
      </c>
    </row>
    <row r="340" spans="11:12" x14ac:dyDescent="0.25">
      <c r="K340" s="72" t="s">
        <v>52</v>
      </c>
      <c r="L340" s="46" t="s">
        <v>52</v>
      </c>
    </row>
    <row r="341" spans="11:12" x14ac:dyDescent="0.25">
      <c r="K341" s="72" t="s">
        <v>52</v>
      </c>
      <c r="L341" s="46" t="s">
        <v>52</v>
      </c>
    </row>
    <row r="342" spans="11:12" x14ac:dyDescent="0.25">
      <c r="K342" s="72" t="s">
        <v>52</v>
      </c>
      <c r="L342" s="46" t="s">
        <v>52</v>
      </c>
    </row>
    <row r="343" spans="11:12" x14ac:dyDescent="0.25">
      <c r="K343" s="72" t="s">
        <v>52</v>
      </c>
      <c r="L343" s="46" t="s">
        <v>52</v>
      </c>
    </row>
    <row r="344" spans="11:12" x14ac:dyDescent="0.25">
      <c r="K344" s="72" t="s">
        <v>52</v>
      </c>
      <c r="L344" s="46" t="s">
        <v>52</v>
      </c>
    </row>
    <row r="345" spans="11:12" x14ac:dyDescent="0.25">
      <c r="K345" s="72" t="s">
        <v>52</v>
      </c>
      <c r="L345" s="46" t="s">
        <v>52</v>
      </c>
    </row>
    <row r="346" spans="11:12" x14ac:dyDescent="0.25">
      <c r="K346" s="72" t="s">
        <v>52</v>
      </c>
      <c r="L346" s="46" t="s">
        <v>52</v>
      </c>
    </row>
    <row r="347" spans="11:12" x14ac:dyDescent="0.25">
      <c r="K347" s="72" t="s">
        <v>52</v>
      </c>
      <c r="L347" s="46" t="s">
        <v>52</v>
      </c>
    </row>
    <row r="348" spans="11:12" x14ac:dyDescent="0.25">
      <c r="K348" s="72" t="s">
        <v>52</v>
      </c>
      <c r="L348" s="46" t="s">
        <v>52</v>
      </c>
    </row>
    <row r="349" spans="11:12" x14ac:dyDescent="0.25">
      <c r="K349" s="72" t="s">
        <v>52</v>
      </c>
      <c r="L349" s="46" t="s">
        <v>52</v>
      </c>
    </row>
    <row r="350" spans="11:12" x14ac:dyDescent="0.25">
      <c r="K350" s="72" t="s">
        <v>52</v>
      </c>
      <c r="L350" s="46" t="s">
        <v>52</v>
      </c>
    </row>
    <row r="351" spans="11:12" x14ac:dyDescent="0.25">
      <c r="K351" s="72" t="s">
        <v>52</v>
      </c>
      <c r="L351" s="46" t="s">
        <v>52</v>
      </c>
    </row>
    <row r="352" spans="11:12" x14ac:dyDescent="0.25">
      <c r="K352" s="72" t="s">
        <v>52</v>
      </c>
      <c r="L352" s="46" t="s">
        <v>52</v>
      </c>
    </row>
    <row r="353" spans="11:12" x14ac:dyDescent="0.25">
      <c r="K353" s="72" t="s">
        <v>52</v>
      </c>
      <c r="L353" s="46" t="s">
        <v>52</v>
      </c>
    </row>
    <row r="354" spans="11:12" x14ac:dyDescent="0.25">
      <c r="K354" s="72" t="s">
        <v>52</v>
      </c>
      <c r="L354" s="46" t="s">
        <v>52</v>
      </c>
    </row>
    <row r="355" spans="11:12" x14ac:dyDescent="0.25">
      <c r="K355" s="72" t="s">
        <v>52</v>
      </c>
      <c r="L355" s="46" t="s">
        <v>52</v>
      </c>
    </row>
    <row r="356" spans="11:12" x14ac:dyDescent="0.25">
      <c r="K356" s="72" t="s">
        <v>52</v>
      </c>
      <c r="L356" s="46" t="s">
        <v>52</v>
      </c>
    </row>
    <row r="357" spans="11:12" x14ac:dyDescent="0.25">
      <c r="K357" s="72" t="s">
        <v>52</v>
      </c>
      <c r="L357" s="46" t="s">
        <v>52</v>
      </c>
    </row>
    <row r="358" spans="11:12" x14ac:dyDescent="0.25">
      <c r="K358" s="72" t="s">
        <v>52</v>
      </c>
      <c r="L358" s="46" t="s">
        <v>52</v>
      </c>
    </row>
    <row r="359" spans="11:12" x14ac:dyDescent="0.25">
      <c r="K359" s="72" t="s">
        <v>52</v>
      </c>
      <c r="L359" s="46" t="s">
        <v>52</v>
      </c>
    </row>
    <row r="360" spans="11:12" x14ac:dyDescent="0.25">
      <c r="K360" s="72" t="s">
        <v>52</v>
      </c>
      <c r="L360" s="46" t="s">
        <v>52</v>
      </c>
    </row>
    <row r="361" spans="11:12" x14ac:dyDescent="0.25">
      <c r="K361" s="72" t="s">
        <v>52</v>
      </c>
      <c r="L361" s="46" t="s">
        <v>52</v>
      </c>
    </row>
    <row r="362" spans="11:12" x14ac:dyDescent="0.25">
      <c r="K362" s="72" t="s">
        <v>52</v>
      </c>
      <c r="L362" s="46" t="s">
        <v>52</v>
      </c>
    </row>
    <row r="363" spans="11:12" x14ac:dyDescent="0.25">
      <c r="K363" s="72" t="s">
        <v>52</v>
      </c>
      <c r="L363" s="46" t="s">
        <v>52</v>
      </c>
    </row>
    <row r="364" spans="11:12" x14ac:dyDescent="0.25">
      <c r="K364" s="72" t="s">
        <v>52</v>
      </c>
      <c r="L364" s="46" t="s">
        <v>52</v>
      </c>
    </row>
    <row r="365" spans="11:12" x14ac:dyDescent="0.25">
      <c r="K365" s="72" t="s">
        <v>52</v>
      </c>
      <c r="L365" s="46" t="s">
        <v>52</v>
      </c>
    </row>
    <row r="366" spans="11:12" x14ac:dyDescent="0.25">
      <c r="K366" s="72" t="s">
        <v>52</v>
      </c>
      <c r="L366" s="46" t="s">
        <v>52</v>
      </c>
    </row>
    <row r="367" spans="11:12" x14ac:dyDescent="0.25">
      <c r="K367" s="72" t="s">
        <v>52</v>
      </c>
      <c r="L367" s="46" t="s">
        <v>52</v>
      </c>
    </row>
    <row r="368" spans="11:12" x14ac:dyDescent="0.25">
      <c r="K368" s="72" t="s">
        <v>52</v>
      </c>
      <c r="L368" s="46" t="s">
        <v>52</v>
      </c>
    </row>
    <row r="369" spans="11:12" x14ac:dyDescent="0.25">
      <c r="K369" s="72" t="s">
        <v>52</v>
      </c>
      <c r="L369" s="46" t="s">
        <v>52</v>
      </c>
    </row>
    <row r="370" spans="11:12" x14ac:dyDescent="0.25">
      <c r="K370" s="72" t="s">
        <v>52</v>
      </c>
      <c r="L370" s="46" t="s">
        <v>52</v>
      </c>
    </row>
    <row r="371" spans="11:12" x14ac:dyDescent="0.25">
      <c r="K371" s="72" t="s">
        <v>52</v>
      </c>
      <c r="L371" s="46" t="s">
        <v>52</v>
      </c>
    </row>
    <row r="372" spans="11:12" x14ac:dyDescent="0.25">
      <c r="K372" s="72" t="s">
        <v>52</v>
      </c>
      <c r="L372" s="46" t="s">
        <v>52</v>
      </c>
    </row>
    <row r="373" spans="11:12" x14ac:dyDescent="0.25">
      <c r="K373" s="72" t="s">
        <v>52</v>
      </c>
      <c r="L373" s="46" t="s">
        <v>52</v>
      </c>
    </row>
    <row r="374" spans="11:12" x14ac:dyDescent="0.25">
      <c r="K374" s="72" t="s">
        <v>52</v>
      </c>
      <c r="L374" s="46" t="s">
        <v>52</v>
      </c>
    </row>
    <row r="375" spans="11:12" x14ac:dyDescent="0.25">
      <c r="K375" s="72" t="s">
        <v>52</v>
      </c>
      <c r="L375" s="46" t="s">
        <v>52</v>
      </c>
    </row>
    <row r="376" spans="11:12" x14ac:dyDescent="0.25">
      <c r="K376" s="72" t="s">
        <v>52</v>
      </c>
      <c r="L376" s="46" t="s">
        <v>52</v>
      </c>
    </row>
    <row r="377" spans="11:12" x14ac:dyDescent="0.25">
      <c r="K377" s="72" t="s">
        <v>52</v>
      </c>
      <c r="L377" s="46" t="s">
        <v>52</v>
      </c>
    </row>
    <row r="378" spans="11:12" x14ac:dyDescent="0.25">
      <c r="K378" s="72" t="s">
        <v>52</v>
      </c>
      <c r="L378" s="46" t="s">
        <v>52</v>
      </c>
    </row>
    <row r="379" spans="11:12" x14ac:dyDescent="0.25">
      <c r="K379" s="72" t="s">
        <v>52</v>
      </c>
      <c r="L379" s="46" t="s">
        <v>52</v>
      </c>
    </row>
    <row r="380" spans="11:12" x14ac:dyDescent="0.25">
      <c r="K380" s="72" t="s">
        <v>52</v>
      </c>
      <c r="L380" s="46" t="s">
        <v>52</v>
      </c>
    </row>
    <row r="381" spans="11:12" x14ac:dyDescent="0.25">
      <c r="K381" s="72" t="s">
        <v>52</v>
      </c>
      <c r="L381" s="46" t="s">
        <v>52</v>
      </c>
    </row>
    <row r="382" spans="11:12" x14ac:dyDescent="0.25">
      <c r="K382" s="72" t="s">
        <v>52</v>
      </c>
      <c r="L382" s="46" t="s">
        <v>52</v>
      </c>
    </row>
    <row r="383" spans="11:12" x14ac:dyDescent="0.25">
      <c r="K383" s="72" t="s">
        <v>52</v>
      </c>
      <c r="L383" s="46" t="s">
        <v>52</v>
      </c>
    </row>
    <row r="384" spans="11:12" x14ac:dyDescent="0.25">
      <c r="K384" s="72" t="s">
        <v>52</v>
      </c>
      <c r="L384" s="46" t="s">
        <v>52</v>
      </c>
    </row>
    <row r="385" spans="11:12" x14ac:dyDescent="0.25">
      <c r="K385" s="72" t="s">
        <v>52</v>
      </c>
      <c r="L385" s="46" t="s">
        <v>52</v>
      </c>
    </row>
    <row r="386" spans="11:12" x14ac:dyDescent="0.25">
      <c r="K386" s="72" t="s">
        <v>52</v>
      </c>
      <c r="L386" s="46" t="s">
        <v>52</v>
      </c>
    </row>
    <row r="387" spans="11:12" x14ac:dyDescent="0.25">
      <c r="K387" s="72" t="s">
        <v>52</v>
      </c>
      <c r="L387" s="46" t="s">
        <v>52</v>
      </c>
    </row>
    <row r="388" spans="11:12" x14ac:dyDescent="0.25">
      <c r="K388" s="72" t="s">
        <v>52</v>
      </c>
      <c r="L388" s="46" t="s">
        <v>52</v>
      </c>
    </row>
    <row r="389" spans="11:12" x14ac:dyDescent="0.25">
      <c r="K389" s="72" t="s">
        <v>52</v>
      </c>
      <c r="L389" s="46" t="s">
        <v>52</v>
      </c>
    </row>
    <row r="390" spans="11:12" x14ac:dyDescent="0.25">
      <c r="K390" s="72" t="s">
        <v>52</v>
      </c>
      <c r="L390" s="46" t="s">
        <v>52</v>
      </c>
    </row>
    <row r="391" spans="11:12" x14ac:dyDescent="0.25">
      <c r="K391" s="72" t="s">
        <v>52</v>
      </c>
      <c r="L391" s="46" t="s">
        <v>52</v>
      </c>
    </row>
    <row r="392" spans="11:12" x14ac:dyDescent="0.25">
      <c r="K392" s="72" t="s">
        <v>52</v>
      </c>
      <c r="L392" s="46" t="s">
        <v>52</v>
      </c>
    </row>
    <row r="393" spans="11:12" x14ac:dyDescent="0.25">
      <c r="K393" s="72" t="s">
        <v>52</v>
      </c>
      <c r="L393" s="46" t="s">
        <v>52</v>
      </c>
    </row>
    <row r="394" spans="11:12" x14ac:dyDescent="0.25">
      <c r="K394" s="72" t="s">
        <v>52</v>
      </c>
      <c r="L394" s="46" t="s">
        <v>52</v>
      </c>
    </row>
    <row r="395" spans="11:12" x14ac:dyDescent="0.25">
      <c r="K395" s="72" t="s">
        <v>52</v>
      </c>
      <c r="L395" s="46" t="s">
        <v>52</v>
      </c>
    </row>
    <row r="396" spans="11:12" x14ac:dyDescent="0.25">
      <c r="K396" s="72" t="s">
        <v>52</v>
      </c>
      <c r="L396" s="46" t="s">
        <v>52</v>
      </c>
    </row>
    <row r="397" spans="11:12" x14ac:dyDescent="0.25">
      <c r="K397" s="72" t="s">
        <v>52</v>
      </c>
      <c r="L397" s="46" t="s">
        <v>52</v>
      </c>
    </row>
    <row r="398" spans="11:12" x14ac:dyDescent="0.25">
      <c r="K398" s="72" t="s">
        <v>52</v>
      </c>
      <c r="L398" s="46" t="s">
        <v>52</v>
      </c>
    </row>
    <row r="399" spans="11:12" x14ac:dyDescent="0.25">
      <c r="K399" s="72" t="s">
        <v>52</v>
      </c>
      <c r="L399" s="46" t="s">
        <v>52</v>
      </c>
    </row>
    <row r="400" spans="11:12" x14ac:dyDescent="0.25">
      <c r="K400" s="72" t="s">
        <v>52</v>
      </c>
      <c r="L400" s="46" t="s">
        <v>52</v>
      </c>
    </row>
    <row r="401" spans="11:12" x14ac:dyDescent="0.25">
      <c r="K401" s="72" t="s">
        <v>52</v>
      </c>
      <c r="L401" s="46" t="s">
        <v>52</v>
      </c>
    </row>
    <row r="402" spans="11:12" x14ac:dyDescent="0.25">
      <c r="K402" s="72" t="s">
        <v>52</v>
      </c>
      <c r="L402" s="46" t="s">
        <v>52</v>
      </c>
    </row>
    <row r="403" spans="11:12" x14ac:dyDescent="0.25">
      <c r="K403" s="72" t="s">
        <v>52</v>
      </c>
      <c r="L403" s="46" t="s">
        <v>52</v>
      </c>
    </row>
    <row r="404" spans="11:12" x14ac:dyDescent="0.25">
      <c r="K404" s="41"/>
      <c r="L404" s="41"/>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sheetData>
  <sheetProtection selectLockedCells="1"/>
  <mergeCells count="15">
    <mergeCell ref="A1:I1"/>
    <mergeCell ref="B6:E6"/>
    <mergeCell ref="F6:I6"/>
    <mergeCell ref="A7:A8"/>
    <mergeCell ref="B7:B8"/>
    <mergeCell ref="C7:C8"/>
    <mergeCell ref="D7:D8"/>
    <mergeCell ref="E7:E8"/>
    <mergeCell ref="F7:F8"/>
    <mergeCell ref="G7:G8"/>
    <mergeCell ref="A29:I29"/>
    <mergeCell ref="H7:H8"/>
    <mergeCell ref="I7:I8"/>
    <mergeCell ref="B9:I9"/>
    <mergeCell ref="B19:I1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89" max="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3FA43-83FC-489B-9467-E9EFE035DDE8}">
  <sheetPr codeName="Sheet10">
    <tabColor rgb="FF0070C0"/>
  </sheetPr>
  <dimension ref="A1:L499"/>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3" customWidth="1"/>
    <col min="11" max="11" width="11.7109375" style="22" customWidth="1"/>
    <col min="12" max="12" width="16.7109375" style="22" customWidth="1"/>
    <col min="13" max="16384" width="8.7109375" style="22"/>
  </cols>
  <sheetData>
    <row r="1" spans="1:12" ht="60" customHeight="1" x14ac:dyDescent="0.25">
      <c r="A1" s="73" t="s">
        <v>19</v>
      </c>
      <c r="B1" s="73"/>
      <c r="C1" s="73"/>
      <c r="D1" s="73"/>
      <c r="E1" s="73"/>
      <c r="F1" s="73"/>
      <c r="G1" s="73"/>
      <c r="H1" s="73"/>
      <c r="I1" s="73"/>
      <c r="J1" s="59"/>
      <c r="K1" s="38"/>
      <c r="L1" s="39" t="s">
        <v>25</v>
      </c>
    </row>
    <row r="2" spans="1:12" ht="19.5" customHeight="1" x14ac:dyDescent="0.3">
      <c r="A2" s="7" t="str">
        <f>"Weekly Payroll Jobs and Wages in Australia - " &amp;$L$1</f>
        <v>Weekly Payroll Jobs and Wages in Australia - Retail trade</v>
      </c>
      <c r="B2" s="29"/>
      <c r="C2" s="29"/>
      <c r="D2" s="29"/>
      <c r="E2" s="29"/>
      <c r="F2" s="29"/>
      <c r="G2" s="29"/>
      <c r="H2" s="29"/>
      <c r="I2" s="29"/>
      <c r="J2" s="52"/>
      <c r="K2" s="42" t="s">
        <v>57</v>
      </c>
      <c r="L2" s="58">
        <v>44198</v>
      </c>
    </row>
    <row r="3" spans="1:12" ht="15" customHeight="1" x14ac:dyDescent="0.25">
      <c r="A3" s="37" t="str">
        <f>"Week ending "&amp;TEXT($L$2,"dddd dd mmmm yyyy")</f>
        <v>Week ending Saturday 02 January 2021</v>
      </c>
      <c r="B3" s="29"/>
      <c r="C3" s="34"/>
      <c r="D3" s="36"/>
      <c r="E3" s="29"/>
      <c r="F3" s="29"/>
      <c r="G3" s="29"/>
      <c r="H3" s="29"/>
      <c r="I3" s="29"/>
      <c r="J3" s="52"/>
      <c r="K3" s="44" t="s">
        <v>58</v>
      </c>
      <c r="L3" s="43">
        <v>43904</v>
      </c>
    </row>
    <row r="4" spans="1:12" ht="15" customHeight="1" x14ac:dyDescent="0.25">
      <c r="A4" s="6" t="s">
        <v>18</v>
      </c>
      <c r="B4" s="28"/>
      <c r="C4" s="28"/>
      <c r="D4" s="28"/>
      <c r="E4" s="28"/>
      <c r="F4" s="28"/>
      <c r="G4" s="28"/>
      <c r="H4" s="28"/>
      <c r="I4" s="28"/>
      <c r="J4" s="52"/>
      <c r="K4" s="42" t="s">
        <v>63</v>
      </c>
      <c r="L4" s="43">
        <v>44170</v>
      </c>
    </row>
    <row r="5" spans="1:12" ht="16.5" customHeight="1" thickBot="1" x14ac:dyDescent="0.3">
      <c r="A5" s="35" t="str">
        <f>"Change in payroll jobs and total wages, "&amp;$L$1</f>
        <v>Change in payroll jobs and total wages, Retail trade</v>
      </c>
      <c r="B5" s="34"/>
      <c r="C5" s="33"/>
      <c r="D5" s="32"/>
      <c r="E5" s="28"/>
      <c r="F5" s="29"/>
      <c r="G5" s="29"/>
      <c r="H5" s="29"/>
      <c r="I5" s="29"/>
      <c r="J5" s="52"/>
      <c r="K5" s="42"/>
      <c r="L5" s="43">
        <v>44184</v>
      </c>
    </row>
    <row r="6" spans="1:12" ht="16.5" customHeight="1" x14ac:dyDescent="0.25">
      <c r="A6" s="63"/>
      <c r="B6" s="86" t="s">
        <v>54</v>
      </c>
      <c r="C6" s="87"/>
      <c r="D6" s="87"/>
      <c r="E6" s="88"/>
      <c r="F6" s="89" t="s">
        <v>55</v>
      </c>
      <c r="G6" s="87"/>
      <c r="H6" s="87"/>
      <c r="I6" s="88"/>
      <c r="J6" s="54"/>
      <c r="K6" s="42" t="s">
        <v>64</v>
      </c>
      <c r="L6" s="43">
        <v>44191</v>
      </c>
    </row>
    <row r="7" spans="1:12" ht="34.15" customHeight="1" x14ac:dyDescent="0.25">
      <c r="A7" s="90"/>
      <c r="B7" s="92" t="str">
        <f>"% Change between " &amp; TEXT($L$3,"dd mmm yyy")&amp;" and "&amp; TEXT($L$2,"dd mmm yyy") &amp; " (Change since 100th case of COVID-19)"</f>
        <v>% Change between 14 Mar 2020 and 02 Jan 2021 (Change since 100th case of COVID-19)</v>
      </c>
      <c r="C7" s="94" t="str">
        <f>"% Change between " &amp; TEXT($L$4,"dd mmm yyy")&amp;" and "&amp; TEXT($L$2,"dd mmm yyy") &amp; " (monthly change)"</f>
        <v>% Change between 05 Dec 2020 and 02 Jan 2021 (monthly change)</v>
      </c>
      <c r="D7" s="77" t="str">
        <f>"% Change between " &amp; TEXT($L$6,"dd mmm yyy")&amp;" and "&amp; TEXT($L$2,"dd mmm yyy") &amp; " (weekly change)"</f>
        <v>% Change between 26 Dec 2020 and 02 Jan 2021 (weekly change)</v>
      </c>
      <c r="E7" s="79" t="str">
        <f>"% Change between " &amp; TEXT($L$5,"dd mmm yyy")&amp;" and "&amp; TEXT($L$6,"dd mmm yyy") &amp; " (weekly change)"</f>
        <v>% Change between 19 Dec 2020 and 26 Dec 2020 (weekly change)</v>
      </c>
      <c r="F7" s="96" t="str">
        <f>"% Change between " &amp; TEXT($L$3,"dd mmm yyy")&amp;" and "&amp; TEXT($L$2,"dd mmm yyy") &amp; " (Change since 100th case of COVID-19)"</f>
        <v>% Change between 14 Mar 2020 and 02 Jan 2021 (Change since 100th case of COVID-19)</v>
      </c>
      <c r="G7" s="94" t="str">
        <f>"% Change between " &amp; TEXT($L$4,"dd mmm yyy")&amp;" and "&amp; TEXT($L$2,"dd mmm yyy") &amp; " (monthly change)"</f>
        <v>% Change between 05 Dec 2020 and 02 Jan 2021 (monthly change)</v>
      </c>
      <c r="H7" s="77" t="str">
        <f>"% Change between " &amp; TEXT($L$6,"dd mmm yyy")&amp;" and "&amp; TEXT($L$2,"dd mmm yyy") &amp; " (weekly change)"</f>
        <v>% Change between 26 Dec 2020 and 02 Jan 2021 (weekly change)</v>
      </c>
      <c r="I7" s="79" t="str">
        <f>"% Change between " &amp; TEXT($L$5,"dd mmm yyy")&amp;" and "&amp; TEXT($L$6,"dd mmm yyy") &amp; " (weekly change)"</f>
        <v>% Change between 19 Dec 2020 and 26 Dec 2020 (weekly change)</v>
      </c>
      <c r="J7" s="55"/>
      <c r="K7" s="42" t="s">
        <v>65</v>
      </c>
      <c r="L7" s="43">
        <v>44198</v>
      </c>
    </row>
    <row r="8" spans="1:12" ht="48.75" customHeight="1" thickBot="1" x14ac:dyDescent="0.3">
      <c r="A8" s="91"/>
      <c r="B8" s="93"/>
      <c r="C8" s="95"/>
      <c r="D8" s="78"/>
      <c r="E8" s="80"/>
      <c r="F8" s="97"/>
      <c r="G8" s="95"/>
      <c r="H8" s="78"/>
      <c r="I8" s="80"/>
      <c r="J8" s="56"/>
      <c r="K8" s="44" t="s">
        <v>66</v>
      </c>
      <c r="L8" s="46"/>
    </row>
    <row r="9" spans="1:12" x14ac:dyDescent="0.25">
      <c r="A9" s="64"/>
      <c r="B9" s="81" t="s">
        <v>17</v>
      </c>
      <c r="C9" s="82"/>
      <c r="D9" s="82"/>
      <c r="E9" s="82"/>
      <c r="F9" s="82"/>
      <c r="G9" s="82"/>
      <c r="H9" s="82"/>
      <c r="I9" s="83"/>
      <c r="J9" s="45"/>
      <c r="K9" s="62"/>
      <c r="L9" s="46"/>
    </row>
    <row r="10" spans="1:12" x14ac:dyDescent="0.25">
      <c r="A10" s="65" t="s">
        <v>16</v>
      </c>
      <c r="B10" s="31">
        <v>5.7498748664550625E-3</v>
      </c>
      <c r="C10" s="31">
        <v>-2.6059987163843168E-2</v>
      </c>
      <c r="D10" s="31">
        <v>8.0291910109868692E-3</v>
      </c>
      <c r="E10" s="31">
        <v>-2.882250601384817E-2</v>
      </c>
      <c r="F10" s="31">
        <v>4.1784777638069981E-2</v>
      </c>
      <c r="G10" s="31">
        <v>-9.1084765340165852E-3</v>
      </c>
      <c r="H10" s="31">
        <v>-8.1556435379579462E-3</v>
      </c>
      <c r="I10" s="66">
        <v>-8.1797446436445709E-3</v>
      </c>
      <c r="J10" s="45"/>
      <c r="K10" s="45"/>
      <c r="L10" s="46"/>
    </row>
    <row r="11" spans="1:12" x14ac:dyDescent="0.25">
      <c r="A11" s="67" t="s">
        <v>6</v>
      </c>
      <c r="B11" s="31">
        <v>-3.1871654591157927E-3</v>
      </c>
      <c r="C11" s="31">
        <v>-2.7379710931120349E-2</v>
      </c>
      <c r="D11" s="31">
        <v>7.5121577957848462E-3</v>
      </c>
      <c r="E11" s="31">
        <v>-2.7481519593736237E-2</v>
      </c>
      <c r="F11" s="31">
        <v>2.7111914272879734E-2</v>
      </c>
      <c r="G11" s="31">
        <v>-7.1108929097474238E-3</v>
      </c>
      <c r="H11" s="31">
        <v>-1.2221695683055978E-2</v>
      </c>
      <c r="I11" s="66">
        <v>-1.0394701979652865E-2</v>
      </c>
      <c r="J11" s="45"/>
      <c r="K11" s="45"/>
      <c r="L11" s="46"/>
    </row>
    <row r="12" spans="1:12" ht="15" customHeight="1" x14ac:dyDescent="0.25">
      <c r="A12" s="67" t="s">
        <v>5</v>
      </c>
      <c r="B12" s="31">
        <v>8.050121177744618E-3</v>
      </c>
      <c r="C12" s="31">
        <v>-1.9219353608733614E-2</v>
      </c>
      <c r="D12" s="31">
        <v>5.1510622690533747E-3</v>
      </c>
      <c r="E12" s="31">
        <v>-1.3662412306651994E-2</v>
      </c>
      <c r="F12" s="31">
        <v>5.8877512320264724E-2</v>
      </c>
      <c r="G12" s="31">
        <v>-8.1505905275776058E-3</v>
      </c>
      <c r="H12" s="31">
        <v>-3.9445440023541112E-3</v>
      </c>
      <c r="I12" s="66">
        <v>1.849544853639129E-2</v>
      </c>
      <c r="J12" s="45"/>
      <c r="K12" s="45"/>
      <c r="L12" s="46"/>
    </row>
    <row r="13" spans="1:12" ht="15" customHeight="1" x14ac:dyDescent="0.25">
      <c r="A13" s="67" t="s">
        <v>44</v>
      </c>
      <c r="B13" s="31">
        <v>1.8941210664476849E-2</v>
      </c>
      <c r="C13" s="31">
        <v>-3.3715683229134208E-2</v>
      </c>
      <c r="D13" s="31">
        <v>1.1220262622932964E-2</v>
      </c>
      <c r="E13" s="31">
        <v>-4.2686641741653597E-2</v>
      </c>
      <c r="F13" s="31">
        <v>5.0474894801026293E-2</v>
      </c>
      <c r="G13" s="31">
        <v>-1.3197355364029884E-2</v>
      </c>
      <c r="H13" s="31">
        <v>-1.0477978279211597E-2</v>
      </c>
      <c r="I13" s="66">
        <v>-2.6513766296717756E-2</v>
      </c>
      <c r="J13" s="45"/>
      <c r="K13" s="45"/>
      <c r="L13" s="46"/>
    </row>
    <row r="14" spans="1:12" ht="15" customHeight="1" x14ac:dyDescent="0.25">
      <c r="A14" s="67" t="s">
        <v>4</v>
      </c>
      <c r="B14" s="31">
        <v>6.2752729478376956E-4</v>
      </c>
      <c r="C14" s="31">
        <v>-1.7242817251008291E-2</v>
      </c>
      <c r="D14" s="31">
        <v>1.3537528158918732E-2</v>
      </c>
      <c r="E14" s="31">
        <v>-3.2027058838105416E-2</v>
      </c>
      <c r="F14" s="31">
        <v>4.4836797423443375E-2</v>
      </c>
      <c r="G14" s="31">
        <v>-7.7348876771603514E-3</v>
      </c>
      <c r="H14" s="31">
        <v>3.1534661493857197E-3</v>
      </c>
      <c r="I14" s="66">
        <v>-2.3407235998223697E-2</v>
      </c>
      <c r="J14" s="45"/>
      <c r="K14" s="62"/>
      <c r="L14" s="46"/>
    </row>
    <row r="15" spans="1:12" ht="15" customHeight="1" x14ac:dyDescent="0.25">
      <c r="A15" s="67" t="s">
        <v>3</v>
      </c>
      <c r="B15" s="31">
        <v>1.077375070110298E-2</v>
      </c>
      <c r="C15" s="31">
        <v>-3.0310893220136359E-2</v>
      </c>
      <c r="D15" s="31">
        <v>9.2014080250315544E-3</v>
      </c>
      <c r="E15" s="31">
        <v>-3.9791737794469095E-2</v>
      </c>
      <c r="F15" s="31">
        <v>3.0545501875710812E-2</v>
      </c>
      <c r="G15" s="31">
        <v>-1.7007434023400436E-2</v>
      </c>
      <c r="H15" s="31">
        <v>-7.0231493125494371E-3</v>
      </c>
      <c r="I15" s="66">
        <v>-2.0996712496648917E-2</v>
      </c>
      <c r="J15" s="45"/>
      <c r="K15" s="45"/>
      <c r="L15" s="46"/>
    </row>
    <row r="16" spans="1:12" ht="15" customHeight="1" x14ac:dyDescent="0.25">
      <c r="A16" s="67" t="s">
        <v>43</v>
      </c>
      <c r="B16" s="31">
        <v>-1.0654536046912688E-2</v>
      </c>
      <c r="C16" s="31">
        <v>-1.667523785034708E-2</v>
      </c>
      <c r="D16" s="31">
        <v>9.9432193318369499E-3</v>
      </c>
      <c r="E16" s="31">
        <v>-3.0138740661686203E-2</v>
      </c>
      <c r="F16" s="31">
        <v>3.1969076325779833E-2</v>
      </c>
      <c r="G16" s="31">
        <v>2.2112705563048118E-2</v>
      </c>
      <c r="H16" s="31">
        <v>-1.2650811722027089E-2</v>
      </c>
      <c r="I16" s="66">
        <v>-2.2994022508947665E-2</v>
      </c>
      <c r="J16" s="45"/>
      <c r="K16" s="45"/>
      <c r="L16" s="46"/>
    </row>
    <row r="17" spans="1:12" ht="15" customHeight="1" x14ac:dyDescent="0.25">
      <c r="A17" s="67" t="s">
        <v>2</v>
      </c>
      <c r="B17" s="31">
        <v>-7.1299638989164027E-4</v>
      </c>
      <c r="C17" s="31">
        <v>-4.4891093379340052E-2</v>
      </c>
      <c r="D17" s="31">
        <v>-9.429657794676749E-3</v>
      </c>
      <c r="E17" s="31">
        <v>-3.9939875456302287E-2</v>
      </c>
      <c r="F17" s="31">
        <v>3.5654115598557912E-2</v>
      </c>
      <c r="G17" s="31">
        <v>-2.49278449524164E-2</v>
      </c>
      <c r="H17" s="31">
        <v>-1.4828831960972733E-2</v>
      </c>
      <c r="I17" s="66">
        <v>-1.8802573614227103E-2</v>
      </c>
      <c r="J17" s="45"/>
      <c r="K17" s="45"/>
      <c r="L17" s="46"/>
    </row>
    <row r="18" spans="1:12" x14ac:dyDescent="0.25">
      <c r="A18" s="68" t="s">
        <v>1</v>
      </c>
      <c r="B18" s="31">
        <v>-1.036069409241569E-2</v>
      </c>
      <c r="C18" s="31">
        <v>-3.212483315324477E-2</v>
      </c>
      <c r="D18" s="31">
        <v>-6.8381677385487283E-4</v>
      </c>
      <c r="E18" s="31">
        <v>-3.4958834705509867E-2</v>
      </c>
      <c r="F18" s="31">
        <v>5.2621145440094885E-3</v>
      </c>
      <c r="G18" s="31">
        <v>6.5627690835774466E-3</v>
      </c>
      <c r="H18" s="31">
        <v>-1.6895683537933359E-2</v>
      </c>
      <c r="I18" s="66">
        <v>-2.1710754293792212E-2</v>
      </c>
      <c r="J18" s="56"/>
      <c r="K18" s="47"/>
      <c r="L18" s="46"/>
    </row>
    <row r="19" spans="1:12" x14ac:dyDescent="0.25">
      <c r="A19" s="64"/>
      <c r="B19" s="84" t="s">
        <v>15</v>
      </c>
      <c r="C19" s="84"/>
      <c r="D19" s="84"/>
      <c r="E19" s="84"/>
      <c r="F19" s="84"/>
      <c r="G19" s="84"/>
      <c r="H19" s="84"/>
      <c r="I19" s="85"/>
      <c r="J19" s="45"/>
      <c r="K19" s="45"/>
      <c r="L19" s="46"/>
    </row>
    <row r="20" spans="1:12" x14ac:dyDescent="0.25">
      <c r="A20" s="67" t="s">
        <v>14</v>
      </c>
      <c r="B20" s="31">
        <v>-3.0716257064003161E-2</v>
      </c>
      <c r="C20" s="31">
        <v>-3.0378565277695668E-2</v>
      </c>
      <c r="D20" s="31">
        <v>4.6400119871137235E-3</v>
      </c>
      <c r="E20" s="31">
        <v>-2.6015062865128558E-2</v>
      </c>
      <c r="F20" s="31">
        <v>-1.8477589552401752E-2</v>
      </c>
      <c r="G20" s="31">
        <v>-4.3328419405679997E-2</v>
      </c>
      <c r="H20" s="31">
        <v>-2.1540185965674863E-2</v>
      </c>
      <c r="I20" s="66">
        <v>-1.9639689386841686E-2</v>
      </c>
      <c r="J20" s="45"/>
      <c r="K20" s="45"/>
      <c r="L20" s="45"/>
    </row>
    <row r="21" spans="1:12" x14ac:dyDescent="0.25">
      <c r="A21" s="67" t="s">
        <v>13</v>
      </c>
      <c r="B21" s="31">
        <v>-2.8408391283636925E-2</v>
      </c>
      <c r="C21" s="31">
        <v>-3.0474230387204426E-2</v>
      </c>
      <c r="D21" s="31">
        <v>1.0195110780531813E-2</v>
      </c>
      <c r="E21" s="31">
        <v>-3.104730026093494E-2</v>
      </c>
      <c r="F21" s="31">
        <v>7.0150618056662672E-2</v>
      </c>
      <c r="G21" s="31">
        <v>1.6908119615879569E-2</v>
      </c>
      <c r="H21" s="31">
        <v>6.1732138005448078E-3</v>
      </c>
      <c r="I21" s="66">
        <v>-1.105433778334497E-4</v>
      </c>
      <c r="J21" s="45"/>
      <c r="K21" s="51" t="s">
        <v>12</v>
      </c>
      <c r="L21" s="45" t="s">
        <v>59</v>
      </c>
    </row>
    <row r="22" spans="1:12" x14ac:dyDescent="0.25">
      <c r="A22" s="68" t="s">
        <v>69</v>
      </c>
      <c r="B22" s="31" t="s">
        <v>67</v>
      </c>
      <c r="C22" s="31" t="s">
        <v>67</v>
      </c>
      <c r="D22" s="31" t="s">
        <v>67</v>
      </c>
      <c r="E22" s="31" t="s">
        <v>67</v>
      </c>
      <c r="F22" s="31" t="s">
        <v>67</v>
      </c>
      <c r="G22" s="31" t="s">
        <v>67</v>
      </c>
      <c r="H22" s="31" t="s">
        <v>67</v>
      </c>
      <c r="I22" s="66" t="s">
        <v>67</v>
      </c>
      <c r="J22" s="45"/>
      <c r="K22" s="48"/>
      <c r="L22" s="45" t="s">
        <v>9</v>
      </c>
    </row>
    <row r="23" spans="1:12" x14ac:dyDescent="0.25">
      <c r="A23" s="67" t="s">
        <v>45</v>
      </c>
      <c r="B23" s="31">
        <v>-1.9383409332791035E-2</v>
      </c>
      <c r="C23" s="31">
        <v>-2.8673281356687563E-2</v>
      </c>
      <c r="D23" s="31">
        <v>1.0333922707754573E-2</v>
      </c>
      <c r="E23" s="31">
        <v>-3.4581388476886965E-2</v>
      </c>
      <c r="F23" s="31">
        <v>0.13138191882597239</v>
      </c>
      <c r="G23" s="31">
        <v>2.8195119123770818E-2</v>
      </c>
      <c r="H23" s="31">
        <v>-5.5851196100108469E-3</v>
      </c>
      <c r="I23" s="66">
        <v>1.1081700912251469E-2</v>
      </c>
      <c r="J23" s="45"/>
      <c r="K23" s="45"/>
      <c r="L23" s="46"/>
    </row>
    <row r="24" spans="1:12" x14ac:dyDescent="0.25">
      <c r="A24" s="67" t="s">
        <v>46</v>
      </c>
      <c r="B24" s="31">
        <v>-3.7153082899292977E-2</v>
      </c>
      <c r="C24" s="31">
        <v>-2.9030355492304816E-2</v>
      </c>
      <c r="D24" s="31">
        <v>8.129176398903093E-3</v>
      </c>
      <c r="E24" s="31">
        <v>-2.5801855992401923E-2</v>
      </c>
      <c r="F24" s="31">
        <v>-1.5824506068804145E-2</v>
      </c>
      <c r="G24" s="31">
        <v>-3.1332650842917809E-2</v>
      </c>
      <c r="H24" s="31">
        <v>-4.7374154309013372E-3</v>
      </c>
      <c r="I24" s="66">
        <v>-1.9138473410355572E-2</v>
      </c>
      <c r="J24" s="45"/>
      <c r="K24" s="45" t="s">
        <v>45</v>
      </c>
      <c r="L24" s="46">
        <v>100.96</v>
      </c>
    </row>
    <row r="25" spans="1:12" x14ac:dyDescent="0.25">
      <c r="A25" s="67" t="s">
        <v>47</v>
      </c>
      <c r="B25" s="31">
        <v>-2.7467197572999535E-2</v>
      </c>
      <c r="C25" s="31">
        <v>-2.908110018109189E-2</v>
      </c>
      <c r="D25" s="31">
        <v>7.0560747663552803E-3</v>
      </c>
      <c r="E25" s="31">
        <v>-2.1867718229073296E-2</v>
      </c>
      <c r="F25" s="31">
        <v>-3.9395685243821421E-2</v>
      </c>
      <c r="G25" s="31">
        <v>-4.839009027118113E-2</v>
      </c>
      <c r="H25" s="31">
        <v>-7.8000606802676176E-3</v>
      </c>
      <c r="I25" s="66">
        <v>-3.1121954089738502E-2</v>
      </c>
      <c r="J25" s="45"/>
      <c r="K25" s="45" t="s">
        <v>46</v>
      </c>
      <c r="L25" s="46">
        <v>99.16</v>
      </c>
    </row>
    <row r="26" spans="1:12" ht="17.25" customHeight="1" x14ac:dyDescent="0.25">
      <c r="A26" s="67" t="s">
        <v>48</v>
      </c>
      <c r="B26" s="31">
        <v>-3.6360485268630782E-2</v>
      </c>
      <c r="C26" s="31">
        <v>-2.8086987815536424E-2</v>
      </c>
      <c r="D26" s="31">
        <v>7.6277497315941911E-3</v>
      </c>
      <c r="E26" s="31">
        <v>-2.0743701207190934E-2</v>
      </c>
      <c r="F26" s="31">
        <v>-3.7235726911039158E-2</v>
      </c>
      <c r="G26" s="31">
        <v>-3.2404254294765567E-2</v>
      </c>
      <c r="H26" s="31">
        <v>-5.7733462452629336E-3</v>
      </c>
      <c r="I26" s="66">
        <v>-2.3941182456575838E-2</v>
      </c>
      <c r="J26" s="57"/>
      <c r="K26" s="49" t="s">
        <v>47</v>
      </c>
      <c r="L26" s="46">
        <v>100.17</v>
      </c>
    </row>
    <row r="27" spans="1:12" x14ac:dyDescent="0.25">
      <c r="A27" s="67" t="s">
        <v>49</v>
      </c>
      <c r="B27" s="31">
        <v>-0.10073432862009979</v>
      </c>
      <c r="C27" s="31">
        <v>-3.8989296038753118E-2</v>
      </c>
      <c r="D27" s="31">
        <v>3.1461333942290892E-3</v>
      </c>
      <c r="E27" s="31">
        <v>-2.3058291104949502E-2</v>
      </c>
      <c r="F27" s="31">
        <v>-7.6721229397857416E-2</v>
      </c>
      <c r="G27" s="31">
        <v>-2.1446403568941785E-2</v>
      </c>
      <c r="H27" s="31">
        <v>-7.5066978954060337E-3</v>
      </c>
      <c r="I27" s="66">
        <v>-1.5753835506897462E-2</v>
      </c>
      <c r="J27" s="52"/>
      <c r="K27" s="40" t="s">
        <v>48</v>
      </c>
      <c r="L27" s="46">
        <v>99.15</v>
      </c>
    </row>
    <row r="28" spans="1:12" ht="15.75" thickBot="1" x14ac:dyDescent="0.3">
      <c r="A28" s="69" t="s">
        <v>50</v>
      </c>
      <c r="B28" s="70">
        <v>-0.17833051100707242</v>
      </c>
      <c r="C28" s="70">
        <v>-6.7517522043861633E-2</v>
      </c>
      <c r="D28" s="70">
        <v>-1.2954409477085149E-2</v>
      </c>
      <c r="E28" s="70">
        <v>-3.1072463768115899E-2</v>
      </c>
      <c r="F28" s="70">
        <v>-0.15192295794238031</v>
      </c>
      <c r="G28" s="70">
        <v>-6.9476123837493575E-2</v>
      </c>
      <c r="H28" s="70">
        <v>-3.4464665836515862E-2</v>
      </c>
      <c r="I28" s="71">
        <v>-1.2598953045960037E-2</v>
      </c>
      <c r="J28" s="52"/>
      <c r="K28" s="40" t="s">
        <v>49</v>
      </c>
      <c r="L28" s="46">
        <v>93.57</v>
      </c>
    </row>
    <row r="29" spans="1:12" ht="35.25" customHeight="1" x14ac:dyDescent="0.25">
      <c r="A29" s="76" t="str">
        <f>"*The week ending 14 March 2020 is indexed to 100."&amp;CHAR(10)&amp;"**Persons aged under 20 years have been suppressed in these data until the underlying derivation of age is updated. For more information, see the Update of data characteristics section in Data limitations and revisions."</f>
        <v>*The week ending 14 March 2020 is indexed to 100.
**Persons aged under 20 years have been suppressed in these data until the underlying derivation of age is updated. For more information, see the Update of data characteristics section in Data limitations and revisions.</v>
      </c>
      <c r="B29" s="76"/>
      <c r="C29" s="76"/>
      <c r="D29" s="76"/>
      <c r="E29" s="76"/>
      <c r="F29" s="76"/>
      <c r="G29" s="76"/>
      <c r="H29" s="76"/>
      <c r="I29" s="76"/>
      <c r="J29" s="52"/>
      <c r="K29" s="40" t="s">
        <v>50</v>
      </c>
      <c r="L29" s="46">
        <v>88.12</v>
      </c>
    </row>
    <row r="30" spans="1:12" ht="12.75" customHeight="1" x14ac:dyDescent="0.25">
      <c r="B30" s="23"/>
      <c r="C30" s="23"/>
      <c r="D30" s="23"/>
      <c r="E30" s="23"/>
      <c r="F30" s="23"/>
      <c r="G30" s="23"/>
      <c r="H30" s="23"/>
      <c r="I30" s="23"/>
      <c r="K30" s="40"/>
      <c r="L30" s="46"/>
    </row>
    <row r="31" spans="1:12" ht="15.75" customHeight="1" x14ac:dyDescent="0.25">
      <c r="A31" s="26" t="str">
        <f>"Indexed number of payroll jobs and total wages, "&amp;$L$1</f>
        <v>Indexed number of payroll jobs and total wages, Retail trade</v>
      </c>
      <c r="B31" s="30"/>
      <c r="C31" s="30"/>
      <c r="D31" s="30"/>
      <c r="E31" s="30"/>
      <c r="F31" s="30"/>
      <c r="G31" s="30"/>
      <c r="H31" s="30"/>
      <c r="I31" s="30"/>
      <c r="J31" s="60"/>
      <c r="K31" s="48"/>
      <c r="L31" s="46" t="s">
        <v>8</v>
      </c>
    </row>
    <row r="32" spans="1:12" x14ac:dyDescent="0.25">
      <c r="B32" s="23"/>
      <c r="C32" s="23"/>
      <c r="D32" s="23"/>
      <c r="E32" s="23"/>
      <c r="F32" s="23"/>
      <c r="G32" s="23"/>
      <c r="H32" s="23"/>
      <c r="I32" s="23"/>
      <c r="K32" s="45"/>
      <c r="L32" s="46"/>
    </row>
    <row r="33" spans="1:12" x14ac:dyDescent="0.25">
      <c r="F33" s="23"/>
      <c r="G33" s="23"/>
      <c r="H33" s="23"/>
      <c r="I33" s="23"/>
      <c r="K33" s="45" t="s">
        <v>45</v>
      </c>
      <c r="L33" s="46">
        <v>97.06</v>
      </c>
    </row>
    <row r="34" spans="1:12" x14ac:dyDescent="0.25">
      <c r="B34" s="23"/>
      <c r="C34" s="23"/>
      <c r="D34" s="23"/>
      <c r="E34" s="23"/>
      <c r="F34" s="23"/>
      <c r="G34" s="23"/>
      <c r="H34" s="23"/>
      <c r="I34" s="23"/>
      <c r="K34" s="45" t="s">
        <v>46</v>
      </c>
      <c r="L34" s="46">
        <v>95.51</v>
      </c>
    </row>
    <row r="35" spans="1:12" x14ac:dyDescent="0.25">
      <c r="A35" s="23"/>
      <c r="B35" s="23"/>
      <c r="C35" s="23"/>
      <c r="D35" s="23"/>
      <c r="E35" s="23"/>
      <c r="F35" s="23"/>
      <c r="G35" s="23"/>
      <c r="H35" s="23"/>
      <c r="I35" s="23"/>
      <c r="K35" s="49" t="s">
        <v>47</v>
      </c>
      <c r="L35" s="46">
        <v>96.57</v>
      </c>
    </row>
    <row r="36" spans="1:12" x14ac:dyDescent="0.25">
      <c r="A36" s="23"/>
      <c r="B36" s="23"/>
      <c r="C36" s="23"/>
      <c r="D36" s="23"/>
      <c r="E36" s="23"/>
      <c r="F36" s="23"/>
      <c r="G36" s="23"/>
      <c r="H36" s="23"/>
      <c r="I36" s="23"/>
      <c r="K36" s="40" t="s">
        <v>48</v>
      </c>
      <c r="L36" s="46">
        <v>95.63</v>
      </c>
    </row>
    <row r="37" spans="1:12" x14ac:dyDescent="0.25">
      <c r="A37" s="23"/>
      <c r="B37" s="23"/>
      <c r="C37" s="23"/>
      <c r="D37" s="23"/>
      <c r="E37" s="23"/>
      <c r="F37" s="23"/>
      <c r="G37" s="23"/>
      <c r="H37" s="23"/>
      <c r="I37" s="23"/>
      <c r="K37" s="40" t="s">
        <v>49</v>
      </c>
      <c r="L37" s="46">
        <v>89.64</v>
      </c>
    </row>
    <row r="38" spans="1:12" x14ac:dyDescent="0.25">
      <c r="A38" s="23"/>
      <c r="B38" s="23"/>
      <c r="C38" s="23"/>
      <c r="D38" s="23"/>
      <c r="E38" s="23"/>
      <c r="F38" s="23"/>
      <c r="G38" s="23"/>
      <c r="H38" s="23"/>
      <c r="I38" s="23"/>
      <c r="K38" s="40" t="s">
        <v>50</v>
      </c>
      <c r="L38" s="46">
        <v>83.25</v>
      </c>
    </row>
    <row r="39" spans="1:12" x14ac:dyDescent="0.25">
      <c r="A39" s="23"/>
      <c r="B39" s="23"/>
      <c r="C39" s="23"/>
      <c r="D39" s="23"/>
      <c r="E39" s="23"/>
      <c r="F39" s="23"/>
      <c r="G39" s="23"/>
      <c r="H39" s="23"/>
      <c r="I39" s="23"/>
      <c r="K39" s="40"/>
      <c r="L39" s="46"/>
    </row>
    <row r="40" spans="1:12" ht="25.5" customHeight="1" x14ac:dyDescent="0.25">
      <c r="F40" s="23"/>
      <c r="G40" s="23"/>
      <c r="H40" s="23"/>
      <c r="I40" s="23"/>
      <c r="K40" s="48"/>
      <c r="L40" s="46" t="s">
        <v>7</v>
      </c>
    </row>
    <row r="41" spans="1:12" x14ac:dyDescent="0.25">
      <c r="B41" s="29"/>
      <c r="C41" s="29"/>
      <c r="D41" s="29"/>
      <c r="E41" s="29"/>
      <c r="F41" s="29"/>
      <c r="G41" s="29"/>
      <c r="H41" s="29"/>
      <c r="I41" s="29"/>
      <c r="J41" s="52"/>
      <c r="K41" s="45"/>
      <c r="L41" s="46"/>
    </row>
    <row r="42" spans="1:12" x14ac:dyDescent="0.25">
      <c r="K42" s="45" t="s">
        <v>45</v>
      </c>
      <c r="L42" s="46">
        <v>98.06</v>
      </c>
    </row>
    <row r="43" spans="1:12" x14ac:dyDescent="0.25">
      <c r="B43" s="29"/>
      <c r="C43" s="29"/>
      <c r="D43" s="29"/>
      <c r="E43" s="29"/>
      <c r="F43" s="29"/>
      <c r="G43" s="29"/>
      <c r="H43" s="29"/>
      <c r="I43" s="29"/>
      <c r="J43" s="52"/>
      <c r="K43" s="45" t="s">
        <v>46</v>
      </c>
      <c r="L43" s="46">
        <v>96.28</v>
      </c>
    </row>
    <row r="44" spans="1:12" ht="15.4" customHeight="1" x14ac:dyDescent="0.25">
      <c r="A44" s="26" t="str">
        <f>"Indexed number of payroll jobs in "&amp;$L$1&amp;" each week by age group"</f>
        <v>Indexed number of payroll jobs in Retail trade each week by age group</v>
      </c>
      <c r="B44" s="29"/>
      <c r="C44" s="29"/>
      <c r="D44" s="29"/>
      <c r="E44" s="29"/>
      <c r="F44" s="29"/>
      <c r="G44" s="29"/>
      <c r="H44" s="29"/>
      <c r="I44" s="29"/>
      <c r="J44" s="52"/>
      <c r="K44" s="49" t="s">
        <v>47</v>
      </c>
      <c r="L44" s="46">
        <v>97.25</v>
      </c>
    </row>
    <row r="45" spans="1:12" ht="15.4" customHeight="1" x14ac:dyDescent="0.25">
      <c r="B45" s="29"/>
      <c r="C45" s="29"/>
      <c r="D45" s="29"/>
      <c r="E45" s="29"/>
      <c r="F45" s="29"/>
      <c r="G45" s="29"/>
      <c r="H45" s="29"/>
      <c r="I45" s="29"/>
      <c r="J45" s="52"/>
      <c r="K45" s="40" t="s">
        <v>48</v>
      </c>
      <c r="L45" s="46">
        <v>96.36</v>
      </c>
    </row>
    <row r="46" spans="1:12" ht="15.4" customHeight="1" x14ac:dyDescent="0.25">
      <c r="B46" s="29"/>
      <c r="C46" s="29"/>
      <c r="D46" s="29"/>
      <c r="E46" s="29"/>
      <c r="F46" s="29"/>
      <c r="G46" s="29"/>
      <c r="H46" s="29"/>
      <c r="I46" s="29"/>
      <c r="J46" s="52"/>
      <c r="K46" s="40" t="s">
        <v>49</v>
      </c>
      <c r="L46" s="46">
        <v>89.93</v>
      </c>
    </row>
    <row r="47" spans="1:12" ht="15.4" customHeight="1" x14ac:dyDescent="0.25">
      <c r="B47" s="29"/>
      <c r="C47" s="29"/>
      <c r="D47" s="29"/>
      <c r="E47" s="29"/>
      <c r="F47" s="29"/>
      <c r="G47" s="29"/>
      <c r="H47" s="29"/>
      <c r="I47" s="29"/>
      <c r="J47" s="52"/>
      <c r="K47" s="40" t="s">
        <v>50</v>
      </c>
      <c r="L47" s="46">
        <v>82.17</v>
      </c>
    </row>
    <row r="48" spans="1:12" ht="15.4" customHeight="1" x14ac:dyDescent="0.25">
      <c r="B48" s="29"/>
      <c r="C48" s="29"/>
      <c r="D48" s="29"/>
      <c r="E48" s="29"/>
      <c r="F48" s="29"/>
      <c r="G48" s="29"/>
      <c r="H48" s="29"/>
      <c r="I48" s="29"/>
      <c r="J48" s="52"/>
      <c r="K48" s="40"/>
      <c r="L48" s="46"/>
    </row>
    <row r="49" spans="1:12" ht="15.4" customHeight="1" x14ac:dyDescent="0.25">
      <c r="B49" s="29"/>
      <c r="C49" s="29"/>
      <c r="D49" s="29"/>
      <c r="E49" s="29"/>
      <c r="F49" s="29"/>
      <c r="G49" s="29"/>
      <c r="H49" s="29"/>
      <c r="I49" s="29"/>
      <c r="J49" s="52"/>
      <c r="K49" s="42"/>
      <c r="L49" s="42"/>
    </row>
    <row r="50" spans="1:12" ht="15.4" customHeight="1" x14ac:dyDescent="0.25">
      <c r="B50" s="27"/>
      <c r="C50" s="27"/>
      <c r="D50" s="27"/>
      <c r="E50" s="27"/>
      <c r="F50" s="27"/>
      <c r="G50" s="27"/>
      <c r="H50" s="27"/>
      <c r="I50" s="27"/>
      <c r="J50" s="61"/>
      <c r="K50" s="40" t="s">
        <v>11</v>
      </c>
      <c r="L50" s="45" t="s">
        <v>60</v>
      </c>
    </row>
    <row r="51" spans="1:12" ht="15.4" customHeight="1" x14ac:dyDescent="0.25">
      <c r="B51" s="27"/>
      <c r="C51" s="27"/>
      <c r="D51" s="27"/>
      <c r="E51" s="27"/>
      <c r="F51" s="27"/>
      <c r="G51" s="27"/>
      <c r="H51" s="27"/>
      <c r="I51" s="27"/>
      <c r="J51" s="61"/>
      <c r="K51" s="50"/>
      <c r="L51" s="45" t="s">
        <v>9</v>
      </c>
    </row>
    <row r="52" spans="1:12" ht="15.4" customHeight="1" x14ac:dyDescent="0.25">
      <c r="B52" s="28"/>
      <c r="C52" s="28"/>
      <c r="D52" s="28"/>
      <c r="E52" s="28"/>
      <c r="F52" s="28"/>
      <c r="G52" s="28"/>
      <c r="H52" s="28"/>
      <c r="I52" s="28"/>
      <c r="J52" s="52"/>
      <c r="K52" s="45" t="s">
        <v>6</v>
      </c>
      <c r="L52" s="46">
        <v>99.24</v>
      </c>
    </row>
    <row r="53" spans="1:12" ht="15.4" customHeight="1" x14ac:dyDescent="0.25">
      <c r="B53" s="28"/>
      <c r="C53" s="28"/>
      <c r="D53" s="28"/>
      <c r="E53" s="28"/>
      <c r="F53" s="28"/>
      <c r="G53" s="28"/>
      <c r="H53" s="28"/>
      <c r="I53" s="28"/>
      <c r="J53" s="52"/>
      <c r="K53" s="45" t="s">
        <v>5</v>
      </c>
      <c r="L53" s="46">
        <v>99.64</v>
      </c>
    </row>
    <row r="54" spans="1:12" ht="15.4" customHeight="1" x14ac:dyDescent="0.25">
      <c r="B54" s="4"/>
      <c r="C54" s="4"/>
      <c r="D54" s="5"/>
      <c r="E54" s="2"/>
      <c r="F54" s="28"/>
      <c r="G54" s="28"/>
      <c r="H54" s="28"/>
      <c r="I54" s="28"/>
      <c r="J54" s="52"/>
      <c r="K54" s="45" t="s">
        <v>44</v>
      </c>
      <c r="L54" s="46">
        <v>102.69</v>
      </c>
    </row>
    <row r="55" spans="1:12" ht="15.4" customHeight="1" x14ac:dyDescent="0.25">
      <c r="B55" s="4"/>
      <c r="C55" s="4"/>
      <c r="D55" s="5"/>
      <c r="E55" s="2"/>
      <c r="F55" s="28"/>
      <c r="G55" s="28"/>
      <c r="H55" s="28"/>
      <c r="I55" s="28"/>
      <c r="J55" s="52"/>
      <c r="K55" s="49" t="s">
        <v>4</v>
      </c>
      <c r="L55" s="46">
        <v>97.93</v>
      </c>
    </row>
    <row r="56" spans="1:12" ht="15.4" customHeight="1" x14ac:dyDescent="0.25">
      <c r="A56" s="4"/>
      <c r="B56" s="4"/>
      <c r="C56" s="4"/>
      <c r="D56" s="5"/>
      <c r="E56" s="2"/>
      <c r="F56" s="28"/>
      <c r="G56" s="28"/>
      <c r="H56" s="28"/>
      <c r="I56" s="28"/>
      <c r="J56" s="52"/>
      <c r="K56" s="40" t="s">
        <v>3</v>
      </c>
      <c r="L56" s="46">
        <v>99.88</v>
      </c>
    </row>
    <row r="57" spans="1:12" ht="15.4" customHeight="1" x14ac:dyDescent="0.25">
      <c r="B57" s="29"/>
      <c r="C57" s="29"/>
      <c r="D57" s="29"/>
      <c r="E57" s="29"/>
      <c r="F57" s="28"/>
      <c r="G57" s="28"/>
      <c r="H57" s="28"/>
      <c r="I57" s="28"/>
      <c r="J57" s="52"/>
      <c r="K57" s="40" t="s">
        <v>43</v>
      </c>
      <c r="L57" s="46">
        <v>97.57</v>
      </c>
    </row>
    <row r="58" spans="1:12" ht="15.4" customHeight="1" x14ac:dyDescent="0.25">
      <c r="K58" s="40" t="s">
        <v>2</v>
      </c>
      <c r="L58" s="46">
        <v>102.72</v>
      </c>
    </row>
    <row r="59" spans="1:12" ht="15.4" customHeight="1" x14ac:dyDescent="0.25">
      <c r="A59" s="26" t="str">
        <f>"Indexed number of payroll jobs held by men in "&amp;$L$1&amp;" each week by State and Territory"</f>
        <v>Indexed number of payroll jobs held by men in Retail trade each week by State and Territory</v>
      </c>
      <c r="K59" s="40" t="s">
        <v>1</v>
      </c>
      <c r="L59" s="46">
        <v>97.83</v>
      </c>
    </row>
    <row r="60" spans="1:12" ht="15.4" customHeight="1" x14ac:dyDescent="0.25">
      <c r="K60" s="48"/>
      <c r="L60" s="46" t="s">
        <v>8</v>
      </c>
    </row>
    <row r="61" spans="1:12" ht="15.4" customHeight="1" x14ac:dyDescent="0.25">
      <c r="B61" s="4"/>
      <c r="C61" s="4"/>
      <c r="D61" s="4"/>
      <c r="E61" s="4"/>
      <c r="F61" s="28"/>
      <c r="G61" s="28"/>
      <c r="H61" s="28"/>
      <c r="I61" s="28"/>
      <c r="J61" s="52"/>
      <c r="K61" s="45" t="s">
        <v>6</v>
      </c>
      <c r="L61" s="46">
        <v>95.8</v>
      </c>
    </row>
    <row r="62" spans="1:12" ht="15.4" customHeight="1" x14ac:dyDescent="0.25">
      <c r="B62" s="4"/>
      <c r="C62" s="4"/>
      <c r="D62" s="4"/>
      <c r="E62" s="4"/>
      <c r="F62" s="28"/>
      <c r="G62" s="28"/>
      <c r="H62" s="28"/>
      <c r="I62" s="28"/>
      <c r="J62" s="52"/>
      <c r="K62" s="45" t="s">
        <v>5</v>
      </c>
      <c r="L62" s="46">
        <v>96.78</v>
      </c>
    </row>
    <row r="63" spans="1:12" ht="15.4" customHeight="1" x14ac:dyDescent="0.25">
      <c r="B63" s="4"/>
      <c r="C63" s="4"/>
      <c r="D63" s="3"/>
      <c r="E63" s="2"/>
      <c r="F63" s="28"/>
      <c r="G63" s="28"/>
      <c r="H63" s="28"/>
      <c r="I63" s="28"/>
      <c r="J63" s="52"/>
      <c r="K63" s="45" t="s">
        <v>44</v>
      </c>
      <c r="L63" s="46">
        <v>98.29</v>
      </c>
    </row>
    <row r="64" spans="1:12" ht="15.4" customHeight="1" x14ac:dyDescent="0.25">
      <c r="B64" s="4"/>
      <c r="C64" s="4"/>
      <c r="D64" s="3"/>
      <c r="E64" s="2"/>
      <c r="F64" s="28"/>
      <c r="G64" s="28"/>
      <c r="H64" s="28"/>
      <c r="I64" s="28"/>
      <c r="J64" s="52"/>
      <c r="K64" s="49" t="s">
        <v>4</v>
      </c>
      <c r="L64" s="46">
        <v>94.92</v>
      </c>
    </row>
    <row r="65" spans="1:12" ht="15.4" customHeight="1" x14ac:dyDescent="0.25">
      <c r="B65" s="4"/>
      <c r="C65" s="4"/>
      <c r="D65" s="3"/>
      <c r="E65" s="2"/>
      <c r="F65" s="28"/>
      <c r="G65" s="28"/>
      <c r="H65" s="28"/>
      <c r="I65" s="28"/>
      <c r="J65" s="52"/>
      <c r="K65" s="40" t="s">
        <v>3</v>
      </c>
      <c r="L65" s="46">
        <v>95.87</v>
      </c>
    </row>
    <row r="66" spans="1:12" ht="15.4" customHeight="1" x14ac:dyDescent="0.25">
      <c r="B66" s="28"/>
      <c r="C66" s="28"/>
      <c r="D66" s="28"/>
      <c r="E66" s="28"/>
      <c r="F66" s="28"/>
      <c r="G66" s="28"/>
      <c r="H66" s="28"/>
      <c r="I66" s="28"/>
      <c r="J66" s="52"/>
      <c r="K66" s="40" t="s">
        <v>43</v>
      </c>
      <c r="L66" s="46">
        <v>94.05</v>
      </c>
    </row>
    <row r="67" spans="1:12" ht="15.4" customHeight="1" x14ac:dyDescent="0.25">
      <c r="A67" s="28"/>
      <c r="B67" s="28"/>
      <c r="C67" s="28"/>
      <c r="D67" s="28"/>
      <c r="E67" s="28"/>
      <c r="F67" s="28"/>
      <c r="G67" s="28"/>
      <c r="H67" s="28"/>
      <c r="I67" s="28"/>
      <c r="J67" s="52"/>
      <c r="K67" s="40" t="s">
        <v>2</v>
      </c>
      <c r="L67" s="46">
        <v>98.56</v>
      </c>
    </row>
    <row r="68" spans="1:12" ht="15.4" customHeight="1" x14ac:dyDescent="0.25">
      <c r="A68" s="28"/>
      <c r="B68" s="27"/>
      <c r="C68" s="27"/>
      <c r="D68" s="27"/>
      <c r="E68" s="27"/>
      <c r="F68" s="27"/>
      <c r="G68" s="27"/>
      <c r="H68" s="27"/>
      <c r="I68" s="27"/>
      <c r="J68" s="61"/>
      <c r="K68" s="40" t="s">
        <v>1</v>
      </c>
      <c r="L68" s="46">
        <v>95.33</v>
      </c>
    </row>
    <row r="69" spans="1:12" ht="15.4" customHeight="1" x14ac:dyDescent="0.25">
      <c r="K69" s="42"/>
      <c r="L69" s="46" t="s">
        <v>7</v>
      </c>
    </row>
    <row r="70" spans="1:12" ht="15.4" customHeight="1" x14ac:dyDescent="0.25">
      <c r="K70" s="45" t="s">
        <v>6</v>
      </c>
      <c r="L70" s="46">
        <v>95.98</v>
      </c>
    </row>
    <row r="71" spans="1:12" ht="15.4" customHeight="1" x14ac:dyDescent="0.25">
      <c r="K71" s="45" t="s">
        <v>5</v>
      </c>
      <c r="L71" s="46">
        <v>97.04</v>
      </c>
    </row>
    <row r="72" spans="1:12" ht="15.4" customHeight="1" x14ac:dyDescent="0.25">
      <c r="K72" s="45" t="s">
        <v>44</v>
      </c>
      <c r="L72" s="46">
        <v>99.22</v>
      </c>
    </row>
    <row r="73" spans="1:12" ht="15.4" customHeight="1" x14ac:dyDescent="0.25">
      <c r="K73" s="49" t="s">
        <v>4</v>
      </c>
      <c r="L73" s="46">
        <v>95.81</v>
      </c>
    </row>
    <row r="74" spans="1:12" ht="15.4" customHeight="1" x14ac:dyDescent="0.25">
      <c r="A74" s="26" t="str">
        <f>"Indexed number of payroll jobs held by women in "&amp;$L$1&amp;" each week by State and Territory"</f>
        <v>Indexed number of payroll jobs held by women in Retail trade each week by State and Territory</v>
      </c>
      <c r="K74" s="40" t="s">
        <v>3</v>
      </c>
      <c r="L74" s="46">
        <v>96.38</v>
      </c>
    </row>
    <row r="75" spans="1:12" ht="15.4" customHeight="1" x14ac:dyDescent="0.25">
      <c r="K75" s="40" t="s">
        <v>43</v>
      </c>
      <c r="L75" s="46">
        <v>95.57</v>
      </c>
    </row>
    <row r="76" spans="1:12" ht="15.4" customHeight="1" x14ac:dyDescent="0.25">
      <c r="B76" s="4"/>
      <c r="C76" s="4"/>
      <c r="D76" s="4"/>
      <c r="E76" s="4"/>
      <c r="F76" s="28"/>
      <c r="G76" s="28"/>
      <c r="H76" s="28"/>
      <c r="I76" s="28"/>
      <c r="J76" s="52"/>
      <c r="K76" s="40" t="s">
        <v>2</v>
      </c>
      <c r="L76" s="46">
        <v>98.04</v>
      </c>
    </row>
    <row r="77" spans="1:12" ht="15.4" customHeight="1" x14ac:dyDescent="0.25">
      <c r="B77" s="4"/>
      <c r="C77" s="4"/>
      <c r="D77" s="4"/>
      <c r="E77" s="4"/>
      <c r="F77" s="28"/>
      <c r="G77" s="28"/>
      <c r="H77" s="28"/>
      <c r="I77" s="28"/>
      <c r="J77" s="52"/>
      <c r="K77" s="40" t="s">
        <v>1</v>
      </c>
      <c r="L77" s="46">
        <v>95.23</v>
      </c>
    </row>
    <row r="78" spans="1:12" ht="15.4" customHeight="1" x14ac:dyDescent="0.25">
      <c r="B78" s="4"/>
      <c r="C78" s="4"/>
      <c r="D78" s="3"/>
      <c r="E78" s="2"/>
      <c r="F78" s="28"/>
      <c r="G78" s="28"/>
      <c r="H78" s="28"/>
      <c r="I78" s="28"/>
      <c r="J78" s="52"/>
      <c r="K78" s="48"/>
      <c r="L78" s="48"/>
    </row>
    <row r="79" spans="1:12" ht="15.4" customHeight="1" x14ac:dyDescent="0.25">
      <c r="B79" s="4"/>
      <c r="C79" s="4"/>
      <c r="D79" s="3"/>
      <c r="E79" s="2"/>
      <c r="F79" s="28"/>
      <c r="G79" s="28"/>
      <c r="H79" s="28"/>
      <c r="I79" s="28"/>
      <c r="J79" s="52"/>
      <c r="K79" s="45" t="s">
        <v>10</v>
      </c>
      <c r="L79" s="45" t="s">
        <v>61</v>
      </c>
    </row>
    <row r="80" spans="1:12" ht="15.4" customHeight="1" x14ac:dyDescent="0.25">
      <c r="B80" s="4"/>
      <c r="C80" s="4"/>
      <c r="D80" s="3"/>
      <c r="E80" s="2"/>
      <c r="F80" s="28"/>
      <c r="G80" s="28"/>
      <c r="H80" s="28"/>
      <c r="I80" s="28"/>
      <c r="J80" s="52"/>
      <c r="K80" s="48"/>
      <c r="L80" s="45" t="s">
        <v>9</v>
      </c>
    </row>
    <row r="81" spans="1:12" ht="15.4" customHeight="1" x14ac:dyDescent="0.25">
      <c r="A81" s="28"/>
      <c r="B81" s="28"/>
      <c r="C81" s="28"/>
      <c r="D81" s="28"/>
      <c r="E81" s="28"/>
      <c r="F81" s="28"/>
      <c r="G81" s="28"/>
      <c r="H81" s="28"/>
      <c r="I81" s="28"/>
      <c r="J81" s="52"/>
      <c r="K81" s="45" t="s">
        <v>6</v>
      </c>
      <c r="L81" s="46">
        <v>99.44</v>
      </c>
    </row>
    <row r="82" spans="1:12" ht="15.4" customHeight="1" x14ac:dyDescent="0.25">
      <c r="B82" s="28"/>
      <c r="C82" s="28"/>
      <c r="D82" s="28"/>
      <c r="E82" s="28"/>
      <c r="F82" s="28"/>
      <c r="G82" s="28"/>
      <c r="H82" s="28"/>
      <c r="I82" s="28"/>
      <c r="J82" s="52"/>
      <c r="K82" s="45" t="s">
        <v>5</v>
      </c>
      <c r="L82" s="46">
        <v>100.65</v>
      </c>
    </row>
    <row r="83" spans="1:12" ht="15.4" customHeight="1" x14ac:dyDescent="0.25">
      <c r="A83" s="28"/>
      <c r="B83" s="27"/>
      <c r="C83" s="27"/>
      <c r="D83" s="27"/>
      <c r="E83" s="27"/>
      <c r="F83" s="27"/>
      <c r="G83" s="27"/>
      <c r="H83" s="27"/>
      <c r="I83" s="27"/>
      <c r="J83" s="61"/>
      <c r="K83" s="45" t="s">
        <v>44</v>
      </c>
      <c r="L83" s="46">
        <v>101.4</v>
      </c>
    </row>
    <row r="84" spans="1:12" ht="15.4" customHeight="1" x14ac:dyDescent="0.25">
      <c r="K84" s="49" t="s">
        <v>4</v>
      </c>
      <c r="L84" s="46">
        <v>98.58</v>
      </c>
    </row>
    <row r="85" spans="1:12" ht="15.4" customHeight="1" x14ac:dyDescent="0.25">
      <c r="K85" s="40" t="s">
        <v>3</v>
      </c>
      <c r="L85" s="46">
        <v>100.83</v>
      </c>
    </row>
    <row r="86" spans="1:12" ht="15.4" customHeight="1" x14ac:dyDescent="0.25">
      <c r="K86" s="40" t="s">
        <v>43</v>
      </c>
      <c r="L86" s="46">
        <v>97.44</v>
      </c>
    </row>
    <row r="87" spans="1:12" ht="15.4" customHeight="1" x14ac:dyDescent="0.25">
      <c r="K87" s="40" t="s">
        <v>2</v>
      </c>
      <c r="L87" s="46">
        <v>101.24</v>
      </c>
    </row>
    <row r="88" spans="1:12" ht="15.4" customHeight="1" x14ac:dyDescent="0.25">
      <c r="K88" s="40" t="s">
        <v>1</v>
      </c>
      <c r="L88" s="46">
        <v>99.14</v>
      </c>
    </row>
    <row r="89" spans="1:12" ht="15.4" customHeight="1" x14ac:dyDescent="0.25">
      <c r="K89" s="48"/>
      <c r="L89" s="46" t="s">
        <v>8</v>
      </c>
    </row>
    <row r="90" spans="1:12" ht="15" customHeight="1" x14ac:dyDescent="0.25">
      <c r="K90" s="45" t="s">
        <v>6</v>
      </c>
      <c r="L90" s="46">
        <v>95.38</v>
      </c>
    </row>
    <row r="91" spans="1:12" ht="15" customHeight="1" x14ac:dyDescent="0.25">
      <c r="K91" s="45" t="s">
        <v>5</v>
      </c>
      <c r="L91" s="46">
        <v>97.61</v>
      </c>
    </row>
    <row r="92" spans="1:12" ht="15" customHeight="1" x14ac:dyDescent="0.25">
      <c r="A92" s="26"/>
      <c r="K92" s="45" t="s">
        <v>44</v>
      </c>
      <c r="L92" s="46">
        <v>96.26</v>
      </c>
    </row>
    <row r="93" spans="1:12" ht="15" customHeight="1" x14ac:dyDescent="0.25">
      <c r="K93" s="49" t="s">
        <v>4</v>
      </c>
      <c r="L93" s="46">
        <v>94.81</v>
      </c>
    </row>
    <row r="94" spans="1:12" ht="15" customHeight="1" x14ac:dyDescent="0.25">
      <c r="K94" s="40" t="s">
        <v>3</v>
      </c>
      <c r="L94" s="46">
        <v>96.05</v>
      </c>
    </row>
    <row r="95" spans="1:12" ht="15" customHeight="1" x14ac:dyDescent="0.25">
      <c r="K95" s="40" t="s">
        <v>43</v>
      </c>
      <c r="L95" s="46">
        <v>94.64</v>
      </c>
    </row>
    <row r="96" spans="1:12" ht="15" customHeight="1" x14ac:dyDescent="0.25">
      <c r="K96" s="40" t="s">
        <v>2</v>
      </c>
      <c r="L96" s="46">
        <v>97.64</v>
      </c>
    </row>
    <row r="97" spans="1:12" ht="15" customHeight="1" x14ac:dyDescent="0.25">
      <c r="K97" s="40" t="s">
        <v>1</v>
      </c>
      <c r="L97" s="46">
        <v>94.82</v>
      </c>
    </row>
    <row r="98" spans="1:12" ht="15" customHeight="1" x14ac:dyDescent="0.25">
      <c r="K98" s="42"/>
      <c r="L98" s="46" t="s">
        <v>7</v>
      </c>
    </row>
    <row r="99" spans="1:12" ht="15" customHeight="1" x14ac:dyDescent="0.25">
      <c r="A99" s="25"/>
      <c r="B99" s="24"/>
      <c r="K99" s="45" t="s">
        <v>6</v>
      </c>
      <c r="L99" s="46">
        <v>96.43</v>
      </c>
    </row>
    <row r="100" spans="1:12" x14ac:dyDescent="0.25">
      <c r="A100" s="25"/>
      <c r="B100" s="24"/>
      <c r="K100" s="45" t="s">
        <v>5</v>
      </c>
      <c r="L100" s="46">
        <v>98.27</v>
      </c>
    </row>
    <row r="101" spans="1:12" x14ac:dyDescent="0.25">
      <c r="A101" s="25"/>
      <c r="B101" s="24"/>
      <c r="K101" s="45" t="s">
        <v>44</v>
      </c>
      <c r="L101" s="46">
        <v>97.44</v>
      </c>
    </row>
    <row r="102" spans="1:12" x14ac:dyDescent="0.25">
      <c r="A102" s="25"/>
      <c r="B102" s="24"/>
      <c r="K102" s="49" t="s">
        <v>4</v>
      </c>
      <c r="L102" s="46">
        <v>96.35</v>
      </c>
    </row>
    <row r="103" spans="1:12" x14ac:dyDescent="0.25">
      <c r="A103" s="25"/>
      <c r="B103" s="24"/>
      <c r="K103" s="40" t="s">
        <v>3</v>
      </c>
      <c r="L103" s="46">
        <v>97.2</v>
      </c>
    </row>
    <row r="104" spans="1:12" x14ac:dyDescent="0.25">
      <c r="A104" s="25"/>
      <c r="B104" s="24"/>
      <c r="K104" s="40" t="s">
        <v>43</v>
      </c>
      <c r="L104" s="46">
        <v>95.23</v>
      </c>
    </row>
    <row r="105" spans="1:12" x14ac:dyDescent="0.25">
      <c r="A105" s="25"/>
      <c r="B105" s="24"/>
      <c r="K105" s="40" t="s">
        <v>2</v>
      </c>
      <c r="L105" s="46">
        <v>96.99</v>
      </c>
    </row>
    <row r="106" spans="1:12" x14ac:dyDescent="0.25">
      <c r="A106" s="25"/>
      <c r="B106" s="24"/>
      <c r="K106" s="40" t="s">
        <v>1</v>
      </c>
      <c r="L106" s="46">
        <v>94.99</v>
      </c>
    </row>
    <row r="107" spans="1:12" x14ac:dyDescent="0.25">
      <c r="A107" s="25"/>
      <c r="B107" s="24"/>
      <c r="K107" s="41"/>
      <c r="L107" s="41"/>
    </row>
    <row r="108" spans="1:12" x14ac:dyDescent="0.25">
      <c r="A108" s="25"/>
      <c r="B108" s="24"/>
      <c r="K108" s="51" t="s">
        <v>51</v>
      </c>
      <c r="L108" s="51"/>
    </row>
    <row r="109" spans="1:12" x14ac:dyDescent="0.25">
      <c r="K109" s="72">
        <v>43904</v>
      </c>
      <c r="L109" s="46">
        <v>100</v>
      </c>
    </row>
    <row r="110" spans="1:12" x14ac:dyDescent="0.25">
      <c r="K110" s="72">
        <v>43911</v>
      </c>
      <c r="L110" s="46">
        <v>100.1066</v>
      </c>
    </row>
    <row r="111" spans="1:12" x14ac:dyDescent="0.25">
      <c r="K111" s="72">
        <v>43918</v>
      </c>
      <c r="L111" s="46">
        <v>96.311099999999996</v>
      </c>
    </row>
    <row r="112" spans="1:12" x14ac:dyDescent="0.25">
      <c r="K112" s="72">
        <v>43925</v>
      </c>
      <c r="L112" s="46">
        <v>93.956999999999994</v>
      </c>
    </row>
    <row r="113" spans="11:12" x14ac:dyDescent="0.25">
      <c r="K113" s="72">
        <v>43932</v>
      </c>
      <c r="L113" s="46">
        <v>91.616799999999998</v>
      </c>
    </row>
    <row r="114" spans="11:12" x14ac:dyDescent="0.25">
      <c r="K114" s="72">
        <v>43939</v>
      </c>
      <c r="L114" s="46">
        <v>91.546499999999995</v>
      </c>
    </row>
    <row r="115" spans="11:12" x14ac:dyDescent="0.25">
      <c r="K115" s="72">
        <v>43946</v>
      </c>
      <c r="L115" s="46">
        <v>92.147099999999995</v>
      </c>
    </row>
    <row r="116" spans="11:12" x14ac:dyDescent="0.25">
      <c r="K116" s="72">
        <v>43953</v>
      </c>
      <c r="L116" s="46">
        <v>92.500299999999996</v>
      </c>
    </row>
    <row r="117" spans="11:12" x14ac:dyDescent="0.25">
      <c r="K117" s="72">
        <v>43960</v>
      </c>
      <c r="L117" s="46">
        <v>93.629499999999993</v>
      </c>
    </row>
    <row r="118" spans="11:12" x14ac:dyDescent="0.25">
      <c r="K118" s="72">
        <v>43967</v>
      </c>
      <c r="L118" s="46">
        <v>94.080500000000001</v>
      </c>
    </row>
    <row r="119" spans="11:12" x14ac:dyDescent="0.25">
      <c r="K119" s="72">
        <v>43974</v>
      </c>
      <c r="L119" s="46">
        <v>94.641199999999998</v>
      </c>
    </row>
    <row r="120" spans="11:12" x14ac:dyDescent="0.25">
      <c r="K120" s="72">
        <v>43981</v>
      </c>
      <c r="L120" s="46">
        <v>95.303700000000006</v>
      </c>
    </row>
    <row r="121" spans="11:12" x14ac:dyDescent="0.25">
      <c r="K121" s="72">
        <v>43988</v>
      </c>
      <c r="L121" s="46">
        <v>97.474500000000006</v>
      </c>
    </row>
    <row r="122" spans="11:12" x14ac:dyDescent="0.25">
      <c r="K122" s="72">
        <v>43995</v>
      </c>
      <c r="L122" s="46">
        <v>95.541700000000006</v>
      </c>
    </row>
    <row r="123" spans="11:12" x14ac:dyDescent="0.25">
      <c r="K123" s="72">
        <v>44002</v>
      </c>
      <c r="L123" s="46">
        <v>96.381299999999996</v>
      </c>
    </row>
    <row r="124" spans="11:12" x14ac:dyDescent="0.25">
      <c r="K124" s="72">
        <v>44009</v>
      </c>
      <c r="L124" s="46">
        <v>96.416899999999998</v>
      </c>
    </row>
    <row r="125" spans="11:12" x14ac:dyDescent="0.25">
      <c r="K125" s="72">
        <v>44016</v>
      </c>
      <c r="L125" s="46">
        <v>97.617000000000004</v>
      </c>
    </row>
    <row r="126" spans="11:12" x14ac:dyDescent="0.25">
      <c r="K126" s="72">
        <v>44023</v>
      </c>
      <c r="L126" s="46">
        <v>98.441400000000002</v>
      </c>
    </row>
    <row r="127" spans="11:12" x14ac:dyDescent="0.25">
      <c r="K127" s="72">
        <v>44030</v>
      </c>
      <c r="L127" s="46">
        <v>97.783600000000007</v>
      </c>
    </row>
    <row r="128" spans="11:12" x14ac:dyDescent="0.25">
      <c r="K128" s="72">
        <v>44037</v>
      </c>
      <c r="L128" s="46">
        <v>97.290099999999995</v>
      </c>
    </row>
    <row r="129" spans="1:12" x14ac:dyDescent="0.25">
      <c r="K129" s="72">
        <v>44044</v>
      </c>
      <c r="L129" s="46">
        <v>97.676199999999994</v>
      </c>
    </row>
    <row r="130" spans="1:12" x14ac:dyDescent="0.25">
      <c r="K130" s="72">
        <v>44051</v>
      </c>
      <c r="L130" s="46">
        <v>97.95</v>
      </c>
    </row>
    <row r="131" spans="1:12" x14ac:dyDescent="0.25">
      <c r="K131" s="72">
        <v>44058</v>
      </c>
      <c r="L131" s="46">
        <v>96.831800000000001</v>
      </c>
    </row>
    <row r="132" spans="1:12" x14ac:dyDescent="0.25">
      <c r="K132" s="72">
        <v>44065</v>
      </c>
      <c r="L132" s="46">
        <v>96.706299999999999</v>
      </c>
    </row>
    <row r="133" spans="1:12" x14ac:dyDescent="0.25">
      <c r="K133" s="72">
        <v>44072</v>
      </c>
      <c r="L133" s="46">
        <v>96.534099999999995</v>
      </c>
    </row>
    <row r="134" spans="1:12" x14ac:dyDescent="0.25">
      <c r="K134" s="72">
        <v>44079</v>
      </c>
      <c r="L134" s="46">
        <v>97.121399999999994</v>
      </c>
    </row>
    <row r="135" spans="1:12" x14ac:dyDescent="0.25">
      <c r="K135" s="72">
        <v>44086</v>
      </c>
      <c r="L135" s="46">
        <v>97.431600000000003</v>
      </c>
    </row>
    <row r="136" spans="1:12" x14ac:dyDescent="0.25">
      <c r="K136" s="72">
        <v>44093</v>
      </c>
      <c r="L136" s="46">
        <v>97.617099999999994</v>
      </c>
    </row>
    <row r="137" spans="1:12" x14ac:dyDescent="0.25">
      <c r="K137" s="72">
        <v>44100</v>
      </c>
      <c r="L137" s="46">
        <v>97.690399999999997</v>
      </c>
    </row>
    <row r="138" spans="1:12" x14ac:dyDescent="0.25">
      <c r="K138" s="72">
        <v>44107</v>
      </c>
      <c r="L138" s="46">
        <v>96.919700000000006</v>
      </c>
    </row>
    <row r="139" spans="1:12" x14ac:dyDescent="0.25">
      <c r="A139" s="25"/>
      <c r="B139" s="24"/>
      <c r="K139" s="72">
        <v>44114</v>
      </c>
      <c r="L139" s="46">
        <v>97.212699999999998</v>
      </c>
    </row>
    <row r="140" spans="1:12" x14ac:dyDescent="0.25">
      <c r="A140" s="25"/>
      <c r="B140" s="24"/>
      <c r="K140" s="72">
        <v>44121</v>
      </c>
      <c r="L140" s="46">
        <v>97.585499999999996</v>
      </c>
    </row>
    <row r="141" spans="1:12" x14ac:dyDescent="0.25">
      <c r="K141" s="72">
        <v>44128</v>
      </c>
      <c r="L141" s="46">
        <v>97.931100000000001</v>
      </c>
    </row>
    <row r="142" spans="1:12" x14ac:dyDescent="0.25">
      <c r="K142" s="72">
        <v>44135</v>
      </c>
      <c r="L142" s="46">
        <v>99.302700000000002</v>
      </c>
    </row>
    <row r="143" spans="1:12" x14ac:dyDescent="0.25">
      <c r="K143" s="72">
        <v>44142</v>
      </c>
      <c r="L143" s="46">
        <v>100.3505</v>
      </c>
    </row>
    <row r="144" spans="1:12" x14ac:dyDescent="0.25">
      <c r="K144" s="72">
        <v>44149</v>
      </c>
      <c r="L144" s="46">
        <v>100.5544</v>
      </c>
    </row>
    <row r="145" spans="11:12" x14ac:dyDescent="0.25">
      <c r="K145" s="72">
        <v>44156</v>
      </c>
      <c r="L145" s="46">
        <v>101.5985</v>
      </c>
    </row>
    <row r="146" spans="11:12" x14ac:dyDescent="0.25">
      <c r="K146" s="72">
        <v>44163</v>
      </c>
      <c r="L146" s="46">
        <v>101.6105</v>
      </c>
    </row>
    <row r="147" spans="11:12" x14ac:dyDescent="0.25">
      <c r="K147" s="72">
        <v>44170</v>
      </c>
      <c r="L147" s="46">
        <v>103.26609999999999</v>
      </c>
    </row>
    <row r="148" spans="11:12" x14ac:dyDescent="0.25">
      <c r="K148" s="72">
        <v>44177</v>
      </c>
      <c r="L148" s="46">
        <v>103.1093</v>
      </c>
    </row>
    <row r="149" spans="11:12" x14ac:dyDescent="0.25">
      <c r="K149" s="72">
        <v>44184</v>
      </c>
      <c r="L149" s="46">
        <v>102.735</v>
      </c>
    </row>
    <row r="150" spans="11:12" x14ac:dyDescent="0.25">
      <c r="K150" s="72">
        <v>44191</v>
      </c>
      <c r="L150" s="46">
        <v>99.773899999999998</v>
      </c>
    </row>
    <row r="151" spans="11:12" x14ac:dyDescent="0.25">
      <c r="K151" s="72">
        <v>44198</v>
      </c>
      <c r="L151" s="46">
        <v>100.575</v>
      </c>
    </row>
    <row r="152" spans="11:12" x14ac:dyDescent="0.25">
      <c r="K152" s="72" t="s">
        <v>52</v>
      </c>
      <c r="L152" s="46" t="s">
        <v>52</v>
      </c>
    </row>
    <row r="153" spans="11:12" x14ac:dyDescent="0.25">
      <c r="K153" s="72" t="s">
        <v>52</v>
      </c>
      <c r="L153" s="46" t="s">
        <v>52</v>
      </c>
    </row>
    <row r="154" spans="11:12" x14ac:dyDescent="0.25">
      <c r="K154" s="72" t="s">
        <v>52</v>
      </c>
      <c r="L154" s="46" t="s">
        <v>52</v>
      </c>
    </row>
    <row r="155" spans="11:12" x14ac:dyDescent="0.25">
      <c r="K155" s="72" t="s">
        <v>52</v>
      </c>
      <c r="L155" s="46" t="s">
        <v>52</v>
      </c>
    </row>
    <row r="156" spans="11:12" x14ac:dyDescent="0.25">
      <c r="K156" s="72" t="s">
        <v>52</v>
      </c>
      <c r="L156" s="46" t="s">
        <v>52</v>
      </c>
    </row>
    <row r="157" spans="11:12" x14ac:dyDescent="0.25">
      <c r="K157" s="72" t="s">
        <v>52</v>
      </c>
      <c r="L157" s="46" t="s">
        <v>52</v>
      </c>
    </row>
    <row r="158" spans="11:12" x14ac:dyDescent="0.25">
      <c r="K158" s="72" t="s">
        <v>52</v>
      </c>
      <c r="L158" s="46" t="s">
        <v>52</v>
      </c>
    </row>
    <row r="159" spans="11:12" x14ac:dyDescent="0.25">
      <c r="K159" s="72" t="s">
        <v>52</v>
      </c>
      <c r="L159" s="46" t="s">
        <v>52</v>
      </c>
    </row>
    <row r="160" spans="11:12" x14ac:dyDescent="0.25">
      <c r="K160" s="72" t="s">
        <v>52</v>
      </c>
      <c r="L160" s="46" t="s">
        <v>52</v>
      </c>
    </row>
    <row r="161" spans="11:12" x14ac:dyDescent="0.25">
      <c r="K161" s="72" t="s">
        <v>52</v>
      </c>
      <c r="L161" s="46" t="s">
        <v>52</v>
      </c>
    </row>
    <row r="162" spans="11:12" x14ac:dyDescent="0.25">
      <c r="K162" s="72" t="s">
        <v>52</v>
      </c>
      <c r="L162" s="46" t="s">
        <v>52</v>
      </c>
    </row>
    <row r="163" spans="11:12" x14ac:dyDescent="0.25">
      <c r="K163" s="72" t="s">
        <v>52</v>
      </c>
      <c r="L163" s="46" t="s">
        <v>52</v>
      </c>
    </row>
    <row r="164" spans="11:12" x14ac:dyDescent="0.25">
      <c r="K164" s="72" t="s">
        <v>52</v>
      </c>
      <c r="L164" s="46" t="s">
        <v>52</v>
      </c>
    </row>
    <row r="165" spans="11:12" x14ac:dyDescent="0.25">
      <c r="K165" s="72" t="s">
        <v>52</v>
      </c>
      <c r="L165" s="46" t="s">
        <v>52</v>
      </c>
    </row>
    <row r="166" spans="11:12" x14ac:dyDescent="0.25">
      <c r="K166" s="72" t="s">
        <v>52</v>
      </c>
      <c r="L166" s="46" t="s">
        <v>52</v>
      </c>
    </row>
    <row r="167" spans="11:12" x14ac:dyDescent="0.25">
      <c r="K167" s="72" t="s">
        <v>52</v>
      </c>
      <c r="L167" s="46" t="s">
        <v>52</v>
      </c>
    </row>
    <row r="168" spans="11:12" x14ac:dyDescent="0.25">
      <c r="K168" s="72" t="s">
        <v>52</v>
      </c>
      <c r="L168" s="46" t="s">
        <v>52</v>
      </c>
    </row>
    <row r="169" spans="11:12" x14ac:dyDescent="0.25">
      <c r="K169" s="72" t="s">
        <v>52</v>
      </c>
      <c r="L169" s="46" t="s">
        <v>52</v>
      </c>
    </row>
    <row r="170" spans="11:12" x14ac:dyDescent="0.25">
      <c r="K170" s="72" t="s">
        <v>52</v>
      </c>
      <c r="L170" s="46" t="s">
        <v>52</v>
      </c>
    </row>
    <row r="171" spans="11:12" x14ac:dyDescent="0.25">
      <c r="K171" s="72" t="s">
        <v>52</v>
      </c>
      <c r="L171" s="46" t="s">
        <v>52</v>
      </c>
    </row>
    <row r="172" spans="11:12" x14ac:dyDescent="0.25">
      <c r="K172" s="72" t="s">
        <v>52</v>
      </c>
      <c r="L172" s="46" t="s">
        <v>52</v>
      </c>
    </row>
    <row r="173" spans="11:12" x14ac:dyDescent="0.25">
      <c r="K173" s="72" t="s">
        <v>52</v>
      </c>
      <c r="L173" s="46" t="s">
        <v>52</v>
      </c>
    </row>
    <row r="174" spans="11:12" x14ac:dyDescent="0.25">
      <c r="K174" s="72" t="s">
        <v>52</v>
      </c>
      <c r="L174" s="46" t="s">
        <v>52</v>
      </c>
    </row>
    <row r="175" spans="11:12" x14ac:dyDescent="0.25">
      <c r="K175" s="72" t="s">
        <v>52</v>
      </c>
      <c r="L175" s="46" t="s">
        <v>52</v>
      </c>
    </row>
    <row r="176" spans="11:12" x14ac:dyDescent="0.25">
      <c r="K176" s="72" t="s">
        <v>52</v>
      </c>
      <c r="L176" s="46" t="s">
        <v>52</v>
      </c>
    </row>
    <row r="177" spans="11:12" x14ac:dyDescent="0.25">
      <c r="K177" s="72" t="s">
        <v>52</v>
      </c>
      <c r="L177" s="46" t="s">
        <v>52</v>
      </c>
    </row>
    <row r="178" spans="11:12" x14ac:dyDescent="0.25">
      <c r="K178" s="72" t="s">
        <v>52</v>
      </c>
      <c r="L178" s="46" t="s">
        <v>52</v>
      </c>
    </row>
    <row r="179" spans="11:12" x14ac:dyDescent="0.25">
      <c r="K179" s="72" t="s">
        <v>52</v>
      </c>
      <c r="L179" s="46" t="s">
        <v>52</v>
      </c>
    </row>
    <row r="180" spans="11:12" x14ac:dyDescent="0.25">
      <c r="K180" s="72" t="s">
        <v>52</v>
      </c>
      <c r="L180" s="46" t="s">
        <v>52</v>
      </c>
    </row>
    <row r="181" spans="11:12" x14ac:dyDescent="0.25">
      <c r="K181" s="72" t="s">
        <v>52</v>
      </c>
      <c r="L181" s="46" t="s">
        <v>52</v>
      </c>
    </row>
    <row r="182" spans="11:12" x14ac:dyDescent="0.25">
      <c r="K182" s="72" t="s">
        <v>52</v>
      </c>
      <c r="L182" s="46" t="s">
        <v>52</v>
      </c>
    </row>
    <row r="183" spans="11:12" x14ac:dyDescent="0.25">
      <c r="K183" s="72" t="s">
        <v>52</v>
      </c>
      <c r="L183" s="46" t="s">
        <v>52</v>
      </c>
    </row>
    <row r="184" spans="11:12" x14ac:dyDescent="0.25">
      <c r="K184" s="72" t="s">
        <v>52</v>
      </c>
      <c r="L184" s="46" t="s">
        <v>52</v>
      </c>
    </row>
    <row r="185" spans="11:12" x14ac:dyDescent="0.25">
      <c r="K185" s="72" t="s">
        <v>52</v>
      </c>
      <c r="L185" s="46" t="s">
        <v>52</v>
      </c>
    </row>
    <row r="186" spans="11:12" x14ac:dyDescent="0.25">
      <c r="K186" s="72" t="s">
        <v>52</v>
      </c>
      <c r="L186" s="46" t="s">
        <v>52</v>
      </c>
    </row>
    <row r="187" spans="11:12" x14ac:dyDescent="0.25">
      <c r="K187" s="72" t="s">
        <v>52</v>
      </c>
      <c r="L187" s="46" t="s">
        <v>52</v>
      </c>
    </row>
    <row r="188" spans="11:12" x14ac:dyDescent="0.25">
      <c r="K188" s="72" t="s">
        <v>52</v>
      </c>
      <c r="L188" s="46" t="s">
        <v>52</v>
      </c>
    </row>
    <row r="189" spans="11:12" x14ac:dyDescent="0.25">
      <c r="K189" s="72" t="s">
        <v>52</v>
      </c>
      <c r="L189" s="46" t="s">
        <v>52</v>
      </c>
    </row>
    <row r="190" spans="11:12" x14ac:dyDescent="0.25">
      <c r="K190" s="72" t="s">
        <v>52</v>
      </c>
      <c r="L190" s="46" t="s">
        <v>52</v>
      </c>
    </row>
    <row r="191" spans="11:12" x14ac:dyDescent="0.25">
      <c r="K191" s="72" t="s">
        <v>52</v>
      </c>
      <c r="L191" s="46" t="s">
        <v>52</v>
      </c>
    </row>
    <row r="192" spans="11:12" x14ac:dyDescent="0.25">
      <c r="K192" s="72" t="s">
        <v>52</v>
      </c>
      <c r="L192" s="46" t="s">
        <v>52</v>
      </c>
    </row>
    <row r="193" spans="11:12" x14ac:dyDescent="0.25">
      <c r="K193" s="72" t="s">
        <v>52</v>
      </c>
      <c r="L193" s="46" t="s">
        <v>52</v>
      </c>
    </row>
    <row r="194" spans="11:12" x14ac:dyDescent="0.25">
      <c r="K194" s="72" t="s">
        <v>52</v>
      </c>
      <c r="L194" s="46" t="s">
        <v>52</v>
      </c>
    </row>
    <row r="195" spans="11:12" x14ac:dyDescent="0.25">
      <c r="K195" s="72" t="s">
        <v>52</v>
      </c>
      <c r="L195" s="46" t="s">
        <v>52</v>
      </c>
    </row>
    <row r="196" spans="11:12" x14ac:dyDescent="0.25">
      <c r="K196" s="72" t="s">
        <v>52</v>
      </c>
      <c r="L196" s="46" t="s">
        <v>52</v>
      </c>
    </row>
    <row r="197" spans="11:12" x14ac:dyDescent="0.25">
      <c r="K197" s="72" t="s">
        <v>52</v>
      </c>
      <c r="L197" s="46" t="s">
        <v>52</v>
      </c>
    </row>
    <row r="198" spans="11:12" x14ac:dyDescent="0.25">
      <c r="K198" s="72" t="s">
        <v>52</v>
      </c>
      <c r="L198" s="46" t="s">
        <v>52</v>
      </c>
    </row>
    <row r="199" spans="11:12" x14ac:dyDescent="0.25">
      <c r="K199" s="72" t="s">
        <v>52</v>
      </c>
      <c r="L199" s="46" t="s">
        <v>52</v>
      </c>
    </row>
    <row r="200" spans="11:12" x14ac:dyDescent="0.25">
      <c r="K200" s="72" t="s">
        <v>52</v>
      </c>
      <c r="L200" s="46" t="s">
        <v>52</v>
      </c>
    </row>
    <row r="201" spans="11:12" x14ac:dyDescent="0.25">
      <c r="K201" s="72" t="s">
        <v>52</v>
      </c>
      <c r="L201" s="46" t="s">
        <v>52</v>
      </c>
    </row>
    <row r="202" spans="11:12" x14ac:dyDescent="0.25">
      <c r="K202" s="72" t="s">
        <v>52</v>
      </c>
      <c r="L202" s="46" t="s">
        <v>52</v>
      </c>
    </row>
    <row r="203" spans="11:12" x14ac:dyDescent="0.25">
      <c r="K203" s="72" t="s">
        <v>52</v>
      </c>
      <c r="L203" s="46" t="s">
        <v>52</v>
      </c>
    </row>
    <row r="204" spans="11:12" x14ac:dyDescent="0.25">
      <c r="K204" s="72" t="s">
        <v>52</v>
      </c>
      <c r="L204" s="46" t="s">
        <v>52</v>
      </c>
    </row>
    <row r="205" spans="11:12" x14ac:dyDescent="0.25">
      <c r="K205" s="72" t="s">
        <v>52</v>
      </c>
      <c r="L205" s="46" t="s">
        <v>52</v>
      </c>
    </row>
    <row r="206" spans="11:12" x14ac:dyDescent="0.25">
      <c r="K206" s="72" t="s">
        <v>52</v>
      </c>
      <c r="L206" s="46" t="s">
        <v>52</v>
      </c>
    </row>
    <row r="207" spans="11:12" x14ac:dyDescent="0.25">
      <c r="K207" s="72" t="s">
        <v>52</v>
      </c>
      <c r="L207" s="46" t="s">
        <v>52</v>
      </c>
    </row>
    <row r="208" spans="11:12" x14ac:dyDescent="0.25">
      <c r="K208" s="72" t="s">
        <v>52</v>
      </c>
      <c r="L208" s="46" t="s">
        <v>52</v>
      </c>
    </row>
    <row r="209" spans="11:12" x14ac:dyDescent="0.25">
      <c r="K209" s="72" t="s">
        <v>52</v>
      </c>
      <c r="L209" s="46" t="s">
        <v>52</v>
      </c>
    </row>
    <row r="210" spans="11:12" x14ac:dyDescent="0.25">
      <c r="K210" s="72" t="s">
        <v>52</v>
      </c>
      <c r="L210" s="46" t="s">
        <v>52</v>
      </c>
    </row>
    <row r="211" spans="11:12" x14ac:dyDescent="0.25">
      <c r="K211" s="72" t="s">
        <v>52</v>
      </c>
      <c r="L211" s="46" t="s">
        <v>52</v>
      </c>
    </row>
    <row r="212" spans="11:12" x14ac:dyDescent="0.25">
      <c r="K212" s="72" t="s">
        <v>52</v>
      </c>
      <c r="L212" s="46" t="s">
        <v>52</v>
      </c>
    </row>
    <row r="213" spans="11:12" x14ac:dyDescent="0.25">
      <c r="K213" s="72" t="s">
        <v>52</v>
      </c>
      <c r="L213" s="46" t="s">
        <v>52</v>
      </c>
    </row>
    <row r="214" spans="11:12" x14ac:dyDescent="0.25">
      <c r="K214" s="72" t="s">
        <v>52</v>
      </c>
      <c r="L214" s="46" t="s">
        <v>52</v>
      </c>
    </row>
    <row r="215" spans="11:12" x14ac:dyDescent="0.25">
      <c r="K215" s="72" t="s">
        <v>52</v>
      </c>
      <c r="L215" s="46" t="s">
        <v>52</v>
      </c>
    </row>
    <row r="216" spans="11:12" x14ac:dyDescent="0.25">
      <c r="K216" s="72" t="s">
        <v>52</v>
      </c>
      <c r="L216" s="46" t="s">
        <v>52</v>
      </c>
    </row>
    <row r="217" spans="11:12" x14ac:dyDescent="0.25">
      <c r="K217" s="72" t="s">
        <v>52</v>
      </c>
      <c r="L217" s="46" t="s">
        <v>52</v>
      </c>
    </row>
    <row r="218" spans="11:12" x14ac:dyDescent="0.25">
      <c r="K218" s="72" t="s">
        <v>52</v>
      </c>
      <c r="L218" s="46" t="s">
        <v>52</v>
      </c>
    </row>
    <row r="219" spans="11:12" x14ac:dyDescent="0.25">
      <c r="K219" s="72" t="s">
        <v>52</v>
      </c>
      <c r="L219" s="46" t="s">
        <v>52</v>
      </c>
    </row>
    <row r="220" spans="11:12" x14ac:dyDescent="0.25">
      <c r="K220" s="72" t="s">
        <v>52</v>
      </c>
      <c r="L220" s="46" t="s">
        <v>52</v>
      </c>
    </row>
    <row r="221" spans="11:12" x14ac:dyDescent="0.25">
      <c r="K221" s="72" t="s">
        <v>52</v>
      </c>
      <c r="L221" s="46" t="s">
        <v>52</v>
      </c>
    </row>
    <row r="222" spans="11:12" x14ac:dyDescent="0.25">
      <c r="K222" s="72" t="s">
        <v>52</v>
      </c>
      <c r="L222" s="46" t="s">
        <v>52</v>
      </c>
    </row>
    <row r="223" spans="11:12" x14ac:dyDescent="0.25">
      <c r="K223" s="72" t="s">
        <v>52</v>
      </c>
      <c r="L223" s="46" t="s">
        <v>52</v>
      </c>
    </row>
    <row r="224" spans="11:12" x14ac:dyDescent="0.25">
      <c r="K224" s="72" t="s">
        <v>52</v>
      </c>
      <c r="L224" s="46" t="s">
        <v>52</v>
      </c>
    </row>
    <row r="225" spans="11:12" x14ac:dyDescent="0.25">
      <c r="K225" s="72" t="s">
        <v>52</v>
      </c>
      <c r="L225" s="46" t="s">
        <v>52</v>
      </c>
    </row>
    <row r="226" spans="11:12" x14ac:dyDescent="0.25">
      <c r="K226" s="72" t="s">
        <v>52</v>
      </c>
      <c r="L226" s="46" t="s">
        <v>52</v>
      </c>
    </row>
    <row r="227" spans="11:12" x14ac:dyDescent="0.25">
      <c r="K227" s="72" t="s">
        <v>52</v>
      </c>
      <c r="L227" s="46" t="s">
        <v>52</v>
      </c>
    </row>
    <row r="228" spans="11:12" x14ac:dyDescent="0.25">
      <c r="K228" s="72" t="s">
        <v>52</v>
      </c>
      <c r="L228" s="46" t="s">
        <v>52</v>
      </c>
    </row>
    <row r="229" spans="11:12" x14ac:dyDescent="0.25">
      <c r="K229" s="72" t="s">
        <v>52</v>
      </c>
      <c r="L229" s="46" t="s">
        <v>52</v>
      </c>
    </row>
    <row r="230" spans="11:12" x14ac:dyDescent="0.25">
      <c r="K230" s="72" t="s">
        <v>52</v>
      </c>
      <c r="L230" s="46" t="s">
        <v>52</v>
      </c>
    </row>
    <row r="231" spans="11:12" x14ac:dyDescent="0.25">
      <c r="K231" s="72" t="s">
        <v>52</v>
      </c>
      <c r="L231" s="46" t="s">
        <v>52</v>
      </c>
    </row>
    <row r="232" spans="11:12" x14ac:dyDescent="0.25">
      <c r="K232" s="72" t="s">
        <v>52</v>
      </c>
      <c r="L232" s="46" t="s">
        <v>52</v>
      </c>
    </row>
    <row r="233" spans="11:12" x14ac:dyDescent="0.25">
      <c r="K233" s="72" t="s">
        <v>52</v>
      </c>
      <c r="L233" s="46" t="s">
        <v>52</v>
      </c>
    </row>
    <row r="234" spans="11:12" x14ac:dyDescent="0.25">
      <c r="K234" s="72" t="s">
        <v>52</v>
      </c>
      <c r="L234" s="46" t="s">
        <v>52</v>
      </c>
    </row>
    <row r="235" spans="11:12" x14ac:dyDescent="0.25">
      <c r="K235" s="72" t="s">
        <v>52</v>
      </c>
      <c r="L235" s="46" t="s">
        <v>52</v>
      </c>
    </row>
    <row r="236" spans="11:12" x14ac:dyDescent="0.25">
      <c r="K236" s="72" t="s">
        <v>52</v>
      </c>
      <c r="L236" s="46" t="s">
        <v>52</v>
      </c>
    </row>
    <row r="237" spans="11:12" x14ac:dyDescent="0.25">
      <c r="K237" s="72" t="s">
        <v>52</v>
      </c>
      <c r="L237" s="46" t="s">
        <v>52</v>
      </c>
    </row>
    <row r="238" spans="11:12" x14ac:dyDescent="0.25">
      <c r="K238" s="72" t="s">
        <v>52</v>
      </c>
      <c r="L238" s="46" t="s">
        <v>52</v>
      </c>
    </row>
    <row r="239" spans="11:12" x14ac:dyDescent="0.25">
      <c r="K239" s="72" t="s">
        <v>52</v>
      </c>
      <c r="L239" s="46" t="s">
        <v>52</v>
      </c>
    </row>
    <row r="240" spans="11:12" x14ac:dyDescent="0.25">
      <c r="K240" s="72" t="s">
        <v>52</v>
      </c>
      <c r="L240" s="46" t="s">
        <v>52</v>
      </c>
    </row>
    <row r="241" spans="11:12" x14ac:dyDescent="0.25">
      <c r="K241" s="72" t="s">
        <v>52</v>
      </c>
      <c r="L241" s="46" t="s">
        <v>52</v>
      </c>
    </row>
    <row r="242" spans="11:12" x14ac:dyDescent="0.25">
      <c r="K242" s="72" t="s">
        <v>52</v>
      </c>
      <c r="L242" s="46" t="s">
        <v>52</v>
      </c>
    </row>
    <row r="243" spans="11:12" x14ac:dyDescent="0.25">
      <c r="K243" s="72" t="s">
        <v>52</v>
      </c>
      <c r="L243" s="46" t="s">
        <v>52</v>
      </c>
    </row>
    <row r="244" spans="11:12" x14ac:dyDescent="0.25">
      <c r="K244" s="72" t="s">
        <v>52</v>
      </c>
      <c r="L244" s="46" t="s">
        <v>52</v>
      </c>
    </row>
    <row r="245" spans="11:12" x14ac:dyDescent="0.25">
      <c r="K245" s="72" t="s">
        <v>52</v>
      </c>
      <c r="L245" s="46" t="s">
        <v>52</v>
      </c>
    </row>
    <row r="246" spans="11:12" x14ac:dyDescent="0.25">
      <c r="K246" s="72" t="s">
        <v>52</v>
      </c>
      <c r="L246" s="46" t="s">
        <v>52</v>
      </c>
    </row>
    <row r="247" spans="11:12" x14ac:dyDescent="0.25">
      <c r="K247" s="72" t="s">
        <v>52</v>
      </c>
      <c r="L247" s="46" t="s">
        <v>52</v>
      </c>
    </row>
    <row r="248" spans="11:12" x14ac:dyDescent="0.25">
      <c r="K248" s="72" t="s">
        <v>52</v>
      </c>
      <c r="L248" s="46" t="s">
        <v>52</v>
      </c>
    </row>
    <row r="249" spans="11:12" x14ac:dyDescent="0.25">
      <c r="K249" s="72" t="s">
        <v>52</v>
      </c>
      <c r="L249" s="46" t="s">
        <v>52</v>
      </c>
    </row>
    <row r="250" spans="11:12" x14ac:dyDescent="0.25">
      <c r="K250" s="72" t="s">
        <v>52</v>
      </c>
      <c r="L250" s="46" t="s">
        <v>52</v>
      </c>
    </row>
    <row r="251" spans="11:12" x14ac:dyDescent="0.25">
      <c r="K251" s="72" t="s">
        <v>52</v>
      </c>
      <c r="L251" s="46" t="s">
        <v>52</v>
      </c>
    </row>
    <row r="252" spans="11:12" x14ac:dyDescent="0.25">
      <c r="K252" s="72" t="s">
        <v>52</v>
      </c>
      <c r="L252" s="46" t="s">
        <v>52</v>
      </c>
    </row>
    <row r="253" spans="11:12" x14ac:dyDescent="0.25">
      <c r="K253" s="72" t="s">
        <v>52</v>
      </c>
      <c r="L253" s="46" t="s">
        <v>52</v>
      </c>
    </row>
    <row r="254" spans="11:12" x14ac:dyDescent="0.25">
      <c r="K254" s="72" t="s">
        <v>52</v>
      </c>
      <c r="L254" s="46" t="s">
        <v>52</v>
      </c>
    </row>
    <row r="255" spans="11:12" x14ac:dyDescent="0.25">
      <c r="K255" s="72" t="s">
        <v>52</v>
      </c>
      <c r="L255" s="46" t="s">
        <v>52</v>
      </c>
    </row>
    <row r="256" spans="11:12" x14ac:dyDescent="0.25">
      <c r="K256" s="72" t="s">
        <v>53</v>
      </c>
      <c r="L256" s="72"/>
    </row>
    <row r="257" spans="11:12" x14ac:dyDescent="0.25">
      <c r="K257" s="72">
        <v>43904</v>
      </c>
      <c r="L257" s="46">
        <v>100</v>
      </c>
    </row>
    <row r="258" spans="11:12" x14ac:dyDescent="0.25">
      <c r="K258" s="72">
        <v>43911</v>
      </c>
      <c r="L258" s="46">
        <v>99.419899999999998</v>
      </c>
    </row>
    <row r="259" spans="11:12" x14ac:dyDescent="0.25">
      <c r="K259" s="72">
        <v>43918</v>
      </c>
      <c r="L259" s="46">
        <v>97.217200000000005</v>
      </c>
    </row>
    <row r="260" spans="11:12" x14ac:dyDescent="0.25">
      <c r="K260" s="72">
        <v>43925</v>
      </c>
      <c r="L260" s="46">
        <v>95.829800000000006</v>
      </c>
    </row>
    <row r="261" spans="11:12" x14ac:dyDescent="0.25">
      <c r="K261" s="72">
        <v>43932</v>
      </c>
      <c r="L261" s="46">
        <v>95.815899999999999</v>
      </c>
    </row>
    <row r="262" spans="11:12" x14ac:dyDescent="0.25">
      <c r="K262" s="72">
        <v>43939</v>
      </c>
      <c r="L262" s="46">
        <v>96.654499999999999</v>
      </c>
    </row>
    <row r="263" spans="11:12" x14ac:dyDescent="0.25">
      <c r="K263" s="72">
        <v>43946</v>
      </c>
      <c r="L263" s="46">
        <v>98.136899999999997</v>
      </c>
    </row>
    <row r="264" spans="11:12" x14ac:dyDescent="0.25">
      <c r="K264" s="72">
        <v>43953</v>
      </c>
      <c r="L264" s="46">
        <v>96.7804</v>
      </c>
    </row>
    <row r="265" spans="11:12" x14ac:dyDescent="0.25">
      <c r="K265" s="72">
        <v>43960</v>
      </c>
      <c r="L265" s="46">
        <v>99.706000000000003</v>
      </c>
    </row>
    <row r="266" spans="11:12" x14ac:dyDescent="0.25">
      <c r="K266" s="72">
        <v>43967</v>
      </c>
      <c r="L266" s="46">
        <v>94.626199999999997</v>
      </c>
    </row>
    <row r="267" spans="11:12" x14ac:dyDescent="0.25">
      <c r="K267" s="72">
        <v>43974</v>
      </c>
      <c r="L267" s="46">
        <v>94.157600000000002</v>
      </c>
    </row>
    <row r="268" spans="11:12" x14ac:dyDescent="0.25">
      <c r="K268" s="72">
        <v>43981</v>
      </c>
      <c r="L268" s="46">
        <v>99.647800000000004</v>
      </c>
    </row>
    <row r="269" spans="11:12" x14ac:dyDescent="0.25">
      <c r="K269" s="72">
        <v>43988</v>
      </c>
      <c r="L269" s="46">
        <v>105.94410000000001</v>
      </c>
    </row>
    <row r="270" spans="11:12" x14ac:dyDescent="0.25">
      <c r="K270" s="72">
        <v>43995</v>
      </c>
      <c r="L270" s="46">
        <v>101.16759999999999</v>
      </c>
    </row>
    <row r="271" spans="11:12" x14ac:dyDescent="0.25">
      <c r="K271" s="72">
        <v>44002</v>
      </c>
      <c r="L271" s="46">
        <v>100.6746</v>
      </c>
    </row>
    <row r="272" spans="11:12" x14ac:dyDescent="0.25">
      <c r="K272" s="72">
        <v>44009</v>
      </c>
      <c r="L272" s="46">
        <v>100.4391</v>
      </c>
    </row>
    <row r="273" spans="11:12" x14ac:dyDescent="0.25">
      <c r="K273" s="72">
        <v>44016</v>
      </c>
      <c r="L273" s="46">
        <v>102.3781</v>
      </c>
    </row>
    <row r="274" spans="11:12" x14ac:dyDescent="0.25">
      <c r="K274" s="72">
        <v>44023</v>
      </c>
      <c r="L274" s="46">
        <v>100.554</v>
      </c>
    </row>
    <row r="275" spans="11:12" x14ac:dyDescent="0.25">
      <c r="K275" s="72">
        <v>44030</v>
      </c>
      <c r="L275" s="46">
        <v>100.5766</v>
      </c>
    </row>
    <row r="276" spans="11:12" x14ac:dyDescent="0.25">
      <c r="K276" s="72">
        <v>44037</v>
      </c>
      <c r="L276" s="46">
        <v>98.111800000000002</v>
      </c>
    </row>
    <row r="277" spans="11:12" x14ac:dyDescent="0.25">
      <c r="K277" s="72">
        <v>44044</v>
      </c>
      <c r="L277" s="46">
        <v>100.0711</v>
      </c>
    </row>
    <row r="278" spans="11:12" x14ac:dyDescent="0.25">
      <c r="K278" s="72">
        <v>44051</v>
      </c>
      <c r="L278" s="46">
        <v>102.5005</v>
      </c>
    </row>
    <row r="279" spans="11:12" x14ac:dyDescent="0.25">
      <c r="K279" s="72">
        <v>44058</v>
      </c>
      <c r="L279" s="46">
        <v>101.101</v>
      </c>
    </row>
    <row r="280" spans="11:12" x14ac:dyDescent="0.25">
      <c r="K280" s="72">
        <v>44065</v>
      </c>
      <c r="L280" s="46">
        <v>97.814800000000005</v>
      </c>
    </row>
    <row r="281" spans="11:12" x14ac:dyDescent="0.25">
      <c r="K281" s="72">
        <v>44072</v>
      </c>
      <c r="L281" s="46">
        <v>98.644300000000001</v>
      </c>
    </row>
    <row r="282" spans="11:12" x14ac:dyDescent="0.25">
      <c r="K282" s="72">
        <v>44079</v>
      </c>
      <c r="L282" s="46">
        <v>101.18259999999999</v>
      </c>
    </row>
    <row r="283" spans="11:12" x14ac:dyDescent="0.25">
      <c r="K283" s="72">
        <v>44086</v>
      </c>
      <c r="L283" s="46">
        <v>102.836</v>
      </c>
    </row>
    <row r="284" spans="11:12" x14ac:dyDescent="0.25">
      <c r="K284" s="72">
        <v>44093</v>
      </c>
      <c r="L284" s="46">
        <v>101.29940000000001</v>
      </c>
    </row>
    <row r="285" spans="11:12" x14ac:dyDescent="0.25">
      <c r="K285" s="72">
        <v>44100</v>
      </c>
      <c r="L285" s="46">
        <v>100.79940000000001</v>
      </c>
    </row>
    <row r="286" spans="11:12" x14ac:dyDescent="0.25">
      <c r="K286" s="72">
        <v>44107</v>
      </c>
      <c r="L286" s="46">
        <v>99.843100000000007</v>
      </c>
    </row>
    <row r="287" spans="11:12" x14ac:dyDescent="0.25">
      <c r="K287" s="72">
        <v>44114</v>
      </c>
      <c r="L287" s="46">
        <v>98.834699999999998</v>
      </c>
    </row>
    <row r="288" spans="11:12" x14ac:dyDescent="0.25">
      <c r="K288" s="72">
        <v>44121</v>
      </c>
      <c r="L288" s="46">
        <v>97.808499999999995</v>
      </c>
    </row>
    <row r="289" spans="11:12" x14ac:dyDescent="0.25">
      <c r="K289" s="72">
        <v>44128</v>
      </c>
      <c r="L289" s="46">
        <v>97.674000000000007</v>
      </c>
    </row>
    <row r="290" spans="11:12" x14ac:dyDescent="0.25">
      <c r="K290" s="72">
        <v>44135</v>
      </c>
      <c r="L290" s="46">
        <v>98.7881</v>
      </c>
    </row>
    <row r="291" spans="11:12" x14ac:dyDescent="0.25">
      <c r="K291" s="72">
        <v>44142</v>
      </c>
      <c r="L291" s="46">
        <v>101.6648</v>
      </c>
    </row>
    <row r="292" spans="11:12" x14ac:dyDescent="0.25">
      <c r="K292" s="72">
        <v>44149</v>
      </c>
      <c r="L292" s="46">
        <v>102.1755</v>
      </c>
    </row>
    <row r="293" spans="11:12" x14ac:dyDescent="0.25">
      <c r="K293" s="72">
        <v>44156</v>
      </c>
      <c r="L293" s="46">
        <v>101.29040000000001</v>
      </c>
    </row>
    <row r="294" spans="11:12" x14ac:dyDescent="0.25">
      <c r="K294" s="72">
        <v>44163</v>
      </c>
      <c r="L294" s="46">
        <v>102.11279999999999</v>
      </c>
    </row>
    <row r="295" spans="11:12" x14ac:dyDescent="0.25">
      <c r="K295" s="72">
        <v>44170</v>
      </c>
      <c r="L295" s="46">
        <v>105.1361</v>
      </c>
    </row>
    <row r="296" spans="11:12" x14ac:dyDescent="0.25">
      <c r="K296" s="72">
        <v>44177</v>
      </c>
      <c r="L296" s="46">
        <v>105.6611</v>
      </c>
    </row>
    <row r="297" spans="11:12" x14ac:dyDescent="0.25">
      <c r="K297" s="72">
        <v>44184</v>
      </c>
      <c r="L297" s="46">
        <v>105.9014</v>
      </c>
    </row>
    <row r="298" spans="11:12" x14ac:dyDescent="0.25">
      <c r="K298" s="72">
        <v>44191</v>
      </c>
      <c r="L298" s="46">
        <v>105.0351</v>
      </c>
    </row>
    <row r="299" spans="11:12" x14ac:dyDescent="0.25">
      <c r="K299" s="72">
        <v>44198</v>
      </c>
      <c r="L299" s="46">
        <v>104.1785</v>
      </c>
    </row>
    <row r="300" spans="11:12" x14ac:dyDescent="0.25">
      <c r="K300" s="72" t="s">
        <v>52</v>
      </c>
      <c r="L300" s="46" t="s">
        <v>52</v>
      </c>
    </row>
    <row r="301" spans="11:12" x14ac:dyDescent="0.25">
      <c r="K301" s="72" t="s">
        <v>52</v>
      </c>
      <c r="L301" s="46" t="s">
        <v>52</v>
      </c>
    </row>
    <row r="302" spans="11:12" x14ac:dyDescent="0.25">
      <c r="K302" s="72" t="s">
        <v>52</v>
      </c>
      <c r="L302" s="46" t="s">
        <v>52</v>
      </c>
    </row>
    <row r="303" spans="11:12" x14ac:dyDescent="0.25">
      <c r="K303" s="72" t="s">
        <v>52</v>
      </c>
      <c r="L303" s="46" t="s">
        <v>52</v>
      </c>
    </row>
    <row r="304" spans="11:12" x14ac:dyDescent="0.25">
      <c r="K304" s="72" t="s">
        <v>52</v>
      </c>
      <c r="L304" s="46" t="s">
        <v>52</v>
      </c>
    </row>
    <row r="305" spans="11:12" x14ac:dyDescent="0.25">
      <c r="K305" s="72" t="s">
        <v>52</v>
      </c>
      <c r="L305" s="46" t="s">
        <v>52</v>
      </c>
    </row>
    <row r="306" spans="11:12" x14ac:dyDescent="0.25">
      <c r="K306" s="72" t="s">
        <v>52</v>
      </c>
      <c r="L306" s="46" t="s">
        <v>52</v>
      </c>
    </row>
    <row r="307" spans="11:12" x14ac:dyDescent="0.25">
      <c r="K307" s="72" t="s">
        <v>52</v>
      </c>
      <c r="L307" s="46" t="s">
        <v>52</v>
      </c>
    </row>
    <row r="308" spans="11:12" x14ac:dyDescent="0.25">
      <c r="K308" s="72" t="s">
        <v>52</v>
      </c>
      <c r="L308" s="46" t="s">
        <v>52</v>
      </c>
    </row>
    <row r="309" spans="11:12" x14ac:dyDescent="0.25">
      <c r="K309" s="72" t="s">
        <v>52</v>
      </c>
      <c r="L309" s="46" t="s">
        <v>52</v>
      </c>
    </row>
    <row r="310" spans="11:12" x14ac:dyDescent="0.25">
      <c r="K310" s="72" t="s">
        <v>52</v>
      </c>
      <c r="L310" s="46" t="s">
        <v>52</v>
      </c>
    </row>
    <row r="311" spans="11:12" x14ac:dyDescent="0.25">
      <c r="K311" s="72" t="s">
        <v>52</v>
      </c>
      <c r="L311" s="46" t="s">
        <v>52</v>
      </c>
    </row>
    <row r="312" spans="11:12" x14ac:dyDescent="0.25">
      <c r="K312" s="72" t="s">
        <v>52</v>
      </c>
      <c r="L312" s="46" t="s">
        <v>52</v>
      </c>
    </row>
    <row r="313" spans="11:12" x14ac:dyDescent="0.25">
      <c r="K313" s="72" t="s">
        <v>52</v>
      </c>
      <c r="L313" s="46" t="s">
        <v>52</v>
      </c>
    </row>
    <row r="314" spans="11:12" x14ac:dyDescent="0.25">
      <c r="K314" s="72" t="s">
        <v>52</v>
      </c>
      <c r="L314" s="46" t="s">
        <v>52</v>
      </c>
    </row>
    <row r="315" spans="11:12" x14ac:dyDescent="0.25">
      <c r="K315" s="72" t="s">
        <v>52</v>
      </c>
      <c r="L315" s="46" t="s">
        <v>52</v>
      </c>
    </row>
    <row r="316" spans="11:12" x14ac:dyDescent="0.25">
      <c r="K316" s="72" t="s">
        <v>52</v>
      </c>
      <c r="L316" s="46" t="s">
        <v>52</v>
      </c>
    </row>
    <row r="317" spans="11:12" x14ac:dyDescent="0.25">
      <c r="K317" s="72" t="s">
        <v>52</v>
      </c>
      <c r="L317" s="46" t="s">
        <v>52</v>
      </c>
    </row>
    <row r="318" spans="11:12" x14ac:dyDescent="0.25">
      <c r="K318" s="72" t="s">
        <v>52</v>
      </c>
      <c r="L318" s="46" t="s">
        <v>52</v>
      </c>
    </row>
    <row r="319" spans="11:12" x14ac:dyDescent="0.25">
      <c r="K319" s="72" t="s">
        <v>52</v>
      </c>
      <c r="L319" s="46" t="s">
        <v>52</v>
      </c>
    </row>
    <row r="320" spans="11:12" x14ac:dyDescent="0.25">
      <c r="K320" s="72" t="s">
        <v>52</v>
      </c>
      <c r="L320" s="46" t="s">
        <v>52</v>
      </c>
    </row>
    <row r="321" spans="11:12" x14ac:dyDescent="0.25">
      <c r="K321" s="72" t="s">
        <v>52</v>
      </c>
      <c r="L321" s="46" t="s">
        <v>52</v>
      </c>
    </row>
    <row r="322" spans="11:12" x14ac:dyDescent="0.25">
      <c r="K322" s="72" t="s">
        <v>52</v>
      </c>
      <c r="L322" s="46" t="s">
        <v>52</v>
      </c>
    </row>
    <row r="323" spans="11:12" x14ac:dyDescent="0.25">
      <c r="K323" s="72" t="s">
        <v>52</v>
      </c>
      <c r="L323" s="46" t="s">
        <v>52</v>
      </c>
    </row>
    <row r="324" spans="11:12" x14ac:dyDescent="0.25">
      <c r="K324" s="72" t="s">
        <v>52</v>
      </c>
      <c r="L324" s="46" t="s">
        <v>52</v>
      </c>
    </row>
    <row r="325" spans="11:12" x14ac:dyDescent="0.25">
      <c r="K325" s="72" t="s">
        <v>52</v>
      </c>
      <c r="L325" s="46" t="s">
        <v>52</v>
      </c>
    </row>
    <row r="326" spans="11:12" x14ac:dyDescent="0.25">
      <c r="K326" s="72" t="s">
        <v>52</v>
      </c>
      <c r="L326" s="46" t="s">
        <v>52</v>
      </c>
    </row>
    <row r="327" spans="11:12" x14ac:dyDescent="0.25">
      <c r="K327" s="72" t="s">
        <v>52</v>
      </c>
      <c r="L327" s="46" t="s">
        <v>52</v>
      </c>
    </row>
    <row r="328" spans="11:12" x14ac:dyDescent="0.25">
      <c r="K328" s="72" t="s">
        <v>52</v>
      </c>
      <c r="L328" s="46" t="s">
        <v>52</v>
      </c>
    </row>
    <row r="329" spans="11:12" x14ac:dyDescent="0.25">
      <c r="K329" s="72" t="s">
        <v>52</v>
      </c>
      <c r="L329" s="46" t="s">
        <v>52</v>
      </c>
    </row>
    <row r="330" spans="11:12" x14ac:dyDescent="0.25">
      <c r="K330" s="72" t="s">
        <v>52</v>
      </c>
      <c r="L330" s="46" t="s">
        <v>52</v>
      </c>
    </row>
    <row r="331" spans="11:12" x14ac:dyDescent="0.25">
      <c r="K331" s="72" t="s">
        <v>52</v>
      </c>
      <c r="L331" s="46" t="s">
        <v>52</v>
      </c>
    </row>
    <row r="332" spans="11:12" x14ac:dyDescent="0.25">
      <c r="K332" s="72" t="s">
        <v>52</v>
      </c>
      <c r="L332" s="46" t="s">
        <v>52</v>
      </c>
    </row>
    <row r="333" spans="11:12" x14ac:dyDescent="0.25">
      <c r="K333" s="72" t="s">
        <v>52</v>
      </c>
      <c r="L333" s="46" t="s">
        <v>52</v>
      </c>
    </row>
    <row r="334" spans="11:12" x14ac:dyDescent="0.25">
      <c r="K334" s="72" t="s">
        <v>52</v>
      </c>
      <c r="L334" s="46" t="s">
        <v>52</v>
      </c>
    </row>
    <row r="335" spans="11:12" x14ac:dyDescent="0.25">
      <c r="K335" s="72" t="s">
        <v>52</v>
      </c>
      <c r="L335" s="46" t="s">
        <v>52</v>
      </c>
    </row>
    <row r="336" spans="11:12" x14ac:dyDescent="0.25">
      <c r="K336" s="72" t="s">
        <v>52</v>
      </c>
      <c r="L336" s="46" t="s">
        <v>52</v>
      </c>
    </row>
    <row r="337" spans="11:12" x14ac:dyDescent="0.25">
      <c r="K337" s="72" t="s">
        <v>52</v>
      </c>
      <c r="L337" s="46" t="s">
        <v>52</v>
      </c>
    </row>
    <row r="338" spans="11:12" x14ac:dyDescent="0.25">
      <c r="K338" s="72" t="s">
        <v>52</v>
      </c>
      <c r="L338" s="46" t="s">
        <v>52</v>
      </c>
    </row>
    <row r="339" spans="11:12" x14ac:dyDescent="0.25">
      <c r="K339" s="72" t="s">
        <v>52</v>
      </c>
      <c r="L339" s="46" t="s">
        <v>52</v>
      </c>
    </row>
    <row r="340" spans="11:12" x14ac:dyDescent="0.25">
      <c r="K340" s="72" t="s">
        <v>52</v>
      </c>
      <c r="L340" s="46" t="s">
        <v>52</v>
      </c>
    </row>
    <row r="341" spans="11:12" x14ac:dyDescent="0.25">
      <c r="K341" s="72" t="s">
        <v>52</v>
      </c>
      <c r="L341" s="46" t="s">
        <v>52</v>
      </c>
    </row>
    <row r="342" spans="11:12" x14ac:dyDescent="0.25">
      <c r="K342" s="72" t="s">
        <v>52</v>
      </c>
      <c r="L342" s="46" t="s">
        <v>52</v>
      </c>
    </row>
    <row r="343" spans="11:12" x14ac:dyDescent="0.25">
      <c r="K343" s="72" t="s">
        <v>52</v>
      </c>
      <c r="L343" s="46" t="s">
        <v>52</v>
      </c>
    </row>
    <row r="344" spans="11:12" x14ac:dyDescent="0.25">
      <c r="K344" s="72" t="s">
        <v>52</v>
      </c>
      <c r="L344" s="46" t="s">
        <v>52</v>
      </c>
    </row>
    <row r="345" spans="11:12" x14ac:dyDescent="0.25">
      <c r="K345" s="72" t="s">
        <v>52</v>
      </c>
      <c r="L345" s="46" t="s">
        <v>52</v>
      </c>
    </row>
    <row r="346" spans="11:12" x14ac:dyDescent="0.25">
      <c r="K346" s="72" t="s">
        <v>52</v>
      </c>
      <c r="L346" s="46" t="s">
        <v>52</v>
      </c>
    </row>
    <row r="347" spans="11:12" x14ac:dyDescent="0.25">
      <c r="K347" s="72" t="s">
        <v>52</v>
      </c>
      <c r="L347" s="46" t="s">
        <v>52</v>
      </c>
    </row>
    <row r="348" spans="11:12" x14ac:dyDescent="0.25">
      <c r="K348" s="72" t="s">
        <v>52</v>
      </c>
      <c r="L348" s="46" t="s">
        <v>52</v>
      </c>
    </row>
    <row r="349" spans="11:12" x14ac:dyDescent="0.25">
      <c r="K349" s="72" t="s">
        <v>52</v>
      </c>
      <c r="L349" s="46" t="s">
        <v>52</v>
      </c>
    </row>
    <row r="350" spans="11:12" x14ac:dyDescent="0.25">
      <c r="K350" s="72" t="s">
        <v>52</v>
      </c>
      <c r="L350" s="46" t="s">
        <v>52</v>
      </c>
    </row>
    <row r="351" spans="11:12" x14ac:dyDescent="0.25">
      <c r="K351" s="72" t="s">
        <v>52</v>
      </c>
      <c r="L351" s="46" t="s">
        <v>52</v>
      </c>
    </row>
    <row r="352" spans="11:12" x14ac:dyDescent="0.25">
      <c r="K352" s="72" t="s">
        <v>52</v>
      </c>
      <c r="L352" s="46" t="s">
        <v>52</v>
      </c>
    </row>
    <row r="353" spans="11:12" x14ac:dyDescent="0.25">
      <c r="K353" s="72" t="s">
        <v>52</v>
      </c>
      <c r="L353" s="46" t="s">
        <v>52</v>
      </c>
    </row>
    <row r="354" spans="11:12" x14ac:dyDescent="0.25">
      <c r="K354" s="72" t="s">
        <v>52</v>
      </c>
      <c r="L354" s="46" t="s">
        <v>52</v>
      </c>
    </row>
    <row r="355" spans="11:12" x14ac:dyDescent="0.25">
      <c r="K355" s="72" t="s">
        <v>52</v>
      </c>
      <c r="L355" s="46" t="s">
        <v>52</v>
      </c>
    </row>
    <row r="356" spans="11:12" x14ac:dyDescent="0.25">
      <c r="K356" s="72" t="s">
        <v>52</v>
      </c>
      <c r="L356" s="46" t="s">
        <v>52</v>
      </c>
    </row>
    <row r="357" spans="11:12" x14ac:dyDescent="0.25">
      <c r="K357" s="72" t="s">
        <v>52</v>
      </c>
      <c r="L357" s="46" t="s">
        <v>52</v>
      </c>
    </row>
    <row r="358" spans="11:12" x14ac:dyDescent="0.25">
      <c r="K358" s="72" t="s">
        <v>52</v>
      </c>
      <c r="L358" s="46" t="s">
        <v>52</v>
      </c>
    </row>
    <row r="359" spans="11:12" x14ac:dyDescent="0.25">
      <c r="K359" s="72" t="s">
        <v>52</v>
      </c>
      <c r="L359" s="46" t="s">
        <v>52</v>
      </c>
    </row>
    <row r="360" spans="11:12" x14ac:dyDescent="0.25">
      <c r="K360" s="72" t="s">
        <v>52</v>
      </c>
      <c r="L360" s="46" t="s">
        <v>52</v>
      </c>
    </row>
    <row r="361" spans="11:12" x14ac:dyDescent="0.25">
      <c r="K361" s="72" t="s">
        <v>52</v>
      </c>
      <c r="L361" s="46" t="s">
        <v>52</v>
      </c>
    </row>
    <row r="362" spans="11:12" x14ac:dyDescent="0.25">
      <c r="K362" s="72" t="s">
        <v>52</v>
      </c>
      <c r="L362" s="46" t="s">
        <v>52</v>
      </c>
    </row>
    <row r="363" spans="11:12" x14ac:dyDescent="0.25">
      <c r="K363" s="72" t="s">
        <v>52</v>
      </c>
      <c r="L363" s="46" t="s">
        <v>52</v>
      </c>
    </row>
    <row r="364" spans="11:12" x14ac:dyDescent="0.25">
      <c r="K364" s="72" t="s">
        <v>52</v>
      </c>
      <c r="L364" s="46" t="s">
        <v>52</v>
      </c>
    </row>
    <row r="365" spans="11:12" x14ac:dyDescent="0.25">
      <c r="K365" s="72" t="s">
        <v>52</v>
      </c>
      <c r="L365" s="46" t="s">
        <v>52</v>
      </c>
    </row>
    <row r="366" spans="11:12" x14ac:dyDescent="0.25">
      <c r="K366" s="72" t="s">
        <v>52</v>
      </c>
      <c r="L366" s="46" t="s">
        <v>52</v>
      </c>
    </row>
    <row r="367" spans="11:12" x14ac:dyDescent="0.25">
      <c r="K367" s="72" t="s">
        <v>52</v>
      </c>
      <c r="L367" s="46" t="s">
        <v>52</v>
      </c>
    </row>
    <row r="368" spans="11:12" x14ac:dyDescent="0.25">
      <c r="K368" s="72" t="s">
        <v>52</v>
      </c>
      <c r="L368" s="46" t="s">
        <v>52</v>
      </c>
    </row>
    <row r="369" spans="11:12" x14ac:dyDescent="0.25">
      <c r="K369" s="72" t="s">
        <v>52</v>
      </c>
      <c r="L369" s="46" t="s">
        <v>52</v>
      </c>
    </row>
    <row r="370" spans="11:12" x14ac:dyDescent="0.25">
      <c r="K370" s="72" t="s">
        <v>52</v>
      </c>
      <c r="L370" s="46" t="s">
        <v>52</v>
      </c>
    </row>
    <row r="371" spans="11:12" x14ac:dyDescent="0.25">
      <c r="K371" s="72" t="s">
        <v>52</v>
      </c>
      <c r="L371" s="46" t="s">
        <v>52</v>
      </c>
    </row>
    <row r="372" spans="11:12" x14ac:dyDescent="0.25">
      <c r="K372" s="72" t="s">
        <v>52</v>
      </c>
      <c r="L372" s="46" t="s">
        <v>52</v>
      </c>
    </row>
    <row r="373" spans="11:12" x14ac:dyDescent="0.25">
      <c r="K373" s="72" t="s">
        <v>52</v>
      </c>
      <c r="L373" s="46" t="s">
        <v>52</v>
      </c>
    </row>
    <row r="374" spans="11:12" x14ac:dyDescent="0.25">
      <c r="K374" s="72" t="s">
        <v>52</v>
      </c>
      <c r="L374" s="46" t="s">
        <v>52</v>
      </c>
    </row>
    <row r="375" spans="11:12" x14ac:dyDescent="0.25">
      <c r="K375" s="72" t="s">
        <v>52</v>
      </c>
      <c r="L375" s="46" t="s">
        <v>52</v>
      </c>
    </row>
    <row r="376" spans="11:12" x14ac:dyDescent="0.25">
      <c r="K376" s="72" t="s">
        <v>52</v>
      </c>
      <c r="L376" s="46" t="s">
        <v>52</v>
      </c>
    </row>
    <row r="377" spans="11:12" x14ac:dyDescent="0.25">
      <c r="K377" s="72" t="s">
        <v>52</v>
      </c>
      <c r="L377" s="46" t="s">
        <v>52</v>
      </c>
    </row>
    <row r="378" spans="11:12" x14ac:dyDescent="0.25">
      <c r="K378" s="72" t="s">
        <v>52</v>
      </c>
      <c r="L378" s="46" t="s">
        <v>52</v>
      </c>
    </row>
    <row r="379" spans="11:12" x14ac:dyDescent="0.25">
      <c r="K379" s="72" t="s">
        <v>52</v>
      </c>
      <c r="L379" s="46" t="s">
        <v>52</v>
      </c>
    </row>
    <row r="380" spans="11:12" x14ac:dyDescent="0.25">
      <c r="K380" s="72" t="s">
        <v>52</v>
      </c>
      <c r="L380" s="46" t="s">
        <v>52</v>
      </c>
    </row>
    <row r="381" spans="11:12" x14ac:dyDescent="0.25">
      <c r="K381" s="72" t="s">
        <v>52</v>
      </c>
      <c r="L381" s="46" t="s">
        <v>52</v>
      </c>
    </row>
    <row r="382" spans="11:12" x14ac:dyDescent="0.25">
      <c r="K382" s="72" t="s">
        <v>52</v>
      </c>
      <c r="L382" s="46" t="s">
        <v>52</v>
      </c>
    </row>
    <row r="383" spans="11:12" x14ac:dyDescent="0.25">
      <c r="K383" s="72" t="s">
        <v>52</v>
      </c>
      <c r="L383" s="46" t="s">
        <v>52</v>
      </c>
    </row>
    <row r="384" spans="11:12" x14ac:dyDescent="0.25">
      <c r="K384" s="72" t="s">
        <v>52</v>
      </c>
      <c r="L384" s="46" t="s">
        <v>52</v>
      </c>
    </row>
    <row r="385" spans="11:12" x14ac:dyDescent="0.25">
      <c r="K385" s="72" t="s">
        <v>52</v>
      </c>
      <c r="L385" s="46" t="s">
        <v>52</v>
      </c>
    </row>
    <row r="386" spans="11:12" x14ac:dyDescent="0.25">
      <c r="K386" s="72" t="s">
        <v>52</v>
      </c>
      <c r="L386" s="46" t="s">
        <v>52</v>
      </c>
    </row>
    <row r="387" spans="11:12" x14ac:dyDescent="0.25">
      <c r="K387" s="72" t="s">
        <v>52</v>
      </c>
      <c r="L387" s="46" t="s">
        <v>52</v>
      </c>
    </row>
    <row r="388" spans="11:12" x14ac:dyDescent="0.25">
      <c r="K388" s="72" t="s">
        <v>52</v>
      </c>
      <c r="L388" s="46" t="s">
        <v>52</v>
      </c>
    </row>
    <row r="389" spans="11:12" x14ac:dyDescent="0.25">
      <c r="K389" s="72" t="s">
        <v>52</v>
      </c>
      <c r="L389" s="46" t="s">
        <v>52</v>
      </c>
    </row>
    <row r="390" spans="11:12" x14ac:dyDescent="0.25">
      <c r="K390" s="72" t="s">
        <v>52</v>
      </c>
      <c r="L390" s="46" t="s">
        <v>52</v>
      </c>
    </row>
    <row r="391" spans="11:12" x14ac:dyDescent="0.25">
      <c r="K391" s="72" t="s">
        <v>52</v>
      </c>
      <c r="L391" s="46" t="s">
        <v>52</v>
      </c>
    </row>
    <row r="392" spans="11:12" x14ac:dyDescent="0.25">
      <c r="K392" s="72" t="s">
        <v>52</v>
      </c>
      <c r="L392" s="46" t="s">
        <v>52</v>
      </c>
    </row>
    <row r="393" spans="11:12" x14ac:dyDescent="0.25">
      <c r="K393" s="72" t="s">
        <v>52</v>
      </c>
      <c r="L393" s="46" t="s">
        <v>52</v>
      </c>
    </row>
    <row r="394" spans="11:12" x14ac:dyDescent="0.25">
      <c r="K394" s="72" t="s">
        <v>52</v>
      </c>
      <c r="L394" s="46" t="s">
        <v>52</v>
      </c>
    </row>
    <row r="395" spans="11:12" x14ac:dyDescent="0.25">
      <c r="K395" s="72" t="s">
        <v>52</v>
      </c>
      <c r="L395" s="46" t="s">
        <v>52</v>
      </c>
    </row>
    <row r="396" spans="11:12" x14ac:dyDescent="0.25">
      <c r="K396" s="72" t="s">
        <v>52</v>
      </c>
      <c r="L396" s="46" t="s">
        <v>52</v>
      </c>
    </row>
    <row r="397" spans="11:12" x14ac:dyDescent="0.25">
      <c r="K397" s="72" t="s">
        <v>52</v>
      </c>
      <c r="L397" s="46" t="s">
        <v>52</v>
      </c>
    </row>
    <row r="398" spans="11:12" x14ac:dyDescent="0.25">
      <c r="K398" s="72" t="s">
        <v>52</v>
      </c>
      <c r="L398" s="46" t="s">
        <v>52</v>
      </c>
    </row>
    <row r="399" spans="11:12" x14ac:dyDescent="0.25">
      <c r="K399" s="72" t="s">
        <v>52</v>
      </c>
      <c r="L399" s="46" t="s">
        <v>52</v>
      </c>
    </row>
    <row r="400" spans="11:12" x14ac:dyDescent="0.25">
      <c r="K400" s="72" t="s">
        <v>52</v>
      </c>
      <c r="L400" s="46" t="s">
        <v>52</v>
      </c>
    </row>
    <row r="401" spans="11:12" x14ac:dyDescent="0.25">
      <c r="K401" s="72" t="s">
        <v>52</v>
      </c>
      <c r="L401" s="46" t="s">
        <v>52</v>
      </c>
    </row>
    <row r="402" spans="11:12" x14ac:dyDescent="0.25">
      <c r="K402" s="72" t="s">
        <v>52</v>
      </c>
      <c r="L402" s="46" t="s">
        <v>52</v>
      </c>
    </row>
    <row r="403" spans="11:12" x14ac:dyDescent="0.25">
      <c r="K403" s="72" t="s">
        <v>52</v>
      </c>
      <c r="L403" s="46" t="s">
        <v>52</v>
      </c>
    </row>
    <row r="404" spans="11:12" x14ac:dyDescent="0.25">
      <c r="K404" s="41"/>
      <c r="L404" s="41"/>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sheetData>
  <sheetProtection selectLockedCells="1"/>
  <mergeCells count="15">
    <mergeCell ref="A1:I1"/>
    <mergeCell ref="B6:E6"/>
    <mergeCell ref="F6:I6"/>
    <mergeCell ref="A7:A8"/>
    <mergeCell ref="B7:B8"/>
    <mergeCell ref="C7:C8"/>
    <mergeCell ref="D7:D8"/>
    <mergeCell ref="E7:E8"/>
    <mergeCell ref="F7:F8"/>
    <mergeCell ref="G7:G8"/>
    <mergeCell ref="A29:I29"/>
    <mergeCell ref="H7:H8"/>
    <mergeCell ref="I7:I8"/>
    <mergeCell ref="B9:I9"/>
    <mergeCell ref="B19:I1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89"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ADB7A-EE7E-4B3F-B9F3-9DBA4FC9C8FE}">
  <sheetPr codeName="Sheet11">
    <tabColor rgb="FF0070C0"/>
  </sheetPr>
  <dimension ref="A1:L499"/>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3" customWidth="1"/>
    <col min="11" max="11" width="11.7109375" style="22" customWidth="1"/>
    <col min="12" max="12" width="16.7109375" style="22" customWidth="1"/>
    <col min="13" max="16384" width="8.7109375" style="22"/>
  </cols>
  <sheetData>
    <row r="1" spans="1:12" ht="60" customHeight="1" x14ac:dyDescent="0.25">
      <c r="A1" s="73" t="s">
        <v>19</v>
      </c>
      <c r="B1" s="73"/>
      <c r="C1" s="73"/>
      <c r="D1" s="73"/>
      <c r="E1" s="73"/>
      <c r="F1" s="73"/>
      <c r="G1" s="73"/>
      <c r="H1" s="73"/>
      <c r="I1" s="73"/>
      <c r="J1" s="59"/>
      <c r="K1" s="38"/>
      <c r="L1" s="39" t="s">
        <v>26</v>
      </c>
    </row>
    <row r="2" spans="1:12" ht="19.5" customHeight="1" x14ac:dyDescent="0.3">
      <c r="A2" s="7" t="str">
        <f>"Weekly Payroll Jobs and Wages in Australia - " &amp;$L$1</f>
        <v>Weekly Payroll Jobs and Wages in Australia - Accommodation and food services</v>
      </c>
      <c r="B2" s="29"/>
      <c r="C2" s="29"/>
      <c r="D2" s="29"/>
      <c r="E2" s="29"/>
      <c r="F2" s="29"/>
      <c r="G2" s="29"/>
      <c r="H2" s="29"/>
      <c r="I2" s="29"/>
      <c r="J2" s="52"/>
      <c r="K2" s="42" t="s">
        <v>57</v>
      </c>
      <c r="L2" s="58">
        <v>44198</v>
      </c>
    </row>
    <row r="3" spans="1:12" ht="15" customHeight="1" x14ac:dyDescent="0.25">
      <c r="A3" s="37" t="str">
        <f>"Week ending "&amp;TEXT($L$2,"dddd dd mmmm yyyy")</f>
        <v>Week ending Saturday 02 January 2021</v>
      </c>
      <c r="B3" s="29"/>
      <c r="C3" s="34"/>
      <c r="D3" s="36"/>
      <c r="E3" s="29"/>
      <c r="F3" s="29"/>
      <c r="G3" s="29"/>
      <c r="H3" s="29"/>
      <c r="I3" s="29"/>
      <c r="J3" s="52"/>
      <c r="K3" s="44" t="s">
        <v>58</v>
      </c>
      <c r="L3" s="43">
        <v>43904</v>
      </c>
    </row>
    <row r="4" spans="1:12" ht="15" customHeight="1" x14ac:dyDescent="0.25">
      <c r="A4" s="6" t="s">
        <v>18</v>
      </c>
      <c r="B4" s="28"/>
      <c r="C4" s="28"/>
      <c r="D4" s="28"/>
      <c r="E4" s="28"/>
      <c r="F4" s="28"/>
      <c r="G4" s="28"/>
      <c r="H4" s="28"/>
      <c r="I4" s="28"/>
      <c r="J4" s="52"/>
      <c r="K4" s="42" t="s">
        <v>63</v>
      </c>
      <c r="L4" s="43">
        <v>44170</v>
      </c>
    </row>
    <row r="5" spans="1:12" ht="16.5" customHeight="1" thickBot="1" x14ac:dyDescent="0.3">
      <c r="A5" s="35" t="str">
        <f>"Change in payroll jobs and total wages, "&amp;$L$1</f>
        <v>Change in payroll jobs and total wages, Accommodation and food services</v>
      </c>
      <c r="B5" s="34"/>
      <c r="C5" s="33"/>
      <c r="D5" s="32"/>
      <c r="E5" s="28"/>
      <c r="F5" s="29"/>
      <c r="G5" s="29"/>
      <c r="H5" s="29"/>
      <c r="I5" s="29"/>
      <c r="J5" s="52"/>
      <c r="K5" s="42"/>
      <c r="L5" s="43">
        <v>44184</v>
      </c>
    </row>
    <row r="6" spans="1:12" ht="16.5" customHeight="1" x14ac:dyDescent="0.25">
      <c r="A6" s="63"/>
      <c r="B6" s="86" t="s">
        <v>54</v>
      </c>
      <c r="C6" s="87"/>
      <c r="D6" s="87"/>
      <c r="E6" s="88"/>
      <c r="F6" s="89" t="s">
        <v>55</v>
      </c>
      <c r="G6" s="87"/>
      <c r="H6" s="87"/>
      <c r="I6" s="88"/>
      <c r="J6" s="54"/>
      <c r="K6" s="42" t="s">
        <v>64</v>
      </c>
      <c r="L6" s="43">
        <v>44191</v>
      </c>
    </row>
    <row r="7" spans="1:12" ht="34.15" customHeight="1" x14ac:dyDescent="0.25">
      <c r="A7" s="90"/>
      <c r="B7" s="92" t="str">
        <f>"% Change between " &amp; TEXT($L$3,"dd mmm yyy")&amp;" and "&amp; TEXT($L$2,"dd mmm yyy") &amp; " (Change since 100th case of COVID-19)"</f>
        <v>% Change between 14 Mar 2020 and 02 Jan 2021 (Change since 100th case of COVID-19)</v>
      </c>
      <c r="C7" s="94" t="str">
        <f>"% Change between " &amp; TEXT($L$4,"dd mmm yyy")&amp;" and "&amp; TEXT($L$2,"dd mmm yyy") &amp; " (monthly change)"</f>
        <v>% Change between 05 Dec 2020 and 02 Jan 2021 (monthly change)</v>
      </c>
      <c r="D7" s="77" t="str">
        <f>"% Change between " &amp; TEXT($L$6,"dd mmm yyy")&amp;" and "&amp; TEXT($L$2,"dd mmm yyy") &amp; " (weekly change)"</f>
        <v>% Change between 26 Dec 2020 and 02 Jan 2021 (weekly change)</v>
      </c>
      <c r="E7" s="79" t="str">
        <f>"% Change between " &amp; TEXT($L$5,"dd mmm yyy")&amp;" and "&amp; TEXT($L$6,"dd mmm yyy") &amp; " (weekly change)"</f>
        <v>% Change between 19 Dec 2020 and 26 Dec 2020 (weekly change)</v>
      </c>
      <c r="F7" s="96" t="str">
        <f>"% Change between " &amp; TEXT($L$3,"dd mmm yyy")&amp;" and "&amp; TEXT($L$2,"dd mmm yyy") &amp; " (Change since 100th case of COVID-19)"</f>
        <v>% Change between 14 Mar 2020 and 02 Jan 2021 (Change since 100th case of COVID-19)</v>
      </c>
      <c r="G7" s="94" t="str">
        <f>"% Change between " &amp; TEXT($L$4,"dd mmm yyy")&amp;" and "&amp; TEXT($L$2,"dd mmm yyy") &amp; " (monthly change)"</f>
        <v>% Change between 05 Dec 2020 and 02 Jan 2021 (monthly change)</v>
      </c>
      <c r="H7" s="77" t="str">
        <f>"% Change between " &amp; TEXT($L$6,"dd mmm yyy")&amp;" and "&amp; TEXT($L$2,"dd mmm yyy") &amp; " (weekly change)"</f>
        <v>% Change between 26 Dec 2020 and 02 Jan 2021 (weekly change)</v>
      </c>
      <c r="I7" s="79" t="str">
        <f>"% Change between " &amp; TEXT($L$5,"dd mmm yyy")&amp;" and "&amp; TEXT($L$6,"dd mmm yyy") &amp; " (weekly change)"</f>
        <v>% Change between 19 Dec 2020 and 26 Dec 2020 (weekly change)</v>
      </c>
      <c r="J7" s="55"/>
      <c r="K7" s="42" t="s">
        <v>65</v>
      </c>
      <c r="L7" s="43">
        <v>44198</v>
      </c>
    </row>
    <row r="8" spans="1:12" ht="48.75" customHeight="1" thickBot="1" x14ac:dyDescent="0.3">
      <c r="A8" s="91"/>
      <c r="B8" s="93"/>
      <c r="C8" s="95"/>
      <c r="D8" s="78"/>
      <c r="E8" s="80"/>
      <c r="F8" s="97"/>
      <c r="G8" s="95"/>
      <c r="H8" s="78"/>
      <c r="I8" s="80"/>
      <c r="J8" s="56"/>
      <c r="K8" s="44" t="s">
        <v>66</v>
      </c>
      <c r="L8" s="46"/>
    </row>
    <row r="9" spans="1:12" x14ac:dyDescent="0.25">
      <c r="A9" s="64"/>
      <c r="B9" s="81" t="s">
        <v>17</v>
      </c>
      <c r="C9" s="82"/>
      <c r="D9" s="82"/>
      <c r="E9" s="82"/>
      <c r="F9" s="82"/>
      <c r="G9" s="82"/>
      <c r="H9" s="82"/>
      <c r="I9" s="83"/>
      <c r="J9" s="45"/>
      <c r="K9" s="62"/>
      <c r="L9" s="46"/>
    </row>
    <row r="10" spans="1:12" x14ac:dyDescent="0.25">
      <c r="A10" s="65" t="s">
        <v>16</v>
      </c>
      <c r="B10" s="31">
        <v>-0.17429471848269951</v>
      </c>
      <c r="C10" s="31">
        <v>-7.4256583193919368E-2</v>
      </c>
      <c r="D10" s="31">
        <v>-1.7120967954983746E-2</v>
      </c>
      <c r="E10" s="31">
        <v>-5.2772347766695371E-2</v>
      </c>
      <c r="F10" s="31">
        <v>-6.3470211137930499E-2</v>
      </c>
      <c r="G10" s="31">
        <v>8.7100062337592821E-3</v>
      </c>
      <c r="H10" s="31">
        <v>1.8146621767436866E-2</v>
      </c>
      <c r="I10" s="66">
        <v>-2.5765093028341735E-2</v>
      </c>
      <c r="J10" s="45"/>
      <c r="K10" s="45"/>
      <c r="L10" s="46"/>
    </row>
    <row r="11" spans="1:12" x14ac:dyDescent="0.25">
      <c r="A11" s="67" t="s">
        <v>6</v>
      </c>
      <c r="B11" s="31">
        <v>-0.19199821517417848</v>
      </c>
      <c r="C11" s="31">
        <v>-9.1766371649992462E-2</v>
      </c>
      <c r="D11" s="31">
        <v>-2.4539998379184969E-2</v>
      </c>
      <c r="E11" s="31">
        <v>-5.5174960927119487E-2</v>
      </c>
      <c r="F11" s="31">
        <v>-0.11125458241141273</v>
      </c>
      <c r="G11" s="31">
        <v>-2.3801154971416438E-2</v>
      </c>
      <c r="H11" s="31">
        <v>8.0029855365184588E-3</v>
      </c>
      <c r="I11" s="66">
        <v>-3.200112507165076E-2</v>
      </c>
      <c r="J11" s="45"/>
      <c r="K11" s="45"/>
      <c r="L11" s="46"/>
    </row>
    <row r="12" spans="1:12" ht="15" customHeight="1" x14ac:dyDescent="0.25">
      <c r="A12" s="67" t="s">
        <v>5</v>
      </c>
      <c r="B12" s="31">
        <v>-0.18812276982771836</v>
      </c>
      <c r="C12" s="31">
        <v>-4.5806042757823628E-2</v>
      </c>
      <c r="D12" s="31">
        <v>-1.3657831696712419E-2</v>
      </c>
      <c r="E12" s="31">
        <v>-4.4056163012714644E-2</v>
      </c>
      <c r="F12" s="31">
        <v>-6.9607840823157963E-2</v>
      </c>
      <c r="G12" s="31">
        <v>3.4754846471174439E-2</v>
      </c>
      <c r="H12" s="31">
        <v>2.2051485654450476E-2</v>
      </c>
      <c r="I12" s="66">
        <v>-1.8338278231577188E-2</v>
      </c>
      <c r="J12" s="45"/>
      <c r="K12" s="45"/>
      <c r="L12" s="46"/>
    </row>
    <row r="13" spans="1:12" ht="15" customHeight="1" x14ac:dyDescent="0.25">
      <c r="A13" s="67" t="s">
        <v>44</v>
      </c>
      <c r="B13" s="31">
        <v>-0.15883472688318834</v>
      </c>
      <c r="C13" s="31">
        <v>-6.961140819964351E-2</v>
      </c>
      <c r="D13" s="31">
        <v>-3.960756140272137E-3</v>
      </c>
      <c r="E13" s="31">
        <v>-5.601356363251031E-2</v>
      </c>
      <c r="F13" s="31">
        <v>3.2774476040422496E-3</v>
      </c>
      <c r="G13" s="31">
        <v>4.0478698766166055E-2</v>
      </c>
      <c r="H13" s="31">
        <v>3.5497504887984643E-2</v>
      </c>
      <c r="I13" s="66">
        <v>-1.1316721066210733E-2</v>
      </c>
      <c r="J13" s="45"/>
      <c r="K13" s="45"/>
      <c r="L13" s="46"/>
    </row>
    <row r="14" spans="1:12" ht="15" customHeight="1" x14ac:dyDescent="0.25">
      <c r="A14" s="67" t="s">
        <v>4</v>
      </c>
      <c r="B14" s="31">
        <v>-0.15779273774261038</v>
      </c>
      <c r="C14" s="31">
        <v>-7.369481022463209E-2</v>
      </c>
      <c r="D14" s="31">
        <v>-1.0844422819608401E-2</v>
      </c>
      <c r="E14" s="31">
        <v>-5.8067325099108613E-2</v>
      </c>
      <c r="F14" s="31">
        <v>-5.5297344513373536E-2</v>
      </c>
      <c r="G14" s="31">
        <v>5.2848066742168909E-2</v>
      </c>
      <c r="H14" s="31">
        <v>4.5197661196267225E-2</v>
      </c>
      <c r="I14" s="66">
        <v>-4.2602303637489958E-2</v>
      </c>
      <c r="J14" s="45"/>
      <c r="K14" s="62"/>
      <c r="L14" s="46"/>
    </row>
    <row r="15" spans="1:12" ht="15" customHeight="1" x14ac:dyDescent="0.25">
      <c r="A15" s="67" t="s">
        <v>3</v>
      </c>
      <c r="B15" s="31">
        <v>-0.12742553384119926</v>
      </c>
      <c r="C15" s="31">
        <v>-8.4030195237190131E-2</v>
      </c>
      <c r="D15" s="31">
        <v>-2.5637781629116119E-2</v>
      </c>
      <c r="E15" s="31">
        <v>-5.3710537105371103E-2</v>
      </c>
      <c r="F15" s="31">
        <v>-1.1605515053256577E-2</v>
      </c>
      <c r="G15" s="31">
        <v>-1.3302239932507121E-2</v>
      </c>
      <c r="H15" s="31">
        <v>1.1423862008860475E-2</v>
      </c>
      <c r="I15" s="66">
        <v>-3.5336808980763856E-2</v>
      </c>
      <c r="J15" s="45"/>
      <c r="K15" s="45"/>
      <c r="L15" s="46"/>
    </row>
    <row r="16" spans="1:12" ht="15" customHeight="1" x14ac:dyDescent="0.25">
      <c r="A16" s="67" t="s">
        <v>43</v>
      </c>
      <c r="B16" s="31">
        <v>-0.1360911030242189</v>
      </c>
      <c r="C16" s="31">
        <v>-6.0202033990853887E-2</v>
      </c>
      <c r="D16" s="31">
        <v>-7.2833453496755629E-3</v>
      </c>
      <c r="E16" s="31">
        <v>-4.6538805251941984E-2</v>
      </c>
      <c r="F16" s="31">
        <v>-4.5758910574587031E-2</v>
      </c>
      <c r="G16" s="31">
        <v>4.7364621858516642E-2</v>
      </c>
      <c r="H16" s="31">
        <v>-5.1865585598488417E-3</v>
      </c>
      <c r="I16" s="66">
        <v>-2.5525372375591826E-2</v>
      </c>
      <c r="J16" s="45"/>
      <c r="K16" s="45"/>
      <c r="L16" s="46"/>
    </row>
    <row r="17" spans="1:12" ht="15" customHeight="1" x14ac:dyDescent="0.25">
      <c r="A17" s="67" t="s">
        <v>2</v>
      </c>
      <c r="B17" s="31">
        <v>-0.11176271627422918</v>
      </c>
      <c r="C17" s="31">
        <v>-8.3506040268456316E-2</v>
      </c>
      <c r="D17" s="31">
        <v>-2.3193133047210268E-2</v>
      </c>
      <c r="E17" s="31">
        <v>-5.5277740235166961E-2</v>
      </c>
      <c r="F17" s="31">
        <v>-2.7267549544611636E-2</v>
      </c>
      <c r="G17" s="31">
        <v>6.0666029580485059E-3</v>
      </c>
      <c r="H17" s="31">
        <v>-7.1745657827004816E-4</v>
      </c>
      <c r="I17" s="66">
        <v>-1.7860144002915801E-3</v>
      </c>
      <c r="J17" s="45"/>
      <c r="K17" s="45"/>
      <c r="L17" s="46"/>
    </row>
    <row r="18" spans="1:12" x14ac:dyDescent="0.25">
      <c r="A18" s="68" t="s">
        <v>1</v>
      </c>
      <c r="B18" s="31">
        <v>-0.22776810868340325</v>
      </c>
      <c r="C18" s="31">
        <v>-0.12710636189937019</v>
      </c>
      <c r="D18" s="31">
        <v>-5.6101928374655552E-2</v>
      </c>
      <c r="E18" s="31">
        <v>-6.5837443705768828E-2</v>
      </c>
      <c r="F18" s="31">
        <v>-0.14527511708162266</v>
      </c>
      <c r="G18" s="31">
        <v>-0.10081271819983229</v>
      </c>
      <c r="H18" s="31">
        <v>-5.0699564815028242E-2</v>
      </c>
      <c r="I18" s="66">
        <v>-6.6192726929330536E-2</v>
      </c>
      <c r="J18" s="56"/>
      <c r="K18" s="47"/>
      <c r="L18" s="46"/>
    </row>
    <row r="19" spans="1:12" x14ac:dyDescent="0.25">
      <c r="A19" s="64"/>
      <c r="B19" s="84" t="s">
        <v>15</v>
      </c>
      <c r="C19" s="84"/>
      <c r="D19" s="84"/>
      <c r="E19" s="84"/>
      <c r="F19" s="84"/>
      <c r="G19" s="84"/>
      <c r="H19" s="84"/>
      <c r="I19" s="85"/>
      <c r="J19" s="45"/>
      <c r="K19" s="45"/>
      <c r="L19" s="46"/>
    </row>
    <row r="20" spans="1:12" x14ac:dyDescent="0.25">
      <c r="A20" s="67" t="s">
        <v>14</v>
      </c>
      <c r="B20" s="31">
        <v>-0.21413917834623086</v>
      </c>
      <c r="C20" s="31">
        <v>-7.0554653608641771E-2</v>
      </c>
      <c r="D20" s="31">
        <v>-1.5721404492374469E-2</v>
      </c>
      <c r="E20" s="31">
        <v>-4.5495029429265532E-2</v>
      </c>
      <c r="F20" s="31">
        <v>-9.9530787346865823E-2</v>
      </c>
      <c r="G20" s="31">
        <v>-2.6430956019479757E-3</v>
      </c>
      <c r="H20" s="31">
        <v>9.8495983696686995E-3</v>
      </c>
      <c r="I20" s="66">
        <v>-2.3396272861960887E-2</v>
      </c>
      <c r="J20" s="45"/>
      <c r="K20" s="45"/>
      <c r="L20" s="45"/>
    </row>
    <row r="21" spans="1:12" x14ac:dyDescent="0.25">
      <c r="A21" s="67" t="s">
        <v>13</v>
      </c>
      <c r="B21" s="31">
        <v>-0.22320250800426888</v>
      </c>
      <c r="C21" s="31">
        <v>-8.8281272018413182E-2</v>
      </c>
      <c r="D21" s="31">
        <v>-1.9312038318899716E-2</v>
      </c>
      <c r="E21" s="31">
        <v>-5.7060366787150429E-2</v>
      </c>
      <c r="F21" s="31">
        <v>-8.523298778610866E-2</v>
      </c>
      <c r="G21" s="31">
        <v>-1.2348648261290007E-3</v>
      </c>
      <c r="H21" s="31">
        <v>2.0826727320476968E-2</v>
      </c>
      <c r="I21" s="66">
        <v>-3.2965074545663442E-2</v>
      </c>
      <c r="J21" s="45"/>
      <c r="K21" s="51" t="s">
        <v>12</v>
      </c>
      <c r="L21" s="45" t="s">
        <v>59</v>
      </c>
    </row>
    <row r="22" spans="1:12" x14ac:dyDescent="0.25">
      <c r="A22" s="68" t="s">
        <v>69</v>
      </c>
      <c r="B22" s="31" t="s">
        <v>67</v>
      </c>
      <c r="C22" s="31" t="s">
        <v>67</v>
      </c>
      <c r="D22" s="31" t="s">
        <v>67</v>
      </c>
      <c r="E22" s="31" t="s">
        <v>67</v>
      </c>
      <c r="F22" s="31" t="s">
        <v>67</v>
      </c>
      <c r="G22" s="31" t="s">
        <v>67</v>
      </c>
      <c r="H22" s="31" t="s">
        <v>67</v>
      </c>
      <c r="I22" s="66" t="s">
        <v>67</v>
      </c>
      <c r="J22" s="45"/>
      <c r="K22" s="48"/>
      <c r="L22" s="45" t="s">
        <v>9</v>
      </c>
    </row>
    <row r="23" spans="1:12" x14ac:dyDescent="0.25">
      <c r="A23" s="67" t="s">
        <v>45</v>
      </c>
      <c r="B23" s="31">
        <v>-0.24908912660485405</v>
      </c>
      <c r="C23" s="31">
        <v>-8.9640236655249006E-2</v>
      </c>
      <c r="D23" s="31">
        <v>-2.4585816056089116E-2</v>
      </c>
      <c r="E23" s="31">
        <v>-5.7718108918300204E-2</v>
      </c>
      <c r="F23" s="31">
        <v>-6.6462016991098105E-2</v>
      </c>
      <c r="G23" s="31">
        <v>3.6804265108714151E-3</v>
      </c>
      <c r="H23" s="31">
        <v>2.0204242884868995E-2</v>
      </c>
      <c r="I23" s="66">
        <v>-3.8390488664000855E-2</v>
      </c>
      <c r="J23" s="45"/>
      <c r="K23" s="45"/>
      <c r="L23" s="46"/>
    </row>
    <row r="24" spans="1:12" x14ac:dyDescent="0.25">
      <c r="A24" s="67" t="s">
        <v>46</v>
      </c>
      <c r="B24" s="31">
        <v>-0.21986280210794118</v>
      </c>
      <c r="C24" s="31">
        <v>-8.0461579651941117E-2</v>
      </c>
      <c r="D24" s="31">
        <v>-2.4111763591589286E-2</v>
      </c>
      <c r="E24" s="31">
        <v>-4.322609877661987E-2</v>
      </c>
      <c r="F24" s="31">
        <v>-0.14409260840991434</v>
      </c>
      <c r="G24" s="31">
        <v>-2.2174079356341303E-2</v>
      </c>
      <c r="H24" s="31">
        <v>1.6020969062027213E-3</v>
      </c>
      <c r="I24" s="66">
        <v>-2.7695690518386162E-2</v>
      </c>
      <c r="J24" s="45"/>
      <c r="K24" s="45" t="s">
        <v>45</v>
      </c>
      <c r="L24" s="46">
        <v>82.49</v>
      </c>
    </row>
    <row r="25" spans="1:12" x14ac:dyDescent="0.25">
      <c r="A25" s="67" t="s">
        <v>47</v>
      </c>
      <c r="B25" s="31">
        <v>-0.16842391449923666</v>
      </c>
      <c r="C25" s="31">
        <v>-6.8256426416963056E-2</v>
      </c>
      <c r="D25" s="31">
        <v>-1.6653574482911493E-2</v>
      </c>
      <c r="E25" s="31">
        <v>-3.6176578336793219E-2</v>
      </c>
      <c r="F25" s="31">
        <v>-0.12390716329463114</v>
      </c>
      <c r="G25" s="31">
        <v>-2.7565822489170166E-2</v>
      </c>
      <c r="H25" s="31">
        <v>-1.3572296087085434E-3</v>
      </c>
      <c r="I25" s="66">
        <v>-2.5201498361195118E-2</v>
      </c>
      <c r="J25" s="45"/>
      <c r="K25" s="45" t="s">
        <v>46</v>
      </c>
      <c r="L25" s="46">
        <v>84.84</v>
      </c>
    </row>
    <row r="26" spans="1:12" ht="17.25" customHeight="1" x14ac:dyDescent="0.25">
      <c r="A26" s="67" t="s">
        <v>48</v>
      </c>
      <c r="B26" s="31">
        <v>-0.1482468665714739</v>
      </c>
      <c r="C26" s="31">
        <v>-6.1506487452412384E-2</v>
      </c>
      <c r="D26" s="31">
        <v>-1.1206384938094671E-2</v>
      </c>
      <c r="E26" s="31">
        <v>-3.5222807952772994E-2</v>
      </c>
      <c r="F26" s="31">
        <v>-0.11109974892305885</v>
      </c>
      <c r="G26" s="31">
        <v>-1.7441497609883116E-2</v>
      </c>
      <c r="H26" s="31">
        <v>3.6180766167217548E-3</v>
      </c>
      <c r="I26" s="66">
        <v>-2.6751842225247513E-2</v>
      </c>
      <c r="J26" s="57"/>
      <c r="K26" s="49" t="s">
        <v>47</v>
      </c>
      <c r="L26" s="46">
        <v>89.25</v>
      </c>
    </row>
    <row r="27" spans="1:12" x14ac:dyDescent="0.25">
      <c r="A27" s="67" t="s">
        <v>49</v>
      </c>
      <c r="B27" s="31">
        <v>-0.18146971058781236</v>
      </c>
      <c r="C27" s="31">
        <v>-6.5338478591075222E-2</v>
      </c>
      <c r="D27" s="31">
        <v>-9.2075373166805585E-3</v>
      </c>
      <c r="E27" s="31">
        <v>-3.8455100845259049E-2</v>
      </c>
      <c r="F27" s="31">
        <v>-0.1247572787875928</v>
      </c>
      <c r="G27" s="31">
        <v>-4.2404585159550034E-3</v>
      </c>
      <c r="H27" s="31">
        <v>-3.5382026622940987E-3</v>
      </c>
      <c r="I27" s="66">
        <v>-1.782525894323761E-2</v>
      </c>
      <c r="J27" s="52"/>
      <c r="K27" s="40" t="s">
        <v>48</v>
      </c>
      <c r="L27" s="46">
        <v>90.76</v>
      </c>
    </row>
    <row r="28" spans="1:12" ht="15.75" thickBot="1" x14ac:dyDescent="0.3">
      <c r="A28" s="69" t="s">
        <v>50</v>
      </c>
      <c r="B28" s="70">
        <v>-0.25091123145749938</v>
      </c>
      <c r="C28" s="70">
        <v>-8.2911501873738747E-2</v>
      </c>
      <c r="D28" s="70">
        <v>-7.6793512164691213E-3</v>
      </c>
      <c r="E28" s="70">
        <v>-5.622608183691491E-2</v>
      </c>
      <c r="F28" s="70">
        <v>-0.19395430609296938</v>
      </c>
      <c r="G28" s="70">
        <v>7.6165536338299589E-3</v>
      </c>
      <c r="H28" s="70">
        <v>-1.6535395070676695E-2</v>
      </c>
      <c r="I28" s="71">
        <v>-1.7416386907910253E-3</v>
      </c>
      <c r="J28" s="52"/>
      <c r="K28" s="40" t="s">
        <v>49</v>
      </c>
      <c r="L28" s="46">
        <v>87.58</v>
      </c>
    </row>
    <row r="29" spans="1:12" ht="35.25" customHeight="1" x14ac:dyDescent="0.25">
      <c r="A29" s="76" t="str">
        <f>"*The week ending 14 March 2020 is indexed to 100."&amp;CHAR(10)&amp;"**Persons aged under 20 years have been suppressed in these data until the underlying derivation of age is updated. For more information, see the Update of data characteristics section in Data limitations and revisions."</f>
        <v>*The week ending 14 March 2020 is indexed to 100.
**Persons aged under 20 years have been suppressed in these data until the underlying derivation of age is updated. For more information, see the Update of data characteristics section in Data limitations and revisions.</v>
      </c>
      <c r="B29" s="76"/>
      <c r="C29" s="76"/>
      <c r="D29" s="76"/>
      <c r="E29" s="76"/>
      <c r="F29" s="76"/>
      <c r="G29" s="76"/>
      <c r="H29" s="76"/>
      <c r="I29" s="76"/>
      <c r="J29" s="52"/>
      <c r="K29" s="40" t="s">
        <v>50</v>
      </c>
      <c r="L29" s="46">
        <v>81.680000000000007</v>
      </c>
    </row>
    <row r="30" spans="1:12" ht="12.75" customHeight="1" x14ac:dyDescent="0.25">
      <c r="B30" s="23"/>
      <c r="C30" s="23"/>
      <c r="D30" s="23"/>
      <c r="E30" s="23"/>
      <c r="F30" s="23"/>
      <c r="G30" s="23"/>
      <c r="H30" s="23"/>
      <c r="I30" s="23"/>
      <c r="K30" s="40"/>
      <c r="L30" s="46"/>
    </row>
    <row r="31" spans="1:12" ht="15.75" customHeight="1" x14ac:dyDescent="0.25">
      <c r="A31" s="26" t="str">
        <f>"Indexed number of payroll jobs and total wages, "&amp;$L$1</f>
        <v>Indexed number of payroll jobs and total wages, Accommodation and food services</v>
      </c>
      <c r="B31" s="30"/>
      <c r="C31" s="30"/>
      <c r="D31" s="30"/>
      <c r="E31" s="30"/>
      <c r="F31" s="30"/>
      <c r="G31" s="30"/>
      <c r="H31" s="30"/>
      <c r="I31" s="30"/>
      <c r="J31" s="60"/>
      <c r="K31" s="48"/>
      <c r="L31" s="46" t="s">
        <v>8</v>
      </c>
    </row>
    <row r="32" spans="1:12" x14ac:dyDescent="0.25">
      <c r="B32" s="23"/>
      <c r="C32" s="23"/>
      <c r="D32" s="23"/>
      <c r="E32" s="23"/>
      <c r="F32" s="23"/>
      <c r="G32" s="23"/>
      <c r="H32" s="23"/>
      <c r="I32" s="23"/>
      <c r="K32" s="45"/>
      <c r="L32" s="46"/>
    </row>
    <row r="33" spans="1:12" x14ac:dyDescent="0.25">
      <c r="F33" s="23"/>
      <c r="G33" s="23"/>
      <c r="H33" s="23"/>
      <c r="I33" s="23"/>
      <c r="K33" s="45" t="s">
        <v>45</v>
      </c>
      <c r="L33" s="46">
        <v>76.98</v>
      </c>
    </row>
    <row r="34" spans="1:12" x14ac:dyDescent="0.25">
      <c r="B34" s="23"/>
      <c r="C34" s="23"/>
      <c r="D34" s="23"/>
      <c r="E34" s="23"/>
      <c r="F34" s="23"/>
      <c r="G34" s="23"/>
      <c r="H34" s="23"/>
      <c r="I34" s="23"/>
      <c r="K34" s="45" t="s">
        <v>46</v>
      </c>
      <c r="L34" s="46">
        <v>79.94</v>
      </c>
    </row>
    <row r="35" spans="1:12" x14ac:dyDescent="0.25">
      <c r="A35" s="23"/>
      <c r="B35" s="23"/>
      <c r="C35" s="23"/>
      <c r="D35" s="23"/>
      <c r="E35" s="23"/>
      <c r="F35" s="23"/>
      <c r="G35" s="23"/>
      <c r="H35" s="23"/>
      <c r="I35" s="23"/>
      <c r="K35" s="49" t="s">
        <v>47</v>
      </c>
      <c r="L35" s="46">
        <v>84.57</v>
      </c>
    </row>
    <row r="36" spans="1:12" x14ac:dyDescent="0.25">
      <c r="A36" s="23"/>
      <c r="B36" s="23"/>
      <c r="C36" s="23"/>
      <c r="D36" s="23"/>
      <c r="E36" s="23"/>
      <c r="F36" s="23"/>
      <c r="G36" s="23"/>
      <c r="H36" s="23"/>
      <c r="I36" s="23"/>
      <c r="K36" s="40" t="s">
        <v>48</v>
      </c>
      <c r="L36" s="46">
        <v>86.14</v>
      </c>
    </row>
    <row r="37" spans="1:12" x14ac:dyDescent="0.25">
      <c r="A37" s="23"/>
      <c r="B37" s="23"/>
      <c r="C37" s="23"/>
      <c r="D37" s="23"/>
      <c r="E37" s="23"/>
      <c r="F37" s="23"/>
      <c r="G37" s="23"/>
      <c r="H37" s="23"/>
      <c r="I37" s="23"/>
      <c r="K37" s="40" t="s">
        <v>49</v>
      </c>
      <c r="L37" s="46">
        <v>82.61</v>
      </c>
    </row>
    <row r="38" spans="1:12" x14ac:dyDescent="0.25">
      <c r="A38" s="23"/>
      <c r="B38" s="23"/>
      <c r="C38" s="23"/>
      <c r="D38" s="23"/>
      <c r="E38" s="23"/>
      <c r="F38" s="23"/>
      <c r="G38" s="23"/>
      <c r="H38" s="23"/>
      <c r="I38" s="23"/>
      <c r="K38" s="40" t="s">
        <v>50</v>
      </c>
      <c r="L38" s="46">
        <v>75.489999999999995</v>
      </c>
    </row>
    <row r="39" spans="1:12" x14ac:dyDescent="0.25">
      <c r="A39" s="23"/>
      <c r="B39" s="23"/>
      <c r="C39" s="23"/>
      <c r="D39" s="23"/>
      <c r="E39" s="23"/>
      <c r="F39" s="23"/>
      <c r="G39" s="23"/>
      <c r="H39" s="23"/>
      <c r="I39" s="23"/>
      <c r="K39" s="40"/>
      <c r="L39" s="46"/>
    </row>
    <row r="40" spans="1:12" ht="25.5" customHeight="1" x14ac:dyDescent="0.25">
      <c r="F40" s="23"/>
      <c r="G40" s="23"/>
      <c r="H40" s="23"/>
      <c r="I40" s="23"/>
      <c r="K40" s="48"/>
      <c r="L40" s="46" t="s">
        <v>7</v>
      </c>
    </row>
    <row r="41" spans="1:12" x14ac:dyDescent="0.25">
      <c r="B41" s="29"/>
      <c r="C41" s="29"/>
      <c r="D41" s="29"/>
      <c r="E41" s="29"/>
      <c r="F41" s="29"/>
      <c r="G41" s="29"/>
      <c r="H41" s="29"/>
      <c r="I41" s="29"/>
      <c r="J41" s="52"/>
      <c r="K41" s="45"/>
      <c r="L41" s="46"/>
    </row>
    <row r="42" spans="1:12" x14ac:dyDescent="0.25">
      <c r="K42" s="45" t="s">
        <v>45</v>
      </c>
      <c r="L42" s="46">
        <v>75.09</v>
      </c>
    </row>
    <row r="43" spans="1:12" x14ac:dyDescent="0.25">
      <c r="B43" s="29"/>
      <c r="C43" s="29"/>
      <c r="D43" s="29"/>
      <c r="E43" s="29"/>
      <c r="F43" s="29"/>
      <c r="G43" s="29"/>
      <c r="H43" s="29"/>
      <c r="I43" s="29"/>
      <c r="J43" s="52"/>
      <c r="K43" s="45" t="s">
        <v>46</v>
      </c>
      <c r="L43" s="46">
        <v>78.010000000000005</v>
      </c>
    </row>
    <row r="44" spans="1:12" ht="15.4" customHeight="1" x14ac:dyDescent="0.25">
      <c r="A44" s="26" t="str">
        <f>"Indexed number of payroll jobs in "&amp;$L$1&amp;" each week by age group"</f>
        <v>Indexed number of payroll jobs in Accommodation and food services each week by age group</v>
      </c>
      <c r="B44" s="29"/>
      <c r="C44" s="29"/>
      <c r="D44" s="29"/>
      <c r="E44" s="29"/>
      <c r="F44" s="29"/>
      <c r="G44" s="29"/>
      <c r="H44" s="29"/>
      <c r="I44" s="29"/>
      <c r="J44" s="52"/>
      <c r="K44" s="49" t="s">
        <v>47</v>
      </c>
      <c r="L44" s="46">
        <v>83.16</v>
      </c>
    </row>
    <row r="45" spans="1:12" ht="15.4" customHeight="1" x14ac:dyDescent="0.25">
      <c r="B45" s="29"/>
      <c r="C45" s="29"/>
      <c r="D45" s="29"/>
      <c r="E45" s="29"/>
      <c r="F45" s="29"/>
      <c r="G45" s="29"/>
      <c r="H45" s="29"/>
      <c r="I45" s="29"/>
      <c r="J45" s="52"/>
      <c r="K45" s="40" t="s">
        <v>48</v>
      </c>
      <c r="L45" s="46">
        <v>85.18</v>
      </c>
    </row>
    <row r="46" spans="1:12" ht="15.4" customHeight="1" x14ac:dyDescent="0.25">
      <c r="B46" s="29"/>
      <c r="C46" s="29"/>
      <c r="D46" s="29"/>
      <c r="E46" s="29"/>
      <c r="F46" s="29"/>
      <c r="G46" s="29"/>
      <c r="H46" s="29"/>
      <c r="I46" s="29"/>
      <c r="J46" s="52"/>
      <c r="K46" s="40" t="s">
        <v>49</v>
      </c>
      <c r="L46" s="46">
        <v>81.849999999999994</v>
      </c>
    </row>
    <row r="47" spans="1:12" ht="15.4" customHeight="1" x14ac:dyDescent="0.25">
      <c r="B47" s="29"/>
      <c r="C47" s="29"/>
      <c r="D47" s="29"/>
      <c r="E47" s="29"/>
      <c r="F47" s="29"/>
      <c r="G47" s="29"/>
      <c r="H47" s="29"/>
      <c r="I47" s="29"/>
      <c r="J47" s="52"/>
      <c r="K47" s="40" t="s">
        <v>50</v>
      </c>
      <c r="L47" s="46">
        <v>74.91</v>
      </c>
    </row>
    <row r="48" spans="1:12" ht="15.4" customHeight="1" x14ac:dyDescent="0.25">
      <c r="B48" s="29"/>
      <c r="C48" s="29"/>
      <c r="D48" s="29"/>
      <c r="E48" s="29"/>
      <c r="F48" s="29"/>
      <c r="G48" s="29"/>
      <c r="H48" s="29"/>
      <c r="I48" s="29"/>
      <c r="J48" s="52"/>
      <c r="K48" s="40"/>
      <c r="L48" s="46"/>
    </row>
    <row r="49" spans="1:12" ht="15.4" customHeight="1" x14ac:dyDescent="0.25">
      <c r="B49" s="29"/>
      <c r="C49" s="29"/>
      <c r="D49" s="29"/>
      <c r="E49" s="29"/>
      <c r="F49" s="29"/>
      <c r="G49" s="29"/>
      <c r="H49" s="29"/>
      <c r="I49" s="29"/>
      <c r="J49" s="52"/>
      <c r="K49" s="42"/>
      <c r="L49" s="42"/>
    </row>
    <row r="50" spans="1:12" ht="15.4" customHeight="1" x14ac:dyDescent="0.25">
      <c r="B50" s="27"/>
      <c r="C50" s="27"/>
      <c r="D50" s="27"/>
      <c r="E50" s="27"/>
      <c r="F50" s="27"/>
      <c r="G50" s="27"/>
      <c r="H50" s="27"/>
      <c r="I50" s="27"/>
      <c r="J50" s="61"/>
      <c r="K50" s="40" t="s">
        <v>11</v>
      </c>
      <c r="L50" s="45" t="s">
        <v>60</v>
      </c>
    </row>
    <row r="51" spans="1:12" ht="15.4" customHeight="1" x14ac:dyDescent="0.25">
      <c r="B51" s="27"/>
      <c r="C51" s="27"/>
      <c r="D51" s="27"/>
      <c r="E51" s="27"/>
      <c r="F51" s="27"/>
      <c r="G51" s="27"/>
      <c r="H51" s="27"/>
      <c r="I51" s="27"/>
      <c r="J51" s="61"/>
      <c r="K51" s="50"/>
      <c r="L51" s="45" t="s">
        <v>9</v>
      </c>
    </row>
    <row r="52" spans="1:12" ht="15.4" customHeight="1" x14ac:dyDescent="0.25">
      <c r="B52" s="28"/>
      <c r="C52" s="28"/>
      <c r="D52" s="28"/>
      <c r="E52" s="28"/>
      <c r="F52" s="28"/>
      <c r="G52" s="28"/>
      <c r="H52" s="28"/>
      <c r="I52" s="28"/>
      <c r="J52" s="52"/>
      <c r="K52" s="45" t="s">
        <v>6</v>
      </c>
      <c r="L52" s="46">
        <v>84.72</v>
      </c>
    </row>
    <row r="53" spans="1:12" ht="15.4" customHeight="1" x14ac:dyDescent="0.25">
      <c r="B53" s="28"/>
      <c r="C53" s="28"/>
      <c r="D53" s="28"/>
      <c r="E53" s="28"/>
      <c r="F53" s="28"/>
      <c r="G53" s="28"/>
      <c r="H53" s="28"/>
      <c r="I53" s="28"/>
      <c r="J53" s="52"/>
      <c r="K53" s="45" t="s">
        <v>5</v>
      </c>
      <c r="L53" s="46">
        <v>81.36</v>
      </c>
    </row>
    <row r="54" spans="1:12" ht="15.4" customHeight="1" x14ac:dyDescent="0.25">
      <c r="B54" s="4"/>
      <c r="C54" s="4"/>
      <c r="D54" s="5"/>
      <c r="E54" s="2"/>
      <c r="F54" s="28"/>
      <c r="G54" s="28"/>
      <c r="H54" s="28"/>
      <c r="I54" s="28"/>
      <c r="J54" s="52"/>
      <c r="K54" s="45" t="s">
        <v>44</v>
      </c>
      <c r="L54" s="46">
        <v>85.87</v>
      </c>
    </row>
    <row r="55" spans="1:12" ht="15.4" customHeight="1" x14ac:dyDescent="0.25">
      <c r="B55" s="4"/>
      <c r="C55" s="4"/>
      <c r="D55" s="5"/>
      <c r="E55" s="2"/>
      <c r="F55" s="28"/>
      <c r="G55" s="28"/>
      <c r="H55" s="28"/>
      <c r="I55" s="28"/>
      <c r="J55" s="52"/>
      <c r="K55" s="49" t="s">
        <v>4</v>
      </c>
      <c r="L55" s="46">
        <v>85.72</v>
      </c>
    </row>
    <row r="56" spans="1:12" ht="15.4" customHeight="1" x14ac:dyDescent="0.25">
      <c r="A56" s="4"/>
      <c r="B56" s="4"/>
      <c r="C56" s="4"/>
      <c r="D56" s="5"/>
      <c r="E56" s="2"/>
      <c r="F56" s="28"/>
      <c r="G56" s="28"/>
      <c r="H56" s="28"/>
      <c r="I56" s="28"/>
      <c r="J56" s="52"/>
      <c r="K56" s="40" t="s">
        <v>3</v>
      </c>
      <c r="L56" s="46">
        <v>87.78</v>
      </c>
    </row>
    <row r="57" spans="1:12" ht="15.4" customHeight="1" x14ac:dyDescent="0.25">
      <c r="B57" s="29"/>
      <c r="C57" s="29"/>
      <c r="D57" s="29"/>
      <c r="E57" s="29"/>
      <c r="F57" s="28"/>
      <c r="G57" s="28"/>
      <c r="H57" s="28"/>
      <c r="I57" s="28"/>
      <c r="J57" s="52"/>
      <c r="K57" s="40" t="s">
        <v>43</v>
      </c>
      <c r="L57" s="46">
        <v>86.63</v>
      </c>
    </row>
    <row r="58" spans="1:12" ht="15.4" customHeight="1" x14ac:dyDescent="0.25">
      <c r="K58" s="40" t="s">
        <v>2</v>
      </c>
      <c r="L58" s="46">
        <v>90.54</v>
      </c>
    </row>
    <row r="59" spans="1:12" ht="15.4" customHeight="1" x14ac:dyDescent="0.25">
      <c r="A59" s="26" t="str">
        <f>"Indexed number of payroll jobs held by men in "&amp;$L$1&amp;" each week by State and Territory"</f>
        <v>Indexed number of payroll jobs held by men in Accommodation and food services each week by State and Territory</v>
      </c>
      <c r="K59" s="40" t="s">
        <v>1</v>
      </c>
      <c r="L59" s="46">
        <v>84.42</v>
      </c>
    </row>
    <row r="60" spans="1:12" ht="15.4" customHeight="1" x14ac:dyDescent="0.25">
      <c r="K60" s="48"/>
      <c r="L60" s="46" t="s">
        <v>8</v>
      </c>
    </row>
    <row r="61" spans="1:12" ht="15.4" customHeight="1" x14ac:dyDescent="0.25">
      <c r="B61" s="4"/>
      <c r="C61" s="4"/>
      <c r="D61" s="4"/>
      <c r="E61" s="4"/>
      <c r="F61" s="28"/>
      <c r="G61" s="28"/>
      <c r="H61" s="28"/>
      <c r="I61" s="28"/>
      <c r="J61" s="52"/>
      <c r="K61" s="45" t="s">
        <v>6</v>
      </c>
      <c r="L61" s="46">
        <v>79.11</v>
      </c>
    </row>
    <row r="62" spans="1:12" ht="15.4" customHeight="1" x14ac:dyDescent="0.25">
      <c r="B62" s="4"/>
      <c r="C62" s="4"/>
      <c r="D62" s="4"/>
      <c r="E62" s="4"/>
      <c r="F62" s="28"/>
      <c r="G62" s="28"/>
      <c r="H62" s="28"/>
      <c r="I62" s="28"/>
      <c r="J62" s="52"/>
      <c r="K62" s="45" t="s">
        <v>5</v>
      </c>
      <c r="L62" s="46">
        <v>78.459999999999994</v>
      </c>
    </row>
    <row r="63" spans="1:12" ht="15.4" customHeight="1" x14ac:dyDescent="0.25">
      <c r="B63" s="4"/>
      <c r="C63" s="4"/>
      <c r="D63" s="3"/>
      <c r="E63" s="2"/>
      <c r="F63" s="28"/>
      <c r="G63" s="28"/>
      <c r="H63" s="28"/>
      <c r="I63" s="28"/>
      <c r="J63" s="52"/>
      <c r="K63" s="45" t="s">
        <v>44</v>
      </c>
      <c r="L63" s="46">
        <v>80.84</v>
      </c>
    </row>
    <row r="64" spans="1:12" ht="15.4" customHeight="1" x14ac:dyDescent="0.25">
      <c r="B64" s="4"/>
      <c r="C64" s="4"/>
      <c r="D64" s="3"/>
      <c r="E64" s="2"/>
      <c r="F64" s="28"/>
      <c r="G64" s="28"/>
      <c r="H64" s="28"/>
      <c r="I64" s="28"/>
      <c r="J64" s="52"/>
      <c r="K64" s="49" t="s">
        <v>4</v>
      </c>
      <c r="L64" s="46">
        <v>80.47</v>
      </c>
    </row>
    <row r="65" spans="1:12" ht="15.4" customHeight="1" x14ac:dyDescent="0.25">
      <c r="B65" s="4"/>
      <c r="C65" s="4"/>
      <c r="D65" s="3"/>
      <c r="E65" s="2"/>
      <c r="F65" s="28"/>
      <c r="G65" s="28"/>
      <c r="H65" s="28"/>
      <c r="I65" s="28"/>
      <c r="J65" s="52"/>
      <c r="K65" s="40" t="s">
        <v>3</v>
      </c>
      <c r="L65" s="46">
        <v>82.87</v>
      </c>
    </row>
    <row r="66" spans="1:12" ht="15.4" customHeight="1" x14ac:dyDescent="0.25">
      <c r="B66" s="28"/>
      <c r="C66" s="28"/>
      <c r="D66" s="28"/>
      <c r="E66" s="28"/>
      <c r="F66" s="28"/>
      <c r="G66" s="28"/>
      <c r="H66" s="28"/>
      <c r="I66" s="28"/>
      <c r="J66" s="52"/>
      <c r="K66" s="40" t="s">
        <v>43</v>
      </c>
      <c r="L66" s="46">
        <v>82.56</v>
      </c>
    </row>
    <row r="67" spans="1:12" ht="15.4" customHeight="1" x14ac:dyDescent="0.25">
      <c r="A67" s="28"/>
      <c r="B67" s="28"/>
      <c r="C67" s="28"/>
      <c r="D67" s="28"/>
      <c r="E67" s="28"/>
      <c r="F67" s="28"/>
      <c r="G67" s="28"/>
      <c r="H67" s="28"/>
      <c r="I67" s="28"/>
      <c r="J67" s="52"/>
      <c r="K67" s="40" t="s">
        <v>2</v>
      </c>
      <c r="L67" s="46">
        <v>85.93</v>
      </c>
    </row>
    <row r="68" spans="1:12" ht="15.4" customHeight="1" x14ac:dyDescent="0.25">
      <c r="A68" s="28"/>
      <c r="B68" s="27"/>
      <c r="C68" s="27"/>
      <c r="D68" s="27"/>
      <c r="E68" s="27"/>
      <c r="F68" s="27"/>
      <c r="G68" s="27"/>
      <c r="H68" s="27"/>
      <c r="I68" s="27"/>
      <c r="J68" s="61"/>
      <c r="K68" s="40" t="s">
        <v>1</v>
      </c>
      <c r="L68" s="46">
        <v>77.91</v>
      </c>
    </row>
    <row r="69" spans="1:12" ht="15.4" customHeight="1" x14ac:dyDescent="0.25">
      <c r="K69" s="42"/>
      <c r="L69" s="46" t="s">
        <v>7</v>
      </c>
    </row>
    <row r="70" spans="1:12" ht="15.4" customHeight="1" x14ac:dyDescent="0.25">
      <c r="K70" s="45" t="s">
        <v>6</v>
      </c>
      <c r="L70" s="46">
        <v>77.33</v>
      </c>
    </row>
    <row r="71" spans="1:12" ht="15.4" customHeight="1" x14ac:dyDescent="0.25">
      <c r="K71" s="45" t="s">
        <v>5</v>
      </c>
      <c r="L71" s="46">
        <v>77.55</v>
      </c>
    </row>
    <row r="72" spans="1:12" ht="15.4" customHeight="1" x14ac:dyDescent="0.25">
      <c r="K72" s="45" t="s">
        <v>44</v>
      </c>
      <c r="L72" s="46">
        <v>80.64</v>
      </c>
    </row>
    <row r="73" spans="1:12" ht="15.4" customHeight="1" x14ac:dyDescent="0.25">
      <c r="K73" s="49" t="s">
        <v>4</v>
      </c>
      <c r="L73" s="46">
        <v>79.540000000000006</v>
      </c>
    </row>
    <row r="74" spans="1:12" ht="15.4" customHeight="1" x14ac:dyDescent="0.25">
      <c r="A74" s="26" t="str">
        <f>"Indexed number of payroll jobs held by women in "&amp;$L$1&amp;" each week by State and Territory"</f>
        <v>Indexed number of payroll jobs held by women in Accommodation and food services each week by State and Territory</v>
      </c>
      <c r="K74" s="40" t="s">
        <v>3</v>
      </c>
      <c r="L74" s="46">
        <v>80.760000000000005</v>
      </c>
    </row>
    <row r="75" spans="1:12" ht="15.4" customHeight="1" x14ac:dyDescent="0.25">
      <c r="K75" s="40" t="s">
        <v>43</v>
      </c>
      <c r="L75" s="46">
        <v>81.62</v>
      </c>
    </row>
    <row r="76" spans="1:12" ht="15.4" customHeight="1" x14ac:dyDescent="0.25">
      <c r="B76" s="4"/>
      <c r="C76" s="4"/>
      <c r="D76" s="4"/>
      <c r="E76" s="4"/>
      <c r="F76" s="28"/>
      <c r="G76" s="28"/>
      <c r="H76" s="28"/>
      <c r="I76" s="28"/>
      <c r="J76" s="52"/>
      <c r="K76" s="40" t="s">
        <v>2</v>
      </c>
      <c r="L76" s="46">
        <v>84.48</v>
      </c>
    </row>
    <row r="77" spans="1:12" ht="15.4" customHeight="1" x14ac:dyDescent="0.25">
      <c r="B77" s="4"/>
      <c r="C77" s="4"/>
      <c r="D77" s="4"/>
      <c r="E77" s="4"/>
      <c r="F77" s="28"/>
      <c r="G77" s="28"/>
      <c r="H77" s="28"/>
      <c r="I77" s="28"/>
      <c r="J77" s="52"/>
      <c r="K77" s="40" t="s">
        <v>1</v>
      </c>
      <c r="L77" s="46">
        <v>74.19</v>
      </c>
    </row>
    <row r="78" spans="1:12" ht="15.4" customHeight="1" x14ac:dyDescent="0.25">
      <c r="B78" s="4"/>
      <c r="C78" s="4"/>
      <c r="D78" s="3"/>
      <c r="E78" s="2"/>
      <c r="F78" s="28"/>
      <c r="G78" s="28"/>
      <c r="H78" s="28"/>
      <c r="I78" s="28"/>
      <c r="J78" s="52"/>
      <c r="K78" s="48"/>
      <c r="L78" s="48"/>
    </row>
    <row r="79" spans="1:12" ht="15.4" customHeight="1" x14ac:dyDescent="0.25">
      <c r="B79" s="4"/>
      <c r="C79" s="4"/>
      <c r="D79" s="3"/>
      <c r="E79" s="2"/>
      <c r="F79" s="28"/>
      <c r="G79" s="28"/>
      <c r="H79" s="28"/>
      <c r="I79" s="28"/>
      <c r="J79" s="52"/>
      <c r="K79" s="45" t="s">
        <v>10</v>
      </c>
      <c r="L79" s="45" t="s">
        <v>61</v>
      </c>
    </row>
    <row r="80" spans="1:12" ht="15.4" customHeight="1" x14ac:dyDescent="0.25">
      <c r="B80" s="4"/>
      <c r="C80" s="4"/>
      <c r="D80" s="3"/>
      <c r="E80" s="2"/>
      <c r="F80" s="28"/>
      <c r="G80" s="28"/>
      <c r="H80" s="28"/>
      <c r="I80" s="28"/>
      <c r="J80" s="52"/>
      <c r="K80" s="48"/>
      <c r="L80" s="45" t="s">
        <v>9</v>
      </c>
    </row>
    <row r="81" spans="1:12" ht="15.4" customHeight="1" x14ac:dyDescent="0.25">
      <c r="A81" s="28"/>
      <c r="B81" s="28"/>
      <c r="C81" s="28"/>
      <c r="D81" s="28"/>
      <c r="E81" s="28"/>
      <c r="F81" s="28"/>
      <c r="G81" s="28"/>
      <c r="H81" s="28"/>
      <c r="I81" s="28"/>
      <c r="J81" s="52"/>
      <c r="K81" s="45" t="s">
        <v>6</v>
      </c>
      <c r="L81" s="46">
        <v>84.97</v>
      </c>
    </row>
    <row r="82" spans="1:12" ht="15.4" customHeight="1" x14ac:dyDescent="0.25">
      <c r="B82" s="28"/>
      <c r="C82" s="28"/>
      <c r="D82" s="28"/>
      <c r="E82" s="28"/>
      <c r="F82" s="28"/>
      <c r="G82" s="28"/>
      <c r="H82" s="28"/>
      <c r="I82" s="28"/>
      <c r="J82" s="52"/>
      <c r="K82" s="45" t="s">
        <v>5</v>
      </c>
      <c r="L82" s="46">
        <v>82.37</v>
      </c>
    </row>
    <row r="83" spans="1:12" ht="15.4" customHeight="1" x14ac:dyDescent="0.25">
      <c r="A83" s="28"/>
      <c r="B83" s="27"/>
      <c r="C83" s="27"/>
      <c r="D83" s="27"/>
      <c r="E83" s="27"/>
      <c r="F83" s="27"/>
      <c r="G83" s="27"/>
      <c r="H83" s="27"/>
      <c r="I83" s="27"/>
      <c r="J83" s="61"/>
      <c r="K83" s="45" t="s">
        <v>44</v>
      </c>
      <c r="L83" s="46">
        <v>85.62</v>
      </c>
    </row>
    <row r="84" spans="1:12" ht="15.4" customHeight="1" x14ac:dyDescent="0.25">
      <c r="K84" s="49" t="s">
        <v>4</v>
      </c>
      <c r="L84" s="46">
        <v>85.23</v>
      </c>
    </row>
    <row r="85" spans="1:12" ht="15.4" customHeight="1" x14ac:dyDescent="0.25">
      <c r="K85" s="40" t="s">
        <v>3</v>
      </c>
      <c r="L85" s="46">
        <v>90.52</v>
      </c>
    </row>
    <row r="86" spans="1:12" ht="15.4" customHeight="1" x14ac:dyDescent="0.25">
      <c r="K86" s="40" t="s">
        <v>43</v>
      </c>
      <c r="L86" s="46">
        <v>87.92</v>
      </c>
    </row>
    <row r="87" spans="1:12" ht="15.4" customHeight="1" x14ac:dyDescent="0.25">
      <c r="K87" s="40" t="s">
        <v>2</v>
      </c>
      <c r="L87" s="46">
        <v>93.71</v>
      </c>
    </row>
    <row r="88" spans="1:12" ht="15.4" customHeight="1" x14ac:dyDescent="0.25">
      <c r="K88" s="40" t="s">
        <v>1</v>
      </c>
      <c r="L88" s="46">
        <v>83.29</v>
      </c>
    </row>
    <row r="89" spans="1:12" ht="15.4" customHeight="1" x14ac:dyDescent="0.25">
      <c r="K89" s="48"/>
      <c r="L89" s="46" t="s">
        <v>8</v>
      </c>
    </row>
    <row r="90" spans="1:12" ht="15" customHeight="1" x14ac:dyDescent="0.25">
      <c r="K90" s="45" t="s">
        <v>6</v>
      </c>
      <c r="L90" s="46">
        <v>78.17</v>
      </c>
    </row>
    <row r="91" spans="1:12" ht="15" customHeight="1" x14ac:dyDescent="0.25">
      <c r="K91" s="45" t="s">
        <v>5</v>
      </c>
      <c r="L91" s="46">
        <v>78.36</v>
      </c>
    </row>
    <row r="92" spans="1:12" ht="15" customHeight="1" x14ac:dyDescent="0.25">
      <c r="A92" s="26"/>
      <c r="K92" s="45" t="s">
        <v>44</v>
      </c>
      <c r="L92" s="46">
        <v>79.09</v>
      </c>
    </row>
    <row r="93" spans="1:12" ht="15" customHeight="1" x14ac:dyDescent="0.25">
      <c r="K93" s="49" t="s">
        <v>4</v>
      </c>
      <c r="L93" s="46">
        <v>78.930000000000007</v>
      </c>
    </row>
    <row r="94" spans="1:12" ht="15" customHeight="1" x14ac:dyDescent="0.25">
      <c r="K94" s="40" t="s">
        <v>3</v>
      </c>
      <c r="L94" s="46">
        <v>83.98</v>
      </c>
    </row>
    <row r="95" spans="1:12" ht="15" customHeight="1" x14ac:dyDescent="0.25">
      <c r="K95" s="40" t="s">
        <v>43</v>
      </c>
      <c r="L95" s="46">
        <v>82.32</v>
      </c>
    </row>
    <row r="96" spans="1:12" ht="15" customHeight="1" x14ac:dyDescent="0.25">
      <c r="K96" s="40" t="s">
        <v>2</v>
      </c>
      <c r="L96" s="46">
        <v>87.05</v>
      </c>
    </row>
    <row r="97" spans="1:12" ht="15" customHeight="1" x14ac:dyDescent="0.25">
      <c r="K97" s="40" t="s">
        <v>1</v>
      </c>
      <c r="L97" s="46">
        <v>75.86</v>
      </c>
    </row>
    <row r="98" spans="1:12" ht="15" customHeight="1" x14ac:dyDescent="0.25">
      <c r="K98" s="42"/>
      <c r="L98" s="46" t="s">
        <v>7</v>
      </c>
    </row>
    <row r="99" spans="1:12" ht="15" customHeight="1" x14ac:dyDescent="0.25">
      <c r="A99" s="25"/>
      <c r="B99" s="24"/>
      <c r="K99" s="45" t="s">
        <v>6</v>
      </c>
      <c r="L99" s="46">
        <v>76.11</v>
      </c>
    </row>
    <row r="100" spans="1:12" x14ac:dyDescent="0.25">
      <c r="A100" s="25"/>
      <c r="B100" s="24"/>
      <c r="K100" s="45" t="s">
        <v>5</v>
      </c>
      <c r="L100" s="46">
        <v>77.319999999999993</v>
      </c>
    </row>
    <row r="101" spans="1:12" x14ac:dyDescent="0.25">
      <c r="A101" s="25"/>
      <c r="B101" s="24"/>
      <c r="K101" s="45" t="s">
        <v>44</v>
      </c>
      <c r="L101" s="46">
        <v>78.489999999999995</v>
      </c>
    </row>
    <row r="102" spans="1:12" x14ac:dyDescent="0.25">
      <c r="A102" s="25"/>
      <c r="B102" s="24"/>
      <c r="K102" s="49" t="s">
        <v>4</v>
      </c>
      <c r="L102" s="46">
        <v>77.67</v>
      </c>
    </row>
    <row r="103" spans="1:12" x14ac:dyDescent="0.25">
      <c r="A103" s="25"/>
      <c r="B103" s="24"/>
      <c r="K103" s="40" t="s">
        <v>3</v>
      </c>
      <c r="L103" s="46">
        <v>81.36</v>
      </c>
    </row>
    <row r="104" spans="1:12" x14ac:dyDescent="0.25">
      <c r="A104" s="25"/>
      <c r="B104" s="24"/>
      <c r="K104" s="40" t="s">
        <v>43</v>
      </c>
      <c r="L104" s="46">
        <v>81.39</v>
      </c>
    </row>
    <row r="105" spans="1:12" x14ac:dyDescent="0.25">
      <c r="A105" s="25"/>
      <c r="B105" s="24"/>
      <c r="K105" s="40" t="s">
        <v>2</v>
      </c>
      <c r="L105" s="46">
        <v>84.78</v>
      </c>
    </row>
    <row r="106" spans="1:12" x14ac:dyDescent="0.25">
      <c r="A106" s="25"/>
      <c r="B106" s="24"/>
      <c r="K106" s="40" t="s">
        <v>1</v>
      </c>
      <c r="L106" s="46">
        <v>71.11</v>
      </c>
    </row>
    <row r="107" spans="1:12" x14ac:dyDescent="0.25">
      <c r="A107" s="25"/>
      <c r="B107" s="24"/>
      <c r="K107" s="41"/>
      <c r="L107" s="41"/>
    </row>
    <row r="108" spans="1:12" x14ac:dyDescent="0.25">
      <c r="A108" s="25"/>
      <c r="B108" s="24"/>
      <c r="K108" s="51" t="s">
        <v>51</v>
      </c>
      <c r="L108" s="51"/>
    </row>
    <row r="109" spans="1:12" x14ac:dyDescent="0.25">
      <c r="K109" s="72">
        <v>43904</v>
      </c>
      <c r="L109" s="46">
        <v>100</v>
      </c>
    </row>
    <row r="110" spans="1:12" x14ac:dyDescent="0.25">
      <c r="K110" s="72">
        <v>43911</v>
      </c>
      <c r="L110" s="46">
        <v>96.169899999999998</v>
      </c>
    </row>
    <row r="111" spans="1:12" x14ac:dyDescent="0.25">
      <c r="K111" s="72">
        <v>43918</v>
      </c>
      <c r="L111" s="46">
        <v>79.642200000000003</v>
      </c>
    </row>
    <row r="112" spans="1:12" x14ac:dyDescent="0.25">
      <c r="K112" s="72">
        <v>43925</v>
      </c>
      <c r="L112" s="46">
        <v>69.369500000000002</v>
      </c>
    </row>
    <row r="113" spans="11:12" x14ac:dyDescent="0.25">
      <c r="K113" s="72">
        <v>43932</v>
      </c>
      <c r="L113" s="46">
        <v>64.981999999999999</v>
      </c>
    </row>
    <row r="114" spans="11:12" x14ac:dyDescent="0.25">
      <c r="K114" s="72">
        <v>43939</v>
      </c>
      <c r="L114" s="46">
        <v>65.111000000000004</v>
      </c>
    </row>
    <row r="115" spans="11:12" x14ac:dyDescent="0.25">
      <c r="K115" s="72">
        <v>43946</v>
      </c>
      <c r="L115" s="46">
        <v>67.513000000000005</v>
      </c>
    </row>
    <row r="116" spans="11:12" x14ac:dyDescent="0.25">
      <c r="K116" s="72">
        <v>43953</v>
      </c>
      <c r="L116" s="46">
        <v>69.1952</v>
      </c>
    </row>
    <row r="117" spans="11:12" x14ac:dyDescent="0.25">
      <c r="K117" s="72">
        <v>43960</v>
      </c>
      <c r="L117" s="46">
        <v>70.443299999999994</v>
      </c>
    </row>
    <row r="118" spans="11:12" x14ac:dyDescent="0.25">
      <c r="K118" s="72">
        <v>43967</v>
      </c>
      <c r="L118" s="46">
        <v>70.687200000000004</v>
      </c>
    </row>
    <row r="119" spans="11:12" x14ac:dyDescent="0.25">
      <c r="K119" s="72">
        <v>43974</v>
      </c>
      <c r="L119" s="46">
        <v>72.0197</v>
      </c>
    </row>
    <row r="120" spans="11:12" x14ac:dyDescent="0.25">
      <c r="K120" s="72">
        <v>43981</v>
      </c>
      <c r="L120" s="46">
        <v>73.575699999999998</v>
      </c>
    </row>
    <row r="121" spans="11:12" x14ac:dyDescent="0.25">
      <c r="K121" s="72">
        <v>43988</v>
      </c>
      <c r="L121" s="46">
        <v>76.683700000000002</v>
      </c>
    </row>
    <row r="122" spans="11:12" x14ac:dyDescent="0.25">
      <c r="K122" s="72">
        <v>43995</v>
      </c>
      <c r="L122" s="46">
        <v>78.778400000000005</v>
      </c>
    </row>
    <row r="123" spans="11:12" x14ac:dyDescent="0.25">
      <c r="K123" s="72">
        <v>44002</v>
      </c>
      <c r="L123" s="46">
        <v>80.308099999999996</v>
      </c>
    </row>
    <row r="124" spans="11:12" x14ac:dyDescent="0.25">
      <c r="K124" s="72">
        <v>44009</v>
      </c>
      <c r="L124" s="46">
        <v>81.859700000000004</v>
      </c>
    </row>
    <row r="125" spans="11:12" x14ac:dyDescent="0.25">
      <c r="K125" s="72">
        <v>44016</v>
      </c>
      <c r="L125" s="46">
        <v>84.983699999999999</v>
      </c>
    </row>
    <row r="126" spans="11:12" x14ac:dyDescent="0.25">
      <c r="K126" s="72">
        <v>44023</v>
      </c>
      <c r="L126" s="46">
        <v>85.254800000000003</v>
      </c>
    </row>
    <row r="127" spans="11:12" x14ac:dyDescent="0.25">
      <c r="K127" s="72">
        <v>44030</v>
      </c>
      <c r="L127" s="46">
        <v>85.223299999999995</v>
      </c>
    </row>
    <row r="128" spans="11:12" x14ac:dyDescent="0.25">
      <c r="K128" s="72">
        <v>44037</v>
      </c>
      <c r="L128" s="46">
        <v>84.903199999999998</v>
      </c>
    </row>
    <row r="129" spans="1:12" x14ac:dyDescent="0.25">
      <c r="K129" s="72">
        <v>44044</v>
      </c>
      <c r="L129" s="46">
        <v>84.959500000000006</v>
      </c>
    </row>
    <row r="130" spans="1:12" x14ac:dyDescent="0.25">
      <c r="K130" s="72">
        <v>44051</v>
      </c>
      <c r="L130" s="46">
        <v>83.061700000000002</v>
      </c>
    </row>
    <row r="131" spans="1:12" x14ac:dyDescent="0.25">
      <c r="K131" s="72">
        <v>44058</v>
      </c>
      <c r="L131" s="46">
        <v>83.058199999999999</v>
      </c>
    </row>
    <row r="132" spans="1:12" x14ac:dyDescent="0.25">
      <c r="K132" s="72">
        <v>44065</v>
      </c>
      <c r="L132" s="46">
        <v>83.756399999999999</v>
      </c>
    </row>
    <row r="133" spans="1:12" x14ac:dyDescent="0.25">
      <c r="K133" s="72">
        <v>44072</v>
      </c>
      <c r="L133" s="46">
        <v>83.764099999999999</v>
      </c>
    </row>
    <row r="134" spans="1:12" x14ac:dyDescent="0.25">
      <c r="K134" s="72">
        <v>44079</v>
      </c>
      <c r="L134" s="46">
        <v>83.986099999999993</v>
      </c>
    </row>
    <row r="135" spans="1:12" x14ac:dyDescent="0.25">
      <c r="K135" s="72">
        <v>44086</v>
      </c>
      <c r="L135" s="46">
        <v>86.154600000000002</v>
      </c>
    </row>
    <row r="136" spans="1:12" x14ac:dyDescent="0.25">
      <c r="K136" s="72">
        <v>44093</v>
      </c>
      <c r="L136" s="46">
        <v>86.716999999999999</v>
      </c>
    </row>
    <row r="137" spans="1:12" x14ac:dyDescent="0.25">
      <c r="K137" s="72">
        <v>44100</v>
      </c>
      <c r="L137" s="46">
        <v>86.998000000000005</v>
      </c>
    </row>
    <row r="138" spans="1:12" x14ac:dyDescent="0.25">
      <c r="K138" s="72">
        <v>44107</v>
      </c>
      <c r="L138" s="46">
        <v>86.438599999999994</v>
      </c>
    </row>
    <row r="139" spans="1:12" x14ac:dyDescent="0.25">
      <c r="A139" s="25"/>
      <c r="B139" s="24"/>
      <c r="K139" s="72">
        <v>44114</v>
      </c>
      <c r="L139" s="46">
        <v>86.2517</v>
      </c>
    </row>
    <row r="140" spans="1:12" x14ac:dyDescent="0.25">
      <c r="A140" s="25"/>
      <c r="B140" s="24"/>
      <c r="K140" s="72">
        <v>44121</v>
      </c>
      <c r="L140" s="46">
        <v>86.0869</v>
      </c>
    </row>
    <row r="141" spans="1:12" x14ac:dyDescent="0.25">
      <c r="K141" s="72">
        <v>44128</v>
      </c>
      <c r="L141" s="46">
        <v>86.076499999999996</v>
      </c>
    </row>
    <row r="142" spans="1:12" x14ac:dyDescent="0.25">
      <c r="K142" s="72">
        <v>44135</v>
      </c>
      <c r="L142" s="46">
        <v>86.556299999999993</v>
      </c>
    </row>
    <row r="143" spans="1:12" x14ac:dyDescent="0.25">
      <c r="K143" s="72">
        <v>44142</v>
      </c>
      <c r="L143" s="46">
        <v>87.303399999999996</v>
      </c>
    </row>
    <row r="144" spans="1:12" x14ac:dyDescent="0.25">
      <c r="K144" s="72">
        <v>44149</v>
      </c>
      <c r="L144" s="46">
        <v>87.796300000000002</v>
      </c>
    </row>
    <row r="145" spans="11:12" x14ac:dyDescent="0.25">
      <c r="K145" s="72">
        <v>44156</v>
      </c>
      <c r="L145" s="46">
        <v>87.871899999999997</v>
      </c>
    </row>
    <row r="146" spans="11:12" x14ac:dyDescent="0.25">
      <c r="K146" s="72">
        <v>44163</v>
      </c>
      <c r="L146" s="46">
        <v>88.455200000000005</v>
      </c>
    </row>
    <row r="147" spans="11:12" x14ac:dyDescent="0.25">
      <c r="K147" s="72">
        <v>44170</v>
      </c>
      <c r="L147" s="46">
        <v>89.193799999999996</v>
      </c>
    </row>
    <row r="148" spans="11:12" x14ac:dyDescent="0.25">
      <c r="K148" s="72">
        <v>44177</v>
      </c>
      <c r="L148" s="46">
        <v>89.349199999999996</v>
      </c>
    </row>
    <row r="149" spans="11:12" x14ac:dyDescent="0.25">
      <c r="K149" s="72">
        <v>44184</v>
      </c>
      <c r="L149" s="46">
        <v>88.6892</v>
      </c>
    </row>
    <row r="150" spans="11:12" x14ac:dyDescent="0.25">
      <c r="K150" s="72">
        <v>44191</v>
      </c>
      <c r="L150" s="46">
        <v>84.008799999999994</v>
      </c>
    </row>
    <row r="151" spans="11:12" x14ac:dyDescent="0.25">
      <c r="K151" s="72">
        <v>44198</v>
      </c>
      <c r="L151" s="46">
        <v>82.570499999999996</v>
      </c>
    </row>
    <row r="152" spans="11:12" x14ac:dyDescent="0.25">
      <c r="K152" s="72" t="s">
        <v>52</v>
      </c>
      <c r="L152" s="46" t="s">
        <v>52</v>
      </c>
    </row>
    <row r="153" spans="11:12" x14ac:dyDescent="0.25">
      <c r="K153" s="72" t="s">
        <v>52</v>
      </c>
      <c r="L153" s="46" t="s">
        <v>52</v>
      </c>
    </row>
    <row r="154" spans="11:12" x14ac:dyDescent="0.25">
      <c r="K154" s="72" t="s">
        <v>52</v>
      </c>
      <c r="L154" s="46" t="s">
        <v>52</v>
      </c>
    </row>
    <row r="155" spans="11:12" x14ac:dyDescent="0.25">
      <c r="K155" s="72" t="s">
        <v>52</v>
      </c>
      <c r="L155" s="46" t="s">
        <v>52</v>
      </c>
    </row>
    <row r="156" spans="11:12" x14ac:dyDescent="0.25">
      <c r="K156" s="72" t="s">
        <v>52</v>
      </c>
      <c r="L156" s="46" t="s">
        <v>52</v>
      </c>
    </row>
    <row r="157" spans="11:12" x14ac:dyDescent="0.25">
      <c r="K157" s="72" t="s">
        <v>52</v>
      </c>
      <c r="L157" s="46" t="s">
        <v>52</v>
      </c>
    </row>
    <row r="158" spans="11:12" x14ac:dyDescent="0.25">
      <c r="K158" s="72" t="s">
        <v>52</v>
      </c>
      <c r="L158" s="46" t="s">
        <v>52</v>
      </c>
    </row>
    <row r="159" spans="11:12" x14ac:dyDescent="0.25">
      <c r="K159" s="72" t="s">
        <v>52</v>
      </c>
      <c r="L159" s="46" t="s">
        <v>52</v>
      </c>
    </row>
    <row r="160" spans="11:12" x14ac:dyDescent="0.25">
      <c r="K160" s="72" t="s">
        <v>52</v>
      </c>
      <c r="L160" s="46" t="s">
        <v>52</v>
      </c>
    </row>
    <row r="161" spans="11:12" x14ac:dyDescent="0.25">
      <c r="K161" s="72" t="s">
        <v>52</v>
      </c>
      <c r="L161" s="46" t="s">
        <v>52</v>
      </c>
    </row>
    <row r="162" spans="11:12" x14ac:dyDescent="0.25">
      <c r="K162" s="72" t="s">
        <v>52</v>
      </c>
      <c r="L162" s="46" t="s">
        <v>52</v>
      </c>
    </row>
    <row r="163" spans="11:12" x14ac:dyDescent="0.25">
      <c r="K163" s="72" t="s">
        <v>52</v>
      </c>
      <c r="L163" s="46" t="s">
        <v>52</v>
      </c>
    </row>
    <row r="164" spans="11:12" x14ac:dyDescent="0.25">
      <c r="K164" s="72" t="s">
        <v>52</v>
      </c>
      <c r="L164" s="46" t="s">
        <v>52</v>
      </c>
    </row>
    <row r="165" spans="11:12" x14ac:dyDescent="0.25">
      <c r="K165" s="72" t="s">
        <v>52</v>
      </c>
      <c r="L165" s="46" t="s">
        <v>52</v>
      </c>
    </row>
    <row r="166" spans="11:12" x14ac:dyDescent="0.25">
      <c r="K166" s="72" t="s">
        <v>52</v>
      </c>
      <c r="L166" s="46" t="s">
        <v>52</v>
      </c>
    </row>
    <row r="167" spans="11:12" x14ac:dyDescent="0.25">
      <c r="K167" s="72" t="s">
        <v>52</v>
      </c>
      <c r="L167" s="46" t="s">
        <v>52</v>
      </c>
    </row>
    <row r="168" spans="11:12" x14ac:dyDescent="0.25">
      <c r="K168" s="72" t="s">
        <v>52</v>
      </c>
      <c r="L168" s="46" t="s">
        <v>52</v>
      </c>
    </row>
    <row r="169" spans="11:12" x14ac:dyDescent="0.25">
      <c r="K169" s="72" t="s">
        <v>52</v>
      </c>
      <c r="L169" s="46" t="s">
        <v>52</v>
      </c>
    </row>
    <row r="170" spans="11:12" x14ac:dyDescent="0.25">
      <c r="K170" s="72" t="s">
        <v>52</v>
      </c>
      <c r="L170" s="46" t="s">
        <v>52</v>
      </c>
    </row>
    <row r="171" spans="11:12" x14ac:dyDescent="0.25">
      <c r="K171" s="72" t="s">
        <v>52</v>
      </c>
      <c r="L171" s="46" t="s">
        <v>52</v>
      </c>
    </row>
    <row r="172" spans="11:12" x14ac:dyDescent="0.25">
      <c r="K172" s="72" t="s">
        <v>52</v>
      </c>
      <c r="L172" s="46" t="s">
        <v>52</v>
      </c>
    </row>
    <row r="173" spans="11:12" x14ac:dyDescent="0.25">
      <c r="K173" s="72" t="s">
        <v>52</v>
      </c>
      <c r="L173" s="46" t="s">
        <v>52</v>
      </c>
    </row>
    <row r="174" spans="11:12" x14ac:dyDescent="0.25">
      <c r="K174" s="72" t="s">
        <v>52</v>
      </c>
      <c r="L174" s="46" t="s">
        <v>52</v>
      </c>
    </row>
    <row r="175" spans="11:12" x14ac:dyDescent="0.25">
      <c r="K175" s="72" t="s">
        <v>52</v>
      </c>
      <c r="L175" s="46" t="s">
        <v>52</v>
      </c>
    </row>
    <row r="176" spans="11:12" x14ac:dyDescent="0.25">
      <c r="K176" s="72" t="s">
        <v>52</v>
      </c>
      <c r="L176" s="46" t="s">
        <v>52</v>
      </c>
    </row>
    <row r="177" spans="11:12" x14ac:dyDescent="0.25">
      <c r="K177" s="72" t="s">
        <v>52</v>
      </c>
      <c r="L177" s="46" t="s">
        <v>52</v>
      </c>
    </row>
    <row r="178" spans="11:12" x14ac:dyDescent="0.25">
      <c r="K178" s="72" t="s">
        <v>52</v>
      </c>
      <c r="L178" s="46" t="s">
        <v>52</v>
      </c>
    </row>
    <row r="179" spans="11:12" x14ac:dyDescent="0.25">
      <c r="K179" s="72" t="s">
        <v>52</v>
      </c>
      <c r="L179" s="46" t="s">
        <v>52</v>
      </c>
    </row>
    <row r="180" spans="11:12" x14ac:dyDescent="0.25">
      <c r="K180" s="72" t="s">
        <v>52</v>
      </c>
      <c r="L180" s="46" t="s">
        <v>52</v>
      </c>
    </row>
    <row r="181" spans="11:12" x14ac:dyDescent="0.25">
      <c r="K181" s="72" t="s">
        <v>52</v>
      </c>
      <c r="L181" s="46" t="s">
        <v>52</v>
      </c>
    </row>
    <row r="182" spans="11:12" x14ac:dyDescent="0.25">
      <c r="K182" s="72" t="s">
        <v>52</v>
      </c>
      <c r="L182" s="46" t="s">
        <v>52</v>
      </c>
    </row>
    <row r="183" spans="11:12" x14ac:dyDescent="0.25">
      <c r="K183" s="72" t="s">
        <v>52</v>
      </c>
      <c r="L183" s="46" t="s">
        <v>52</v>
      </c>
    </row>
    <row r="184" spans="11:12" x14ac:dyDescent="0.25">
      <c r="K184" s="72" t="s">
        <v>52</v>
      </c>
      <c r="L184" s="46" t="s">
        <v>52</v>
      </c>
    </row>
    <row r="185" spans="11:12" x14ac:dyDescent="0.25">
      <c r="K185" s="72" t="s">
        <v>52</v>
      </c>
      <c r="L185" s="46" t="s">
        <v>52</v>
      </c>
    </row>
    <row r="186" spans="11:12" x14ac:dyDescent="0.25">
      <c r="K186" s="72" t="s">
        <v>52</v>
      </c>
      <c r="L186" s="46" t="s">
        <v>52</v>
      </c>
    </row>
    <row r="187" spans="11:12" x14ac:dyDescent="0.25">
      <c r="K187" s="72" t="s">
        <v>52</v>
      </c>
      <c r="L187" s="46" t="s">
        <v>52</v>
      </c>
    </row>
    <row r="188" spans="11:12" x14ac:dyDescent="0.25">
      <c r="K188" s="72" t="s">
        <v>52</v>
      </c>
      <c r="L188" s="46" t="s">
        <v>52</v>
      </c>
    </row>
    <row r="189" spans="11:12" x14ac:dyDescent="0.25">
      <c r="K189" s="72" t="s">
        <v>52</v>
      </c>
      <c r="L189" s="46" t="s">
        <v>52</v>
      </c>
    </row>
    <row r="190" spans="11:12" x14ac:dyDescent="0.25">
      <c r="K190" s="72" t="s">
        <v>52</v>
      </c>
      <c r="L190" s="46" t="s">
        <v>52</v>
      </c>
    </row>
    <row r="191" spans="11:12" x14ac:dyDescent="0.25">
      <c r="K191" s="72" t="s">
        <v>52</v>
      </c>
      <c r="L191" s="46" t="s">
        <v>52</v>
      </c>
    </row>
    <row r="192" spans="11:12" x14ac:dyDescent="0.25">
      <c r="K192" s="72" t="s">
        <v>52</v>
      </c>
      <c r="L192" s="46" t="s">
        <v>52</v>
      </c>
    </row>
    <row r="193" spans="11:12" x14ac:dyDescent="0.25">
      <c r="K193" s="72" t="s">
        <v>52</v>
      </c>
      <c r="L193" s="46" t="s">
        <v>52</v>
      </c>
    </row>
    <row r="194" spans="11:12" x14ac:dyDescent="0.25">
      <c r="K194" s="72" t="s">
        <v>52</v>
      </c>
      <c r="L194" s="46" t="s">
        <v>52</v>
      </c>
    </row>
    <row r="195" spans="11:12" x14ac:dyDescent="0.25">
      <c r="K195" s="72" t="s">
        <v>52</v>
      </c>
      <c r="L195" s="46" t="s">
        <v>52</v>
      </c>
    </row>
    <row r="196" spans="11:12" x14ac:dyDescent="0.25">
      <c r="K196" s="72" t="s">
        <v>52</v>
      </c>
      <c r="L196" s="46" t="s">
        <v>52</v>
      </c>
    </row>
    <row r="197" spans="11:12" x14ac:dyDescent="0.25">
      <c r="K197" s="72" t="s">
        <v>52</v>
      </c>
      <c r="L197" s="46" t="s">
        <v>52</v>
      </c>
    </row>
    <row r="198" spans="11:12" x14ac:dyDescent="0.25">
      <c r="K198" s="72" t="s">
        <v>52</v>
      </c>
      <c r="L198" s="46" t="s">
        <v>52</v>
      </c>
    </row>
    <row r="199" spans="11:12" x14ac:dyDescent="0.25">
      <c r="K199" s="72" t="s">
        <v>52</v>
      </c>
      <c r="L199" s="46" t="s">
        <v>52</v>
      </c>
    </row>
    <row r="200" spans="11:12" x14ac:dyDescent="0.25">
      <c r="K200" s="72" t="s">
        <v>52</v>
      </c>
      <c r="L200" s="46" t="s">
        <v>52</v>
      </c>
    </row>
    <row r="201" spans="11:12" x14ac:dyDescent="0.25">
      <c r="K201" s="72" t="s">
        <v>52</v>
      </c>
      <c r="L201" s="46" t="s">
        <v>52</v>
      </c>
    </row>
    <row r="202" spans="11:12" x14ac:dyDescent="0.25">
      <c r="K202" s="72" t="s">
        <v>52</v>
      </c>
      <c r="L202" s="46" t="s">
        <v>52</v>
      </c>
    </row>
    <row r="203" spans="11:12" x14ac:dyDescent="0.25">
      <c r="K203" s="72" t="s">
        <v>52</v>
      </c>
      <c r="L203" s="46" t="s">
        <v>52</v>
      </c>
    </row>
    <row r="204" spans="11:12" x14ac:dyDescent="0.25">
      <c r="K204" s="72" t="s">
        <v>52</v>
      </c>
      <c r="L204" s="46" t="s">
        <v>52</v>
      </c>
    </row>
    <row r="205" spans="11:12" x14ac:dyDescent="0.25">
      <c r="K205" s="72" t="s">
        <v>52</v>
      </c>
      <c r="L205" s="46" t="s">
        <v>52</v>
      </c>
    </row>
    <row r="206" spans="11:12" x14ac:dyDescent="0.25">
      <c r="K206" s="72" t="s">
        <v>52</v>
      </c>
      <c r="L206" s="46" t="s">
        <v>52</v>
      </c>
    </row>
    <row r="207" spans="11:12" x14ac:dyDescent="0.25">
      <c r="K207" s="72" t="s">
        <v>52</v>
      </c>
      <c r="L207" s="46" t="s">
        <v>52</v>
      </c>
    </row>
    <row r="208" spans="11:12" x14ac:dyDescent="0.25">
      <c r="K208" s="72" t="s">
        <v>52</v>
      </c>
      <c r="L208" s="46" t="s">
        <v>52</v>
      </c>
    </row>
    <row r="209" spans="11:12" x14ac:dyDescent="0.25">
      <c r="K209" s="72" t="s">
        <v>52</v>
      </c>
      <c r="L209" s="46" t="s">
        <v>52</v>
      </c>
    </row>
    <row r="210" spans="11:12" x14ac:dyDescent="0.25">
      <c r="K210" s="72" t="s">
        <v>52</v>
      </c>
      <c r="L210" s="46" t="s">
        <v>52</v>
      </c>
    </row>
    <row r="211" spans="11:12" x14ac:dyDescent="0.25">
      <c r="K211" s="72" t="s">
        <v>52</v>
      </c>
      <c r="L211" s="46" t="s">
        <v>52</v>
      </c>
    </row>
    <row r="212" spans="11:12" x14ac:dyDescent="0.25">
      <c r="K212" s="72" t="s">
        <v>52</v>
      </c>
      <c r="L212" s="46" t="s">
        <v>52</v>
      </c>
    </row>
    <row r="213" spans="11:12" x14ac:dyDescent="0.25">
      <c r="K213" s="72" t="s">
        <v>52</v>
      </c>
      <c r="L213" s="46" t="s">
        <v>52</v>
      </c>
    </row>
    <row r="214" spans="11:12" x14ac:dyDescent="0.25">
      <c r="K214" s="72" t="s">
        <v>52</v>
      </c>
      <c r="L214" s="46" t="s">
        <v>52</v>
      </c>
    </row>
    <row r="215" spans="11:12" x14ac:dyDescent="0.25">
      <c r="K215" s="72" t="s">
        <v>52</v>
      </c>
      <c r="L215" s="46" t="s">
        <v>52</v>
      </c>
    </row>
    <row r="216" spans="11:12" x14ac:dyDescent="0.25">
      <c r="K216" s="72" t="s">
        <v>52</v>
      </c>
      <c r="L216" s="46" t="s">
        <v>52</v>
      </c>
    </row>
    <row r="217" spans="11:12" x14ac:dyDescent="0.25">
      <c r="K217" s="72" t="s">
        <v>52</v>
      </c>
      <c r="L217" s="46" t="s">
        <v>52</v>
      </c>
    </row>
    <row r="218" spans="11:12" x14ac:dyDescent="0.25">
      <c r="K218" s="72" t="s">
        <v>52</v>
      </c>
      <c r="L218" s="46" t="s">
        <v>52</v>
      </c>
    </row>
    <row r="219" spans="11:12" x14ac:dyDescent="0.25">
      <c r="K219" s="72" t="s">
        <v>52</v>
      </c>
      <c r="L219" s="46" t="s">
        <v>52</v>
      </c>
    </row>
    <row r="220" spans="11:12" x14ac:dyDescent="0.25">
      <c r="K220" s="72" t="s">
        <v>52</v>
      </c>
      <c r="L220" s="46" t="s">
        <v>52</v>
      </c>
    </row>
    <row r="221" spans="11:12" x14ac:dyDescent="0.25">
      <c r="K221" s="72" t="s">
        <v>52</v>
      </c>
      <c r="L221" s="46" t="s">
        <v>52</v>
      </c>
    </row>
    <row r="222" spans="11:12" x14ac:dyDescent="0.25">
      <c r="K222" s="72" t="s">
        <v>52</v>
      </c>
      <c r="L222" s="46" t="s">
        <v>52</v>
      </c>
    </row>
    <row r="223" spans="11:12" x14ac:dyDescent="0.25">
      <c r="K223" s="72" t="s">
        <v>52</v>
      </c>
      <c r="L223" s="46" t="s">
        <v>52</v>
      </c>
    </row>
    <row r="224" spans="11:12" x14ac:dyDescent="0.25">
      <c r="K224" s="72" t="s">
        <v>52</v>
      </c>
      <c r="L224" s="46" t="s">
        <v>52</v>
      </c>
    </row>
    <row r="225" spans="11:12" x14ac:dyDescent="0.25">
      <c r="K225" s="72" t="s">
        <v>52</v>
      </c>
      <c r="L225" s="46" t="s">
        <v>52</v>
      </c>
    </row>
    <row r="226" spans="11:12" x14ac:dyDescent="0.25">
      <c r="K226" s="72" t="s">
        <v>52</v>
      </c>
      <c r="L226" s="46" t="s">
        <v>52</v>
      </c>
    </row>
    <row r="227" spans="11:12" x14ac:dyDescent="0.25">
      <c r="K227" s="72" t="s">
        <v>52</v>
      </c>
      <c r="L227" s="46" t="s">
        <v>52</v>
      </c>
    </row>
    <row r="228" spans="11:12" x14ac:dyDescent="0.25">
      <c r="K228" s="72" t="s">
        <v>52</v>
      </c>
      <c r="L228" s="46" t="s">
        <v>52</v>
      </c>
    </row>
    <row r="229" spans="11:12" x14ac:dyDescent="0.25">
      <c r="K229" s="72" t="s">
        <v>52</v>
      </c>
      <c r="L229" s="46" t="s">
        <v>52</v>
      </c>
    </row>
    <row r="230" spans="11:12" x14ac:dyDescent="0.25">
      <c r="K230" s="72" t="s">
        <v>52</v>
      </c>
      <c r="L230" s="46" t="s">
        <v>52</v>
      </c>
    </row>
    <row r="231" spans="11:12" x14ac:dyDescent="0.25">
      <c r="K231" s="72" t="s">
        <v>52</v>
      </c>
      <c r="L231" s="46" t="s">
        <v>52</v>
      </c>
    </row>
    <row r="232" spans="11:12" x14ac:dyDescent="0.25">
      <c r="K232" s="72" t="s">
        <v>52</v>
      </c>
      <c r="L232" s="46" t="s">
        <v>52</v>
      </c>
    </row>
    <row r="233" spans="11:12" x14ac:dyDescent="0.25">
      <c r="K233" s="72" t="s">
        <v>52</v>
      </c>
      <c r="L233" s="46" t="s">
        <v>52</v>
      </c>
    </row>
    <row r="234" spans="11:12" x14ac:dyDescent="0.25">
      <c r="K234" s="72" t="s">
        <v>52</v>
      </c>
      <c r="L234" s="46" t="s">
        <v>52</v>
      </c>
    </row>
    <row r="235" spans="11:12" x14ac:dyDescent="0.25">
      <c r="K235" s="72" t="s">
        <v>52</v>
      </c>
      <c r="L235" s="46" t="s">
        <v>52</v>
      </c>
    </row>
    <row r="236" spans="11:12" x14ac:dyDescent="0.25">
      <c r="K236" s="72" t="s">
        <v>52</v>
      </c>
      <c r="L236" s="46" t="s">
        <v>52</v>
      </c>
    </row>
    <row r="237" spans="11:12" x14ac:dyDescent="0.25">
      <c r="K237" s="72" t="s">
        <v>52</v>
      </c>
      <c r="L237" s="46" t="s">
        <v>52</v>
      </c>
    </row>
    <row r="238" spans="11:12" x14ac:dyDescent="0.25">
      <c r="K238" s="72" t="s">
        <v>52</v>
      </c>
      <c r="L238" s="46" t="s">
        <v>52</v>
      </c>
    </row>
    <row r="239" spans="11:12" x14ac:dyDescent="0.25">
      <c r="K239" s="72" t="s">
        <v>52</v>
      </c>
      <c r="L239" s="46" t="s">
        <v>52</v>
      </c>
    </row>
    <row r="240" spans="11:12" x14ac:dyDescent="0.25">
      <c r="K240" s="72" t="s">
        <v>52</v>
      </c>
      <c r="L240" s="46" t="s">
        <v>52</v>
      </c>
    </row>
    <row r="241" spans="11:12" x14ac:dyDescent="0.25">
      <c r="K241" s="72" t="s">
        <v>52</v>
      </c>
      <c r="L241" s="46" t="s">
        <v>52</v>
      </c>
    </row>
    <row r="242" spans="11:12" x14ac:dyDescent="0.25">
      <c r="K242" s="72" t="s">
        <v>52</v>
      </c>
      <c r="L242" s="46" t="s">
        <v>52</v>
      </c>
    </row>
    <row r="243" spans="11:12" x14ac:dyDescent="0.25">
      <c r="K243" s="72" t="s">
        <v>52</v>
      </c>
      <c r="L243" s="46" t="s">
        <v>52</v>
      </c>
    </row>
    <row r="244" spans="11:12" x14ac:dyDescent="0.25">
      <c r="K244" s="72" t="s">
        <v>52</v>
      </c>
      <c r="L244" s="46" t="s">
        <v>52</v>
      </c>
    </row>
    <row r="245" spans="11:12" x14ac:dyDescent="0.25">
      <c r="K245" s="72" t="s">
        <v>52</v>
      </c>
      <c r="L245" s="46" t="s">
        <v>52</v>
      </c>
    </row>
    <row r="246" spans="11:12" x14ac:dyDescent="0.25">
      <c r="K246" s="72" t="s">
        <v>52</v>
      </c>
      <c r="L246" s="46" t="s">
        <v>52</v>
      </c>
    </row>
    <row r="247" spans="11:12" x14ac:dyDescent="0.25">
      <c r="K247" s="72" t="s">
        <v>52</v>
      </c>
      <c r="L247" s="46" t="s">
        <v>52</v>
      </c>
    </row>
    <row r="248" spans="11:12" x14ac:dyDescent="0.25">
      <c r="K248" s="72" t="s">
        <v>52</v>
      </c>
      <c r="L248" s="46" t="s">
        <v>52</v>
      </c>
    </row>
    <row r="249" spans="11:12" x14ac:dyDescent="0.25">
      <c r="K249" s="72" t="s">
        <v>52</v>
      </c>
      <c r="L249" s="46" t="s">
        <v>52</v>
      </c>
    </row>
    <row r="250" spans="11:12" x14ac:dyDescent="0.25">
      <c r="K250" s="72" t="s">
        <v>52</v>
      </c>
      <c r="L250" s="46" t="s">
        <v>52</v>
      </c>
    </row>
    <row r="251" spans="11:12" x14ac:dyDescent="0.25">
      <c r="K251" s="72" t="s">
        <v>52</v>
      </c>
      <c r="L251" s="46" t="s">
        <v>52</v>
      </c>
    </row>
    <row r="252" spans="11:12" x14ac:dyDescent="0.25">
      <c r="K252" s="72" t="s">
        <v>52</v>
      </c>
      <c r="L252" s="46" t="s">
        <v>52</v>
      </c>
    </row>
    <row r="253" spans="11:12" x14ac:dyDescent="0.25">
      <c r="K253" s="72" t="s">
        <v>52</v>
      </c>
      <c r="L253" s="46" t="s">
        <v>52</v>
      </c>
    </row>
    <row r="254" spans="11:12" x14ac:dyDescent="0.25">
      <c r="K254" s="72" t="s">
        <v>52</v>
      </c>
      <c r="L254" s="46" t="s">
        <v>52</v>
      </c>
    </row>
    <row r="255" spans="11:12" x14ac:dyDescent="0.25">
      <c r="K255" s="72" t="s">
        <v>52</v>
      </c>
      <c r="L255" s="46" t="s">
        <v>52</v>
      </c>
    </row>
    <row r="256" spans="11:12" x14ac:dyDescent="0.25">
      <c r="K256" s="72" t="s">
        <v>53</v>
      </c>
      <c r="L256" s="72"/>
    </row>
    <row r="257" spans="11:12" x14ac:dyDescent="0.25">
      <c r="K257" s="72">
        <v>43904</v>
      </c>
      <c r="L257" s="46">
        <v>100</v>
      </c>
    </row>
    <row r="258" spans="11:12" x14ac:dyDescent="0.25">
      <c r="K258" s="72">
        <v>43911</v>
      </c>
      <c r="L258" s="46">
        <v>92.309299999999993</v>
      </c>
    </row>
    <row r="259" spans="11:12" x14ac:dyDescent="0.25">
      <c r="K259" s="72">
        <v>43918</v>
      </c>
      <c r="L259" s="46">
        <v>79.320999999999998</v>
      </c>
    </row>
    <row r="260" spans="11:12" x14ac:dyDescent="0.25">
      <c r="K260" s="72">
        <v>43925</v>
      </c>
      <c r="L260" s="46">
        <v>75.350700000000003</v>
      </c>
    </row>
    <row r="261" spans="11:12" x14ac:dyDescent="0.25">
      <c r="K261" s="72">
        <v>43932</v>
      </c>
      <c r="L261" s="46">
        <v>72.548199999999994</v>
      </c>
    </row>
    <row r="262" spans="11:12" x14ac:dyDescent="0.25">
      <c r="K262" s="72">
        <v>43939</v>
      </c>
      <c r="L262" s="46">
        <v>74.054699999999997</v>
      </c>
    </row>
    <row r="263" spans="11:12" x14ac:dyDescent="0.25">
      <c r="K263" s="72">
        <v>43946</v>
      </c>
      <c r="L263" s="46">
        <v>84.925399999999996</v>
      </c>
    </row>
    <row r="264" spans="11:12" x14ac:dyDescent="0.25">
      <c r="K264" s="72">
        <v>43953</v>
      </c>
      <c r="L264" s="46">
        <v>81.5291</v>
      </c>
    </row>
    <row r="265" spans="11:12" x14ac:dyDescent="0.25">
      <c r="K265" s="72">
        <v>43960</v>
      </c>
      <c r="L265" s="46">
        <v>79.328000000000003</v>
      </c>
    </row>
    <row r="266" spans="11:12" x14ac:dyDescent="0.25">
      <c r="K266" s="72">
        <v>43967</v>
      </c>
      <c r="L266" s="46">
        <v>75.151300000000006</v>
      </c>
    </row>
    <row r="267" spans="11:12" x14ac:dyDescent="0.25">
      <c r="K267" s="72">
        <v>43974</v>
      </c>
      <c r="L267" s="46">
        <v>75.510099999999994</v>
      </c>
    </row>
    <row r="268" spans="11:12" x14ac:dyDescent="0.25">
      <c r="K268" s="72">
        <v>43981</v>
      </c>
      <c r="L268" s="46">
        <v>76.281700000000001</v>
      </c>
    </row>
    <row r="269" spans="11:12" x14ac:dyDescent="0.25">
      <c r="K269" s="72">
        <v>43988</v>
      </c>
      <c r="L269" s="46">
        <v>81.433999999999997</v>
      </c>
    </row>
    <row r="270" spans="11:12" x14ac:dyDescent="0.25">
      <c r="K270" s="72">
        <v>43995</v>
      </c>
      <c r="L270" s="46">
        <v>84.061700000000002</v>
      </c>
    </row>
    <row r="271" spans="11:12" x14ac:dyDescent="0.25">
      <c r="K271" s="72">
        <v>44002</v>
      </c>
      <c r="L271" s="46">
        <v>84.061700000000002</v>
      </c>
    </row>
    <row r="272" spans="11:12" x14ac:dyDescent="0.25">
      <c r="K272" s="72">
        <v>44009</v>
      </c>
      <c r="L272" s="46">
        <v>84.061000000000007</v>
      </c>
    </row>
    <row r="273" spans="11:12" x14ac:dyDescent="0.25">
      <c r="K273" s="72">
        <v>44016</v>
      </c>
      <c r="L273" s="46">
        <v>94.8523</v>
      </c>
    </row>
    <row r="274" spans="11:12" x14ac:dyDescent="0.25">
      <c r="K274" s="72">
        <v>44023</v>
      </c>
      <c r="L274" s="46">
        <v>91.022400000000005</v>
      </c>
    </row>
    <row r="275" spans="11:12" x14ac:dyDescent="0.25">
      <c r="K275" s="72">
        <v>44030</v>
      </c>
      <c r="L275" s="46">
        <v>90.528999999999996</v>
      </c>
    </row>
    <row r="276" spans="11:12" x14ac:dyDescent="0.25">
      <c r="K276" s="72">
        <v>44037</v>
      </c>
      <c r="L276" s="46">
        <v>89.057699999999997</v>
      </c>
    </row>
    <row r="277" spans="11:12" x14ac:dyDescent="0.25">
      <c r="K277" s="72">
        <v>44044</v>
      </c>
      <c r="L277" s="46">
        <v>90.331900000000005</v>
      </c>
    </row>
    <row r="278" spans="11:12" x14ac:dyDescent="0.25">
      <c r="K278" s="72">
        <v>44051</v>
      </c>
      <c r="L278" s="46">
        <v>88.427899999999994</v>
      </c>
    </row>
    <row r="279" spans="11:12" x14ac:dyDescent="0.25">
      <c r="K279" s="72">
        <v>44058</v>
      </c>
      <c r="L279" s="46">
        <v>89.296099999999996</v>
      </c>
    </row>
    <row r="280" spans="11:12" x14ac:dyDescent="0.25">
      <c r="K280" s="72">
        <v>44065</v>
      </c>
      <c r="L280" s="46">
        <v>89.877799999999993</v>
      </c>
    </row>
    <row r="281" spans="11:12" x14ac:dyDescent="0.25">
      <c r="K281" s="72">
        <v>44072</v>
      </c>
      <c r="L281" s="46">
        <v>88.907200000000003</v>
      </c>
    </row>
    <row r="282" spans="11:12" x14ac:dyDescent="0.25">
      <c r="K282" s="72">
        <v>44079</v>
      </c>
      <c r="L282" s="46">
        <v>89.082999999999998</v>
      </c>
    </row>
    <row r="283" spans="11:12" x14ac:dyDescent="0.25">
      <c r="K283" s="72">
        <v>44086</v>
      </c>
      <c r="L283" s="46">
        <v>91.319000000000003</v>
      </c>
    </row>
    <row r="284" spans="11:12" x14ac:dyDescent="0.25">
      <c r="K284" s="72">
        <v>44093</v>
      </c>
      <c r="L284" s="46">
        <v>92.278700000000001</v>
      </c>
    </row>
    <row r="285" spans="11:12" x14ac:dyDescent="0.25">
      <c r="K285" s="72">
        <v>44100</v>
      </c>
      <c r="L285" s="46">
        <v>92.140600000000006</v>
      </c>
    </row>
    <row r="286" spans="11:12" x14ac:dyDescent="0.25">
      <c r="K286" s="72">
        <v>44107</v>
      </c>
      <c r="L286" s="46">
        <v>90.263400000000004</v>
      </c>
    </row>
    <row r="287" spans="11:12" x14ac:dyDescent="0.25">
      <c r="K287" s="72">
        <v>44114</v>
      </c>
      <c r="L287" s="46">
        <v>89.457800000000006</v>
      </c>
    </row>
    <row r="288" spans="11:12" x14ac:dyDescent="0.25">
      <c r="K288" s="72">
        <v>44121</v>
      </c>
      <c r="L288" s="46">
        <v>86.649000000000001</v>
      </c>
    </row>
    <row r="289" spans="11:12" x14ac:dyDescent="0.25">
      <c r="K289" s="72">
        <v>44128</v>
      </c>
      <c r="L289" s="46">
        <v>87.100700000000003</v>
      </c>
    </row>
    <row r="290" spans="11:12" x14ac:dyDescent="0.25">
      <c r="K290" s="72">
        <v>44135</v>
      </c>
      <c r="L290" s="46">
        <v>87.978300000000004</v>
      </c>
    </row>
    <row r="291" spans="11:12" x14ac:dyDescent="0.25">
      <c r="K291" s="72">
        <v>44142</v>
      </c>
      <c r="L291" s="46">
        <v>89.888599999999997</v>
      </c>
    </row>
    <row r="292" spans="11:12" x14ac:dyDescent="0.25">
      <c r="K292" s="72">
        <v>44149</v>
      </c>
      <c r="L292" s="46">
        <v>89.777000000000001</v>
      </c>
    </row>
    <row r="293" spans="11:12" x14ac:dyDescent="0.25">
      <c r="K293" s="72">
        <v>44156</v>
      </c>
      <c r="L293" s="46">
        <v>89.290999999999997</v>
      </c>
    </row>
    <row r="294" spans="11:12" x14ac:dyDescent="0.25">
      <c r="K294" s="72">
        <v>44163</v>
      </c>
      <c r="L294" s="46">
        <v>90.604100000000003</v>
      </c>
    </row>
    <row r="295" spans="11:12" x14ac:dyDescent="0.25">
      <c r="K295" s="72">
        <v>44170</v>
      </c>
      <c r="L295" s="46">
        <v>92.844300000000004</v>
      </c>
    </row>
    <row r="296" spans="11:12" x14ac:dyDescent="0.25">
      <c r="K296" s="72">
        <v>44177</v>
      </c>
      <c r="L296" s="46">
        <v>93.807599999999994</v>
      </c>
    </row>
    <row r="297" spans="11:12" x14ac:dyDescent="0.25">
      <c r="K297" s="72">
        <v>44184</v>
      </c>
      <c r="L297" s="46">
        <v>94.416399999999996</v>
      </c>
    </row>
    <row r="298" spans="11:12" x14ac:dyDescent="0.25">
      <c r="K298" s="72">
        <v>44191</v>
      </c>
      <c r="L298" s="46">
        <v>91.983800000000002</v>
      </c>
    </row>
    <row r="299" spans="11:12" x14ac:dyDescent="0.25">
      <c r="K299" s="72">
        <v>44198</v>
      </c>
      <c r="L299" s="46">
        <v>93.653000000000006</v>
      </c>
    </row>
    <row r="300" spans="11:12" x14ac:dyDescent="0.25">
      <c r="K300" s="72" t="s">
        <v>52</v>
      </c>
      <c r="L300" s="46" t="s">
        <v>52</v>
      </c>
    </row>
    <row r="301" spans="11:12" x14ac:dyDescent="0.25">
      <c r="K301" s="72" t="s">
        <v>52</v>
      </c>
      <c r="L301" s="46" t="s">
        <v>52</v>
      </c>
    </row>
    <row r="302" spans="11:12" x14ac:dyDescent="0.25">
      <c r="K302" s="72" t="s">
        <v>52</v>
      </c>
      <c r="L302" s="46" t="s">
        <v>52</v>
      </c>
    </row>
    <row r="303" spans="11:12" x14ac:dyDescent="0.25">
      <c r="K303" s="72" t="s">
        <v>52</v>
      </c>
      <c r="L303" s="46" t="s">
        <v>52</v>
      </c>
    </row>
    <row r="304" spans="11:12" x14ac:dyDescent="0.25">
      <c r="K304" s="72" t="s">
        <v>52</v>
      </c>
      <c r="L304" s="46" t="s">
        <v>52</v>
      </c>
    </row>
    <row r="305" spans="11:12" x14ac:dyDescent="0.25">
      <c r="K305" s="72" t="s">
        <v>52</v>
      </c>
      <c r="L305" s="46" t="s">
        <v>52</v>
      </c>
    </row>
    <row r="306" spans="11:12" x14ac:dyDescent="0.25">
      <c r="K306" s="72" t="s">
        <v>52</v>
      </c>
      <c r="L306" s="46" t="s">
        <v>52</v>
      </c>
    </row>
    <row r="307" spans="11:12" x14ac:dyDescent="0.25">
      <c r="K307" s="72" t="s">
        <v>52</v>
      </c>
      <c r="L307" s="46" t="s">
        <v>52</v>
      </c>
    </row>
    <row r="308" spans="11:12" x14ac:dyDescent="0.25">
      <c r="K308" s="72" t="s">
        <v>52</v>
      </c>
      <c r="L308" s="46" t="s">
        <v>52</v>
      </c>
    </row>
    <row r="309" spans="11:12" x14ac:dyDescent="0.25">
      <c r="K309" s="72" t="s">
        <v>52</v>
      </c>
      <c r="L309" s="46" t="s">
        <v>52</v>
      </c>
    </row>
    <row r="310" spans="11:12" x14ac:dyDescent="0.25">
      <c r="K310" s="72" t="s">
        <v>52</v>
      </c>
      <c r="L310" s="46" t="s">
        <v>52</v>
      </c>
    </row>
    <row r="311" spans="11:12" x14ac:dyDescent="0.25">
      <c r="K311" s="72" t="s">
        <v>52</v>
      </c>
      <c r="L311" s="46" t="s">
        <v>52</v>
      </c>
    </row>
    <row r="312" spans="11:12" x14ac:dyDescent="0.25">
      <c r="K312" s="72" t="s">
        <v>52</v>
      </c>
      <c r="L312" s="46" t="s">
        <v>52</v>
      </c>
    </row>
    <row r="313" spans="11:12" x14ac:dyDescent="0.25">
      <c r="K313" s="72" t="s">
        <v>52</v>
      </c>
      <c r="L313" s="46" t="s">
        <v>52</v>
      </c>
    </row>
    <row r="314" spans="11:12" x14ac:dyDescent="0.25">
      <c r="K314" s="72" t="s">
        <v>52</v>
      </c>
      <c r="L314" s="46" t="s">
        <v>52</v>
      </c>
    </row>
    <row r="315" spans="11:12" x14ac:dyDescent="0.25">
      <c r="K315" s="72" t="s">
        <v>52</v>
      </c>
      <c r="L315" s="46" t="s">
        <v>52</v>
      </c>
    </row>
    <row r="316" spans="11:12" x14ac:dyDescent="0.25">
      <c r="K316" s="72" t="s">
        <v>52</v>
      </c>
      <c r="L316" s="46" t="s">
        <v>52</v>
      </c>
    </row>
    <row r="317" spans="11:12" x14ac:dyDescent="0.25">
      <c r="K317" s="72" t="s">
        <v>52</v>
      </c>
      <c r="L317" s="46" t="s">
        <v>52</v>
      </c>
    </row>
    <row r="318" spans="11:12" x14ac:dyDescent="0.25">
      <c r="K318" s="72" t="s">
        <v>52</v>
      </c>
      <c r="L318" s="46" t="s">
        <v>52</v>
      </c>
    </row>
    <row r="319" spans="11:12" x14ac:dyDescent="0.25">
      <c r="K319" s="72" t="s">
        <v>52</v>
      </c>
      <c r="L319" s="46" t="s">
        <v>52</v>
      </c>
    </row>
    <row r="320" spans="11:12" x14ac:dyDescent="0.25">
      <c r="K320" s="72" t="s">
        <v>52</v>
      </c>
      <c r="L320" s="46" t="s">
        <v>52</v>
      </c>
    </row>
    <row r="321" spans="11:12" x14ac:dyDescent="0.25">
      <c r="K321" s="72" t="s">
        <v>52</v>
      </c>
      <c r="L321" s="46" t="s">
        <v>52</v>
      </c>
    </row>
    <row r="322" spans="11:12" x14ac:dyDescent="0.25">
      <c r="K322" s="72" t="s">
        <v>52</v>
      </c>
      <c r="L322" s="46" t="s">
        <v>52</v>
      </c>
    </row>
    <row r="323" spans="11:12" x14ac:dyDescent="0.25">
      <c r="K323" s="72" t="s">
        <v>52</v>
      </c>
      <c r="L323" s="46" t="s">
        <v>52</v>
      </c>
    </row>
    <row r="324" spans="11:12" x14ac:dyDescent="0.25">
      <c r="K324" s="72" t="s">
        <v>52</v>
      </c>
      <c r="L324" s="46" t="s">
        <v>52</v>
      </c>
    </row>
    <row r="325" spans="11:12" x14ac:dyDescent="0.25">
      <c r="K325" s="72" t="s">
        <v>52</v>
      </c>
      <c r="L325" s="46" t="s">
        <v>52</v>
      </c>
    </row>
    <row r="326" spans="11:12" x14ac:dyDescent="0.25">
      <c r="K326" s="72" t="s">
        <v>52</v>
      </c>
      <c r="L326" s="46" t="s">
        <v>52</v>
      </c>
    </row>
    <row r="327" spans="11:12" x14ac:dyDescent="0.25">
      <c r="K327" s="72" t="s">
        <v>52</v>
      </c>
      <c r="L327" s="46" t="s">
        <v>52</v>
      </c>
    </row>
    <row r="328" spans="11:12" x14ac:dyDescent="0.25">
      <c r="K328" s="72" t="s">
        <v>52</v>
      </c>
      <c r="L328" s="46" t="s">
        <v>52</v>
      </c>
    </row>
    <row r="329" spans="11:12" x14ac:dyDescent="0.25">
      <c r="K329" s="72" t="s">
        <v>52</v>
      </c>
      <c r="L329" s="46" t="s">
        <v>52</v>
      </c>
    </row>
    <row r="330" spans="11:12" x14ac:dyDescent="0.25">
      <c r="K330" s="72" t="s">
        <v>52</v>
      </c>
      <c r="L330" s="46" t="s">
        <v>52</v>
      </c>
    </row>
    <row r="331" spans="11:12" x14ac:dyDescent="0.25">
      <c r="K331" s="72" t="s">
        <v>52</v>
      </c>
      <c r="L331" s="46" t="s">
        <v>52</v>
      </c>
    </row>
    <row r="332" spans="11:12" x14ac:dyDescent="0.25">
      <c r="K332" s="72" t="s">
        <v>52</v>
      </c>
      <c r="L332" s="46" t="s">
        <v>52</v>
      </c>
    </row>
    <row r="333" spans="11:12" x14ac:dyDescent="0.25">
      <c r="K333" s="72" t="s">
        <v>52</v>
      </c>
      <c r="L333" s="46" t="s">
        <v>52</v>
      </c>
    </row>
    <row r="334" spans="11:12" x14ac:dyDescent="0.25">
      <c r="K334" s="72" t="s">
        <v>52</v>
      </c>
      <c r="L334" s="46" t="s">
        <v>52</v>
      </c>
    </row>
    <row r="335" spans="11:12" x14ac:dyDescent="0.25">
      <c r="K335" s="72" t="s">
        <v>52</v>
      </c>
      <c r="L335" s="46" t="s">
        <v>52</v>
      </c>
    </row>
    <row r="336" spans="11:12" x14ac:dyDescent="0.25">
      <c r="K336" s="72" t="s">
        <v>52</v>
      </c>
      <c r="L336" s="46" t="s">
        <v>52</v>
      </c>
    </row>
    <row r="337" spans="11:12" x14ac:dyDescent="0.25">
      <c r="K337" s="72" t="s">
        <v>52</v>
      </c>
      <c r="L337" s="46" t="s">
        <v>52</v>
      </c>
    </row>
    <row r="338" spans="11:12" x14ac:dyDescent="0.25">
      <c r="K338" s="72" t="s">
        <v>52</v>
      </c>
      <c r="L338" s="46" t="s">
        <v>52</v>
      </c>
    </row>
    <row r="339" spans="11:12" x14ac:dyDescent="0.25">
      <c r="K339" s="72" t="s">
        <v>52</v>
      </c>
      <c r="L339" s="46" t="s">
        <v>52</v>
      </c>
    </row>
    <row r="340" spans="11:12" x14ac:dyDescent="0.25">
      <c r="K340" s="72" t="s">
        <v>52</v>
      </c>
      <c r="L340" s="46" t="s">
        <v>52</v>
      </c>
    </row>
    <row r="341" spans="11:12" x14ac:dyDescent="0.25">
      <c r="K341" s="72" t="s">
        <v>52</v>
      </c>
      <c r="L341" s="46" t="s">
        <v>52</v>
      </c>
    </row>
    <row r="342" spans="11:12" x14ac:dyDescent="0.25">
      <c r="K342" s="72" t="s">
        <v>52</v>
      </c>
      <c r="L342" s="46" t="s">
        <v>52</v>
      </c>
    </row>
    <row r="343" spans="11:12" x14ac:dyDescent="0.25">
      <c r="K343" s="72" t="s">
        <v>52</v>
      </c>
      <c r="L343" s="46" t="s">
        <v>52</v>
      </c>
    </row>
    <row r="344" spans="11:12" x14ac:dyDescent="0.25">
      <c r="K344" s="72" t="s">
        <v>52</v>
      </c>
      <c r="L344" s="46" t="s">
        <v>52</v>
      </c>
    </row>
    <row r="345" spans="11:12" x14ac:dyDescent="0.25">
      <c r="K345" s="72" t="s">
        <v>52</v>
      </c>
      <c r="L345" s="46" t="s">
        <v>52</v>
      </c>
    </row>
    <row r="346" spans="11:12" x14ac:dyDescent="0.25">
      <c r="K346" s="72" t="s">
        <v>52</v>
      </c>
      <c r="L346" s="46" t="s">
        <v>52</v>
      </c>
    </row>
    <row r="347" spans="11:12" x14ac:dyDescent="0.25">
      <c r="K347" s="72" t="s">
        <v>52</v>
      </c>
      <c r="L347" s="46" t="s">
        <v>52</v>
      </c>
    </row>
    <row r="348" spans="11:12" x14ac:dyDescent="0.25">
      <c r="K348" s="72" t="s">
        <v>52</v>
      </c>
      <c r="L348" s="46" t="s">
        <v>52</v>
      </c>
    </row>
    <row r="349" spans="11:12" x14ac:dyDescent="0.25">
      <c r="K349" s="72" t="s">
        <v>52</v>
      </c>
      <c r="L349" s="46" t="s">
        <v>52</v>
      </c>
    </row>
    <row r="350" spans="11:12" x14ac:dyDescent="0.25">
      <c r="K350" s="72" t="s">
        <v>52</v>
      </c>
      <c r="L350" s="46" t="s">
        <v>52</v>
      </c>
    </row>
    <row r="351" spans="11:12" x14ac:dyDescent="0.25">
      <c r="K351" s="72" t="s">
        <v>52</v>
      </c>
      <c r="L351" s="46" t="s">
        <v>52</v>
      </c>
    </row>
    <row r="352" spans="11:12" x14ac:dyDescent="0.25">
      <c r="K352" s="72" t="s">
        <v>52</v>
      </c>
      <c r="L352" s="46" t="s">
        <v>52</v>
      </c>
    </row>
    <row r="353" spans="11:12" x14ac:dyDescent="0.25">
      <c r="K353" s="72" t="s">
        <v>52</v>
      </c>
      <c r="L353" s="46" t="s">
        <v>52</v>
      </c>
    </row>
    <row r="354" spans="11:12" x14ac:dyDescent="0.25">
      <c r="K354" s="72" t="s">
        <v>52</v>
      </c>
      <c r="L354" s="46" t="s">
        <v>52</v>
      </c>
    </row>
    <row r="355" spans="11:12" x14ac:dyDescent="0.25">
      <c r="K355" s="72" t="s">
        <v>52</v>
      </c>
      <c r="L355" s="46" t="s">
        <v>52</v>
      </c>
    </row>
    <row r="356" spans="11:12" x14ac:dyDescent="0.25">
      <c r="K356" s="72" t="s">
        <v>52</v>
      </c>
      <c r="L356" s="46" t="s">
        <v>52</v>
      </c>
    </row>
    <row r="357" spans="11:12" x14ac:dyDescent="0.25">
      <c r="K357" s="72" t="s">
        <v>52</v>
      </c>
      <c r="L357" s="46" t="s">
        <v>52</v>
      </c>
    </row>
    <row r="358" spans="11:12" x14ac:dyDescent="0.25">
      <c r="K358" s="72" t="s">
        <v>52</v>
      </c>
      <c r="L358" s="46" t="s">
        <v>52</v>
      </c>
    </row>
    <row r="359" spans="11:12" x14ac:dyDescent="0.25">
      <c r="K359" s="72" t="s">
        <v>52</v>
      </c>
      <c r="L359" s="46" t="s">
        <v>52</v>
      </c>
    </row>
    <row r="360" spans="11:12" x14ac:dyDescent="0.25">
      <c r="K360" s="72" t="s">
        <v>52</v>
      </c>
      <c r="L360" s="46" t="s">
        <v>52</v>
      </c>
    </row>
    <row r="361" spans="11:12" x14ac:dyDescent="0.25">
      <c r="K361" s="72" t="s">
        <v>52</v>
      </c>
      <c r="L361" s="46" t="s">
        <v>52</v>
      </c>
    </row>
    <row r="362" spans="11:12" x14ac:dyDescent="0.25">
      <c r="K362" s="72" t="s">
        <v>52</v>
      </c>
      <c r="L362" s="46" t="s">
        <v>52</v>
      </c>
    </row>
    <row r="363" spans="11:12" x14ac:dyDescent="0.25">
      <c r="K363" s="72" t="s">
        <v>52</v>
      </c>
      <c r="L363" s="46" t="s">
        <v>52</v>
      </c>
    </row>
    <row r="364" spans="11:12" x14ac:dyDescent="0.25">
      <c r="K364" s="72" t="s">
        <v>52</v>
      </c>
      <c r="L364" s="46" t="s">
        <v>52</v>
      </c>
    </row>
    <row r="365" spans="11:12" x14ac:dyDescent="0.25">
      <c r="K365" s="72" t="s">
        <v>52</v>
      </c>
      <c r="L365" s="46" t="s">
        <v>52</v>
      </c>
    </row>
    <row r="366" spans="11:12" x14ac:dyDescent="0.25">
      <c r="K366" s="72" t="s">
        <v>52</v>
      </c>
      <c r="L366" s="46" t="s">
        <v>52</v>
      </c>
    </row>
    <row r="367" spans="11:12" x14ac:dyDescent="0.25">
      <c r="K367" s="72" t="s">
        <v>52</v>
      </c>
      <c r="L367" s="46" t="s">
        <v>52</v>
      </c>
    </row>
    <row r="368" spans="11:12" x14ac:dyDescent="0.25">
      <c r="K368" s="72" t="s">
        <v>52</v>
      </c>
      <c r="L368" s="46" t="s">
        <v>52</v>
      </c>
    </row>
    <row r="369" spans="11:12" x14ac:dyDescent="0.25">
      <c r="K369" s="72" t="s">
        <v>52</v>
      </c>
      <c r="L369" s="46" t="s">
        <v>52</v>
      </c>
    </row>
    <row r="370" spans="11:12" x14ac:dyDescent="0.25">
      <c r="K370" s="72" t="s">
        <v>52</v>
      </c>
      <c r="L370" s="46" t="s">
        <v>52</v>
      </c>
    </row>
    <row r="371" spans="11:12" x14ac:dyDescent="0.25">
      <c r="K371" s="72" t="s">
        <v>52</v>
      </c>
      <c r="L371" s="46" t="s">
        <v>52</v>
      </c>
    </row>
    <row r="372" spans="11:12" x14ac:dyDescent="0.25">
      <c r="K372" s="72" t="s">
        <v>52</v>
      </c>
      <c r="L372" s="46" t="s">
        <v>52</v>
      </c>
    </row>
    <row r="373" spans="11:12" x14ac:dyDescent="0.25">
      <c r="K373" s="72" t="s">
        <v>52</v>
      </c>
      <c r="L373" s="46" t="s">
        <v>52</v>
      </c>
    </row>
    <row r="374" spans="11:12" x14ac:dyDescent="0.25">
      <c r="K374" s="72" t="s">
        <v>52</v>
      </c>
      <c r="L374" s="46" t="s">
        <v>52</v>
      </c>
    </row>
    <row r="375" spans="11:12" x14ac:dyDescent="0.25">
      <c r="K375" s="72" t="s">
        <v>52</v>
      </c>
      <c r="L375" s="46" t="s">
        <v>52</v>
      </c>
    </row>
    <row r="376" spans="11:12" x14ac:dyDescent="0.25">
      <c r="K376" s="72" t="s">
        <v>52</v>
      </c>
      <c r="L376" s="46" t="s">
        <v>52</v>
      </c>
    </row>
    <row r="377" spans="11:12" x14ac:dyDescent="0.25">
      <c r="K377" s="72" t="s">
        <v>52</v>
      </c>
      <c r="L377" s="46" t="s">
        <v>52</v>
      </c>
    </row>
    <row r="378" spans="11:12" x14ac:dyDescent="0.25">
      <c r="K378" s="72" t="s">
        <v>52</v>
      </c>
      <c r="L378" s="46" t="s">
        <v>52</v>
      </c>
    </row>
    <row r="379" spans="11:12" x14ac:dyDescent="0.25">
      <c r="K379" s="72" t="s">
        <v>52</v>
      </c>
      <c r="L379" s="46" t="s">
        <v>52</v>
      </c>
    </row>
    <row r="380" spans="11:12" x14ac:dyDescent="0.25">
      <c r="K380" s="72" t="s">
        <v>52</v>
      </c>
      <c r="L380" s="46" t="s">
        <v>52</v>
      </c>
    </row>
    <row r="381" spans="11:12" x14ac:dyDescent="0.25">
      <c r="K381" s="72" t="s">
        <v>52</v>
      </c>
      <c r="L381" s="46" t="s">
        <v>52</v>
      </c>
    </row>
    <row r="382" spans="11:12" x14ac:dyDescent="0.25">
      <c r="K382" s="72" t="s">
        <v>52</v>
      </c>
      <c r="L382" s="46" t="s">
        <v>52</v>
      </c>
    </row>
    <row r="383" spans="11:12" x14ac:dyDescent="0.25">
      <c r="K383" s="72" t="s">
        <v>52</v>
      </c>
      <c r="L383" s="46" t="s">
        <v>52</v>
      </c>
    </row>
    <row r="384" spans="11:12" x14ac:dyDescent="0.25">
      <c r="K384" s="72" t="s">
        <v>52</v>
      </c>
      <c r="L384" s="46" t="s">
        <v>52</v>
      </c>
    </row>
    <row r="385" spans="11:12" x14ac:dyDescent="0.25">
      <c r="K385" s="72" t="s">
        <v>52</v>
      </c>
      <c r="L385" s="46" t="s">
        <v>52</v>
      </c>
    </row>
    <row r="386" spans="11:12" x14ac:dyDescent="0.25">
      <c r="K386" s="72" t="s">
        <v>52</v>
      </c>
      <c r="L386" s="46" t="s">
        <v>52</v>
      </c>
    </row>
    <row r="387" spans="11:12" x14ac:dyDescent="0.25">
      <c r="K387" s="72" t="s">
        <v>52</v>
      </c>
      <c r="L387" s="46" t="s">
        <v>52</v>
      </c>
    </row>
    <row r="388" spans="11:12" x14ac:dyDescent="0.25">
      <c r="K388" s="72" t="s">
        <v>52</v>
      </c>
      <c r="L388" s="46" t="s">
        <v>52</v>
      </c>
    </row>
    <row r="389" spans="11:12" x14ac:dyDescent="0.25">
      <c r="K389" s="72" t="s">
        <v>52</v>
      </c>
      <c r="L389" s="46" t="s">
        <v>52</v>
      </c>
    </row>
    <row r="390" spans="11:12" x14ac:dyDescent="0.25">
      <c r="K390" s="72" t="s">
        <v>52</v>
      </c>
      <c r="L390" s="46" t="s">
        <v>52</v>
      </c>
    </row>
    <row r="391" spans="11:12" x14ac:dyDescent="0.25">
      <c r="K391" s="72" t="s">
        <v>52</v>
      </c>
      <c r="L391" s="46" t="s">
        <v>52</v>
      </c>
    </row>
    <row r="392" spans="11:12" x14ac:dyDescent="0.25">
      <c r="K392" s="72" t="s">
        <v>52</v>
      </c>
      <c r="L392" s="46" t="s">
        <v>52</v>
      </c>
    </row>
    <row r="393" spans="11:12" x14ac:dyDescent="0.25">
      <c r="K393" s="72" t="s">
        <v>52</v>
      </c>
      <c r="L393" s="46" t="s">
        <v>52</v>
      </c>
    </row>
    <row r="394" spans="11:12" x14ac:dyDescent="0.25">
      <c r="K394" s="72" t="s">
        <v>52</v>
      </c>
      <c r="L394" s="46" t="s">
        <v>52</v>
      </c>
    </row>
    <row r="395" spans="11:12" x14ac:dyDescent="0.25">
      <c r="K395" s="72" t="s">
        <v>52</v>
      </c>
      <c r="L395" s="46" t="s">
        <v>52</v>
      </c>
    </row>
    <row r="396" spans="11:12" x14ac:dyDescent="0.25">
      <c r="K396" s="72" t="s">
        <v>52</v>
      </c>
      <c r="L396" s="46" t="s">
        <v>52</v>
      </c>
    </row>
    <row r="397" spans="11:12" x14ac:dyDescent="0.25">
      <c r="K397" s="72" t="s">
        <v>52</v>
      </c>
      <c r="L397" s="46" t="s">
        <v>52</v>
      </c>
    </row>
    <row r="398" spans="11:12" x14ac:dyDescent="0.25">
      <c r="K398" s="72" t="s">
        <v>52</v>
      </c>
      <c r="L398" s="46" t="s">
        <v>52</v>
      </c>
    </row>
    <row r="399" spans="11:12" x14ac:dyDescent="0.25">
      <c r="K399" s="72" t="s">
        <v>52</v>
      </c>
      <c r="L399" s="46" t="s">
        <v>52</v>
      </c>
    </row>
    <row r="400" spans="11:12" x14ac:dyDescent="0.25">
      <c r="K400" s="72" t="s">
        <v>52</v>
      </c>
      <c r="L400" s="46" t="s">
        <v>52</v>
      </c>
    </row>
    <row r="401" spans="11:12" x14ac:dyDescent="0.25">
      <c r="K401" s="72" t="s">
        <v>52</v>
      </c>
      <c r="L401" s="46" t="s">
        <v>52</v>
      </c>
    </row>
    <row r="402" spans="11:12" x14ac:dyDescent="0.25">
      <c r="K402" s="72" t="s">
        <v>52</v>
      </c>
      <c r="L402" s="46" t="s">
        <v>52</v>
      </c>
    </row>
    <row r="403" spans="11:12" x14ac:dyDescent="0.25">
      <c r="K403" s="72" t="s">
        <v>52</v>
      </c>
      <c r="L403" s="46" t="s">
        <v>52</v>
      </c>
    </row>
    <row r="404" spans="11:12" x14ac:dyDescent="0.25">
      <c r="K404" s="41"/>
      <c r="L404" s="41"/>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sheetData>
  <sheetProtection selectLockedCells="1"/>
  <mergeCells count="15">
    <mergeCell ref="A1:I1"/>
    <mergeCell ref="B6:E6"/>
    <mergeCell ref="F6:I6"/>
    <mergeCell ref="A7:A8"/>
    <mergeCell ref="B7:B8"/>
    <mergeCell ref="C7:C8"/>
    <mergeCell ref="D7:D8"/>
    <mergeCell ref="E7:E8"/>
    <mergeCell ref="F7:F8"/>
    <mergeCell ref="G7:G8"/>
    <mergeCell ref="A29:I29"/>
    <mergeCell ref="H7:H8"/>
    <mergeCell ref="I7:I8"/>
    <mergeCell ref="B9:I9"/>
    <mergeCell ref="B19:I1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89"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19</vt:i4>
      </vt:variant>
    </vt:vector>
  </HeadingPairs>
  <TitlesOfParts>
    <vt:vector size="39" baseType="lpstr">
      <vt:lpstr>Contents</vt:lpstr>
      <vt:lpstr>Agriculture, forestry and f...</vt:lpstr>
      <vt:lpstr>Mining</vt:lpstr>
      <vt:lpstr>Manufacturing</vt:lpstr>
      <vt:lpstr>Electricity, gas, water and...</vt:lpstr>
      <vt:lpstr>Construction</vt:lpstr>
      <vt:lpstr>Wholesale trade</vt:lpstr>
      <vt:lpstr>Retail trade</vt:lpstr>
      <vt:lpstr>Accommodation and food serv...</vt:lpstr>
      <vt:lpstr>Transport, postal and wareh...</vt:lpstr>
      <vt:lpstr>Information media and telec...</vt:lpstr>
      <vt:lpstr>Financial and insurance ser...</vt:lpstr>
      <vt:lpstr>Rental, hiring and real est...</vt:lpstr>
      <vt:lpstr>Professional, scientific an...</vt:lpstr>
      <vt:lpstr>Administrative and support ...</vt:lpstr>
      <vt:lpstr>Public administration and s...</vt:lpstr>
      <vt:lpstr>Education and training</vt:lpstr>
      <vt:lpstr>Health care and social assi...</vt:lpstr>
      <vt:lpstr>Arts and recreation services</vt:lpstr>
      <vt:lpstr>Other services</vt:lpstr>
      <vt:lpstr>'Accommodation and food serv...'!Print_Area</vt:lpstr>
      <vt:lpstr>'Administrative and support ...'!Print_Area</vt:lpstr>
      <vt:lpstr>'Agriculture, forestry and f...'!Print_Area</vt:lpstr>
      <vt:lpstr>'Arts and recreation services'!Print_Area</vt:lpstr>
      <vt:lpstr>Construction!Print_Area</vt:lpstr>
      <vt:lpstr>'Education and training'!Print_Area</vt:lpstr>
      <vt:lpstr>'Electricity, gas, water and...'!Print_Area</vt:lpstr>
      <vt:lpstr>'Financial and insurance ser...'!Print_Area</vt:lpstr>
      <vt:lpstr>'Health care and social assi...'!Print_Area</vt:lpstr>
      <vt:lpstr>'Information media and telec...'!Print_Area</vt:lpstr>
      <vt:lpstr>Manufacturing!Print_Area</vt:lpstr>
      <vt:lpstr>Mining!Print_Area</vt:lpstr>
      <vt:lpstr>'Other services'!Print_Area</vt:lpstr>
      <vt:lpstr>'Professional, scientific an...'!Print_Area</vt:lpstr>
      <vt:lpstr>'Public administration and s...'!Print_Area</vt:lpstr>
      <vt:lpstr>'Rental, hiring and real est...'!Print_Area</vt:lpstr>
      <vt:lpstr>'Retail trade'!Print_Area</vt:lpstr>
      <vt:lpstr>'Transport, postal and wareh...'!Print_Area</vt:lpstr>
      <vt:lpstr>'Wholesale trade'!Print_Area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2020-06-12T04:11:39Z</dcterms:created>
  <dcterms:modified xsi:type="dcterms:W3CDTF">2021-01-18T01:37:17Z</dcterms:modified>
</cp:coreProperties>
</file>