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5.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ml.chartshapes+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9.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ml.chartshape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5.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codeName="ThisWorkbook"/>
  <xr:revisionPtr revIDLastSave="0" documentId="13_ncr:1_{BA69FF0F-C8D4-49DC-8208-D974158A8415}" xr6:coauthVersionLast="36" xr6:coauthVersionMax="36" xr10:uidLastSave="{00000000-0000-0000-0000-000000000000}"/>
  <bookViews>
    <workbookView xWindow="0" yWindow="0" windowWidth="28800" windowHeight="12300" tabRatio="841" xr2:uid="{00000000-000D-0000-FFFF-FFFF00000000}"/>
  </bookViews>
  <sheets>
    <sheet name="Contents" sheetId="176" r:id="rId1"/>
    <sheet name="New South Wales" sheetId="642" r:id="rId2"/>
    <sheet name="Victoria" sheetId="643" r:id="rId3"/>
    <sheet name="Queensland" sheetId="644" r:id="rId4"/>
    <sheet name="South Australia" sheetId="645" r:id="rId5"/>
    <sheet name="Western Australia" sheetId="646" r:id="rId6"/>
    <sheet name="Tasmania" sheetId="647" r:id="rId7"/>
    <sheet name="Northern Territory" sheetId="648" r:id="rId8"/>
    <sheet name="Australian Capital Territory" sheetId="649" r:id="rId9"/>
  </sheets>
  <definedNames>
    <definedName name="_AMO_UniqueIdentifier" hidden="1">"'2995e12c-7f92-4103-a2d1-a1d598d57c6f'"</definedName>
    <definedName name="_xlnm.Print_Area" localSheetId="8">'Australian Capital Territory'!$A$1:$I$89</definedName>
    <definedName name="_xlnm.Print_Area" localSheetId="1">'New South Wales'!$A$1:$I$89</definedName>
    <definedName name="_xlnm.Print_Area" localSheetId="7">'Northern Territory'!$A$1:$I$89</definedName>
    <definedName name="_xlnm.Print_Area" localSheetId="3">Queensland!$A$1:$I$89</definedName>
    <definedName name="_xlnm.Print_Area" localSheetId="4">'South Australia'!$A$1:$I$89</definedName>
    <definedName name="_xlnm.Print_Area" localSheetId="6">Tasmania!$A$1:$I$89</definedName>
    <definedName name="_xlnm.Print_Area" localSheetId="2">Victoria!$A$1:$I$89</definedName>
    <definedName name="_xlnm.Print_Area" localSheetId="5">'Western Australia'!$A$1:$I$89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649" l="1"/>
  <c r="A21" i="648"/>
  <c r="A21" i="647"/>
  <c r="A21" i="646"/>
  <c r="A21" i="645"/>
  <c r="A21" i="644"/>
  <c r="A21" i="643"/>
  <c r="A21" i="642"/>
  <c r="A76" i="649" l="1"/>
  <c r="A54" i="649"/>
  <c r="A45" i="649"/>
  <c r="A35" i="649"/>
  <c r="A23" i="649"/>
  <c r="B9" i="649"/>
  <c r="I7" i="649"/>
  <c r="H7" i="649"/>
  <c r="G7" i="649"/>
  <c r="F7" i="649"/>
  <c r="E7" i="649"/>
  <c r="D7" i="649"/>
  <c r="C7" i="649"/>
  <c r="B7" i="649"/>
  <c r="A5" i="649"/>
  <c r="A3" i="649"/>
  <c r="A2" i="649"/>
  <c r="A76" i="648"/>
  <c r="A54" i="648"/>
  <c r="A45" i="648"/>
  <c r="A35" i="648"/>
  <c r="A23" i="648"/>
  <c r="B9" i="648"/>
  <c r="I7" i="648"/>
  <c r="H7" i="648"/>
  <c r="G7" i="648"/>
  <c r="F7" i="648"/>
  <c r="E7" i="648"/>
  <c r="D7" i="648"/>
  <c r="C7" i="648"/>
  <c r="B7" i="648"/>
  <c r="A5" i="648"/>
  <c r="A3" i="648"/>
  <c r="A2" i="648"/>
  <c r="A76" i="647"/>
  <c r="A54" i="647"/>
  <c r="A45" i="647"/>
  <c r="A35" i="647"/>
  <c r="A23" i="647"/>
  <c r="B9" i="647"/>
  <c r="I7" i="647"/>
  <c r="H7" i="647"/>
  <c r="G7" i="647"/>
  <c r="F7" i="647"/>
  <c r="E7" i="647"/>
  <c r="D7" i="647"/>
  <c r="C7" i="647"/>
  <c r="B7" i="647"/>
  <c r="A5" i="647"/>
  <c r="A3" i="647"/>
  <c r="A2" i="647"/>
  <c r="A76" i="646"/>
  <c r="A54" i="646"/>
  <c r="A45" i="646"/>
  <c r="A35" i="646"/>
  <c r="A23" i="646"/>
  <c r="B9" i="646"/>
  <c r="I7" i="646"/>
  <c r="H7" i="646"/>
  <c r="G7" i="646"/>
  <c r="F7" i="646"/>
  <c r="E7" i="646"/>
  <c r="D7" i="646"/>
  <c r="C7" i="646"/>
  <c r="B7" i="646"/>
  <c r="A5" i="646"/>
  <c r="A3" i="646"/>
  <c r="A2" i="646"/>
  <c r="A76" i="645"/>
  <c r="A54" i="645"/>
  <c r="A45" i="645"/>
  <c r="A35" i="645"/>
  <c r="A23" i="645"/>
  <c r="B9" i="645"/>
  <c r="I7" i="645"/>
  <c r="H7" i="645"/>
  <c r="G7" i="645"/>
  <c r="F7" i="645"/>
  <c r="E7" i="645"/>
  <c r="D7" i="645"/>
  <c r="C7" i="645"/>
  <c r="B7" i="645"/>
  <c r="A5" i="645"/>
  <c r="A3" i="645"/>
  <c r="A2" i="645"/>
  <c r="A76" i="644"/>
  <c r="A54" i="644"/>
  <c r="A45" i="644"/>
  <c r="A35" i="644"/>
  <c r="A23" i="644"/>
  <c r="B9" i="644"/>
  <c r="I7" i="644"/>
  <c r="H7" i="644"/>
  <c r="G7" i="644"/>
  <c r="F7" i="644"/>
  <c r="E7" i="644"/>
  <c r="D7" i="644"/>
  <c r="C7" i="644"/>
  <c r="B7" i="644"/>
  <c r="A5" i="644"/>
  <c r="A3" i="644"/>
  <c r="A2" i="644"/>
  <c r="A76" i="643"/>
  <c r="A54" i="643"/>
  <c r="A45" i="643"/>
  <c r="A35" i="643"/>
  <c r="A23" i="643"/>
  <c r="B9" i="643"/>
  <c r="I7" i="643"/>
  <c r="H7" i="643"/>
  <c r="G7" i="643"/>
  <c r="F7" i="643"/>
  <c r="E7" i="643"/>
  <c r="D7" i="643"/>
  <c r="C7" i="643"/>
  <c r="B7" i="643"/>
  <c r="A5" i="643"/>
  <c r="A3" i="643"/>
  <c r="A2" i="643"/>
  <c r="A76" i="642" l="1"/>
  <c r="A35" i="642"/>
  <c r="A45" i="642"/>
  <c r="A23" i="642"/>
  <c r="A54" i="642"/>
  <c r="A5" i="642"/>
  <c r="B7" i="642"/>
  <c r="F7" i="642"/>
  <c r="A2" i="642"/>
  <c r="A3" i="642"/>
  <c r="B9" i="642"/>
  <c r="G7" i="642" l="1"/>
  <c r="C7" i="642"/>
  <c r="H7" i="642"/>
  <c r="D7" i="642"/>
  <c r="I7" i="642"/>
  <c r="E7" i="642"/>
</calcChain>
</file>

<file path=xl/sharedStrings.xml><?xml version="1.0" encoding="utf-8"?>
<sst xmlns="http://schemas.openxmlformats.org/spreadsheetml/2006/main" count="7809" uniqueCount="74">
  <si>
    <t>Mining</t>
  </si>
  <si>
    <t>Manufacturing</t>
  </si>
  <si>
    <t>Construction</t>
  </si>
  <si>
    <t>Other services</t>
  </si>
  <si>
    <t>Western Australia</t>
  </si>
  <si>
    <t>Arts and recreation services</t>
  </si>
  <si>
    <t>Health care and social assistance</t>
  </si>
  <si>
    <t>Education and training</t>
  </si>
  <si>
    <t>Public administration and safety</t>
  </si>
  <si>
    <t>Administrative and support services</t>
  </si>
  <si>
    <t>Professional, scientific and technical services</t>
  </si>
  <si>
    <t>Rental, hiring and real estate services</t>
  </si>
  <si>
    <t>Financial and insurance services</t>
  </si>
  <si>
    <t>Information media and telecommunications</t>
  </si>
  <si>
    <t>Transport, postal and warehousing</t>
  </si>
  <si>
    <t>Accommodation and food services</t>
  </si>
  <si>
    <t>Retail trade</t>
  </si>
  <si>
    <t>Wholesale trade</t>
  </si>
  <si>
    <t>Electricity, gas, water and waste services</t>
  </si>
  <si>
    <t>Agriculture, forestry and fishing</t>
  </si>
  <si>
    <t>This week</t>
  </si>
  <si>
    <t>Graph 5</t>
  </si>
  <si>
    <t>This wk</t>
  </si>
  <si>
    <t>Prev wk</t>
  </si>
  <si>
    <t>Prev mth</t>
  </si>
  <si>
    <t>Graph 4</t>
  </si>
  <si>
    <t>Graph 3</t>
  </si>
  <si>
    <t>Females</t>
  </si>
  <si>
    <t>Males</t>
  </si>
  <si>
    <t>Jobholder Demographics</t>
  </si>
  <si>
    <t>Total</t>
  </si>
  <si>
    <t>For businesses that are Single Touch Payroll enabled</t>
  </si>
  <si>
    <t xml:space="preserve">            Australian Bureau of Statistics</t>
  </si>
  <si>
    <t>New South Wales</t>
  </si>
  <si>
    <t>Victoria</t>
  </si>
  <si>
    <t>Queensland</t>
  </si>
  <si>
    <t>South Australia</t>
  </si>
  <si>
    <t>Tasmania</t>
  </si>
  <si>
    <t>Northern Territory</t>
  </si>
  <si>
    <t>Australian Capital Territory</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</si>
  <si>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</si>
  <si>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</si>
  <si>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</si>
  <si>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</si>
  <si>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</si>
  <si>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Weekly Payroll Jobs and Wages in Australia - State and Territory</t>
  </si>
  <si>
    <t>Aged 20-29</t>
  </si>
  <si>
    <t>Aged 30-39</t>
  </si>
  <si>
    <t>Aged 40-49</t>
  </si>
  <si>
    <t>Aged 50-59</t>
  </si>
  <si>
    <t>Aged 60-69</t>
  </si>
  <si>
    <t>Aged 70+</t>
  </si>
  <si>
    <t>Graph 1 national jobs</t>
  </si>
  <si>
    <t/>
  </si>
  <si>
    <t>Graph 1 national wages</t>
  </si>
  <si>
    <t>Graph 1 state jobs</t>
  </si>
  <si>
    <t>Graph 1 state wages</t>
  </si>
  <si>
    <t>Payroll jobs</t>
  </si>
  <si>
    <t>Total wages</t>
  </si>
  <si>
    <t>Current week</t>
  </si>
  <si>
    <t>Base week</t>
  </si>
  <si>
    <t>Indexed male jobs</t>
  </si>
  <si>
    <t>Indexed female jobs</t>
  </si>
  <si>
    <t>Change jobs 14 March</t>
  </si>
  <si>
    <t>Graph 6</t>
  </si>
  <si>
    <t>Dist jobs by ind</t>
  </si>
  <si>
    <t>Released at 11.30am (Canberra time) 19 January 2021</t>
  </si>
  <si>
    <t>Previous month (week ending 05 Dec 2020)</t>
  </si>
  <si>
    <t>Previous week (ending 26 Dec 2020)</t>
  </si>
  <si>
    <t>This week (ending 02 Jan 2021)</t>
  </si>
  <si>
    <t>Week ending 14 Mar 2020</t>
  </si>
  <si>
    <t>NA</t>
  </si>
  <si>
    <t>© Commonwealth of Australia 2021</t>
  </si>
  <si>
    <t>Aged under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</si>
</sst>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 mmmm\ yyyy;@"/>
  </numFmts>
  <fonts count="30" x14ac:knownFonts="1">
    <font>
      <sz val="11"/>
      <color theme="1"/>
      <name val="Calibri"/>
      <family val="2"/>
      <scheme val="minor"/>
    </font>
    <font>
      <sz val="8"/>
      <name val="Arial"/>
      <family val="2"/>
    </font>
    <font>
      <sz val="10"/>
      <name val="Arial"/>
      <family val="2"/>
    </font>
    <font>
      <sz val="11"/>
      <color theme="1"/>
      <name val="Calibri"/>
      <family val="2"/>
      <scheme val="minor"/>
    </font>
    <font>
      <b/>
      <sz val="13"/>
      <color theme="3"/>
      <name val="Calibri"/>
      <family val="2"/>
      <scheme val="minor"/>
    </font>
    <font>
      <sz val="11"/>
      <color rgb="FF3F3F76"/>
      <name val="Calibri"/>
      <family val="2"/>
      <scheme val="minor"/>
    </font>
    <font>
      <sz val="9"/>
      <name val="Arial"/>
      <family val="2"/>
    </font>
    <font>
      <sz val="9"/>
      <color theme="1"/>
      <name val="Calibri"/>
      <family val="2"/>
      <scheme val="minor"/>
    </font>
    <font>
      <sz val="8"/>
      <color theme="1"/>
      <name val="Calibri"/>
      <family val="2"/>
      <scheme val="minor"/>
    </font>
    <font>
      <b/>
      <sz val="12"/>
      <color theme="1"/>
      <name val="Calibri"/>
      <family val="2"/>
      <scheme val="minor"/>
    </font>
    <font>
      <b/>
      <sz val="14"/>
      <name val="Calibri"/>
      <family val="2"/>
      <scheme val="minor"/>
    </font>
    <font>
      <sz val="28"/>
      <color theme="1"/>
      <name val="Calibri"/>
      <family val="2"/>
      <scheme val="minor"/>
    </font>
    <font>
      <b/>
      <sz val="12"/>
      <name val="Arial"/>
      <family val="2"/>
    </font>
    <font>
      <b/>
      <sz val="8"/>
      <name val="Arial"/>
      <family val="2"/>
    </font>
    <font>
      <u/>
      <sz val="10"/>
      <color indexed="12"/>
      <name val="Arial"/>
      <family val="2"/>
    </font>
    <font>
      <u/>
      <sz val="8"/>
      <color indexed="12"/>
      <name val="Arial"/>
      <family val="2"/>
    </font>
    <font>
      <b/>
      <u/>
      <sz val="12"/>
      <color indexed="12"/>
      <name val="Arial"/>
      <family val="2"/>
    </font>
    <font>
      <sz val="10"/>
      <name val="Calibri"/>
      <family val="2"/>
      <scheme val="minor"/>
    </font>
    <font>
      <b/>
      <sz val="9"/>
      <color theme="1"/>
      <name val="Calibri"/>
      <family val="2"/>
      <scheme val="minor"/>
    </font>
    <font>
      <b/>
      <sz val="10"/>
      <color theme="1"/>
      <name val="Calibri"/>
      <family val="2"/>
      <scheme val="minor"/>
    </font>
    <font>
      <i/>
      <sz val="9"/>
      <color theme="1"/>
      <name val="Calibri"/>
      <family val="2"/>
      <scheme val="minor"/>
    </font>
    <font>
      <i/>
      <sz val="10"/>
      <color theme="1"/>
      <name val="Calibri"/>
      <family val="2"/>
      <scheme val="minor"/>
    </font>
    <font>
      <sz val="10"/>
      <color theme="1"/>
      <name val="Calibri"/>
      <family val="2"/>
      <scheme val="minor"/>
    </font>
    <font>
      <sz val="11"/>
      <color theme="0"/>
      <name val="Calibri"/>
      <family val="2"/>
      <scheme val="minor"/>
    </font>
    <font>
      <b/>
      <sz val="10"/>
      <color theme="0"/>
      <name val="Calibri"/>
      <family val="2"/>
      <scheme val="minor"/>
    </font>
    <font>
      <sz val="9"/>
      <color theme="0"/>
      <name val="Calibri"/>
      <family val="2"/>
      <scheme val="minor"/>
    </font>
    <font>
      <b/>
      <sz val="9"/>
      <color theme="0"/>
      <name val="Calibri"/>
      <family val="2"/>
      <scheme val="minor"/>
    </font>
    <font>
      <b/>
      <sz val="11"/>
      <color theme="1"/>
      <name val="Calibri"/>
      <family val="2"/>
      <scheme val="minor"/>
    </font>
    <font>
      <b/>
      <sz val="8"/>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E6E6E6"/>
        <bgColor indexed="64"/>
      </patternFill>
    </fill>
  </fills>
  <borders count="2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0" fontId="1" fillId="0" borderId="0"/>
    <xf numFmtId="0" fontId="2" fillId="0" borderId="0"/>
    <xf numFmtId="9" fontId="3" fillId="0" borderId="0" applyFont="0" applyFill="0" applyBorder="0" applyAlignment="0" applyProtection="0"/>
    <xf numFmtId="0" fontId="4" fillId="0" borderId="1" applyNumberFormat="0" applyFill="0" applyAlignment="0" applyProtection="0"/>
    <xf numFmtId="0" fontId="5" fillId="2" borderId="2" applyNumberFormat="0" applyAlignment="0" applyProtection="0"/>
    <xf numFmtId="0" fontId="14" fillId="0" borderId="0" applyNumberFormat="0" applyFill="0" applyBorder="0" applyAlignment="0" applyProtection="0">
      <alignment vertical="top"/>
      <protection locked="0"/>
    </xf>
  </cellStyleXfs>
  <cellXfs count="93">
    <xf numFmtId="0" fontId="0" fillId="0" borderId="0" xfId="0"/>
    <xf numFmtId="0" fontId="0" fillId="0" borderId="0" xfId="0"/>
    <xf numFmtId="0" fontId="9" fillId="0" borderId="0" xfId="0" applyFont="1" applyProtection="1">
      <protection hidden="1"/>
    </xf>
    <xf numFmtId="0" fontId="10" fillId="0" borderId="0" xfId="1" applyFont="1" applyFill="1" applyProtection="1">
      <protection hidden="1"/>
    </xf>
    <xf numFmtId="0" fontId="11" fillId="0" borderId="0" xfId="1" applyFont="1" applyFill="1" applyAlignment="1">
      <alignment horizontal="left" vertical="center"/>
    </xf>
    <xf numFmtId="0" fontId="2" fillId="0" borderId="0" xfId="1" applyFont="1" applyBorder="1" applyAlignment="1">
      <alignment vertical="center"/>
    </xf>
    <xf numFmtId="0" fontId="12" fillId="0" borderId="0" xfId="1" applyFont="1" applyBorder="1" applyAlignment="1">
      <alignment horizontal="left"/>
    </xf>
    <xf numFmtId="0" fontId="13" fillId="0" borderId="0" xfId="1" applyFont="1"/>
    <xf numFmtId="0" fontId="8" fillId="0" borderId="0" xfId="0" applyFont="1"/>
    <xf numFmtId="0" fontId="14" fillId="0" borderId="0" xfId="6" applyAlignment="1" applyProtection="1">
      <alignment horizontal="center"/>
    </xf>
    <xf numFmtId="0" fontId="6" fillId="0" borderId="0" xfId="6" applyFont="1" applyFill="1" applyAlignment="1" applyProtection="1">
      <alignment horizontal="left" wrapText="1"/>
    </xf>
    <xf numFmtId="0" fontId="1" fillId="0" borderId="3" xfId="1" applyBorder="1" applyAlignment="1" applyProtection="1">
      <alignment wrapText="1"/>
      <protection locked="0"/>
    </xf>
    <xf numFmtId="0" fontId="1" fillId="0" borderId="3" xfId="1" applyBorder="1" applyAlignment="1">
      <alignment wrapText="1"/>
    </xf>
    <xf numFmtId="0" fontId="15" fillId="0" borderId="0" xfId="6" applyFont="1" applyAlignment="1" applyProtection="1"/>
    <xf numFmtId="0" fontId="12" fillId="0" borderId="0" xfId="6" applyFont="1" applyAlignment="1" applyProtection="1"/>
    <xf numFmtId="0" fontId="14" fillId="0" borderId="0" xfId="6" applyAlignment="1" applyProtection="1"/>
    <xf numFmtId="0" fontId="1" fillId="0" borderId="0" xfId="1" applyFont="1" applyBorder="1" applyAlignment="1">
      <alignment horizontal="left"/>
    </xf>
    <xf numFmtId="0" fontId="12" fillId="0" borderId="0" xfId="1" applyFont="1"/>
    <xf numFmtId="0" fontId="1" fillId="0" borderId="0" xfId="1"/>
    <xf numFmtId="0" fontId="3" fillId="0" borderId="0" xfId="0" applyFont="1"/>
    <xf numFmtId="0" fontId="3" fillId="0" borderId="0" xfId="0" applyFont="1" applyFill="1" applyProtection="1">
      <protection hidden="1"/>
    </xf>
    <xf numFmtId="0" fontId="17" fillId="0" borderId="0" xfId="1" applyFont="1" applyBorder="1" applyAlignment="1" applyProtection="1">
      <alignment vertical="center"/>
      <protection hidden="1"/>
    </xf>
    <xf numFmtId="14" fontId="3" fillId="0" borderId="0" xfId="0" applyNumberFormat="1" applyFont="1" applyFill="1" applyProtection="1">
      <protection hidden="1"/>
    </xf>
    <xf numFmtId="2" fontId="3" fillId="0" borderId="0" xfId="0" applyNumberFormat="1" applyFont="1" applyFill="1" applyProtection="1">
      <protection hidden="1"/>
    </xf>
    <xf numFmtId="0" fontId="3" fillId="0" borderId="0" xfId="0" applyFont="1" applyProtection="1">
      <protection hidden="1"/>
    </xf>
    <xf numFmtId="0" fontId="18" fillId="0" borderId="0" xfId="0" applyFont="1" applyFill="1" applyProtection="1">
      <protection hidden="1"/>
    </xf>
    <xf numFmtId="164" fontId="3" fillId="0" borderId="0" xfId="3" applyNumberFormat="1" applyFont="1" applyFill="1" applyProtection="1">
      <protection hidden="1"/>
    </xf>
    <xf numFmtId="0" fontId="3" fillId="0" borderId="0" xfId="0" applyFont="1" applyFill="1" applyAlignment="1" applyProtection="1">
      <alignment horizontal="left" vertical="center" indent="1"/>
      <protection hidden="1"/>
    </xf>
    <xf numFmtId="164" fontId="7" fillId="0" borderId="0" xfId="3" applyNumberFormat="1" applyFont="1" applyFill="1" applyBorder="1" applyAlignment="1" applyProtection="1">
      <alignment horizontal="center"/>
      <protection hidden="1"/>
    </xf>
    <xf numFmtId="0" fontId="22" fillId="0" borderId="0" xfId="0" applyFont="1" applyFill="1" applyBorder="1" applyAlignment="1" applyProtection="1">
      <alignment vertical="center" wrapText="1"/>
      <protection hidden="1"/>
    </xf>
    <xf numFmtId="0" fontId="18" fillId="0" borderId="0" xfId="0" applyFont="1" applyFill="1" applyAlignment="1" applyProtection="1">
      <protection hidden="1"/>
    </xf>
    <xf numFmtId="0" fontId="18" fillId="0" borderId="0" xfId="0" applyFont="1" applyAlignment="1" applyProtection="1">
      <protection hidden="1"/>
    </xf>
    <xf numFmtId="0" fontId="3" fillId="0" borderId="0" xfId="0" applyFont="1" applyBorder="1"/>
    <xf numFmtId="0" fontId="23" fillId="0" borderId="0" xfId="0" applyFont="1" applyFill="1" applyBorder="1"/>
    <xf numFmtId="0" fontId="24" fillId="0" borderId="0" xfId="4" applyFont="1" applyFill="1" applyBorder="1" applyProtection="1">
      <protection hidden="1"/>
    </xf>
    <xf numFmtId="14" fontId="25" fillId="0" borderId="0" xfId="5" applyNumberFormat="1"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25" fillId="0" borderId="0" xfId="0" applyFont="1" applyFill="1" applyBorder="1"/>
    <xf numFmtId="0" fontId="25" fillId="0" borderId="0" xfId="0" applyFont="1" applyFill="1" applyBorder="1" applyProtection="1">
      <protection hidden="1"/>
    </xf>
    <xf numFmtId="166" fontId="25" fillId="0" borderId="0" xfId="3" applyNumberFormat="1" applyFont="1" applyFill="1" applyBorder="1" applyAlignment="1" applyProtection="1">
      <alignment horizontal="center"/>
      <protection hidden="1"/>
    </xf>
    <xf numFmtId="0" fontId="25" fillId="0" borderId="0" xfId="0" applyFont="1" applyFill="1" applyBorder="1" applyAlignment="1" applyProtection="1">
      <protection hidden="1"/>
    </xf>
    <xf numFmtId="164" fontId="25" fillId="0" borderId="0" xfId="3" applyNumberFormat="1" applyFont="1" applyFill="1" applyBorder="1" applyAlignment="1" applyProtection="1">
      <alignment horizontal="center"/>
      <protection hidden="1"/>
    </xf>
    <xf numFmtId="165" fontId="25" fillId="0" borderId="0" xfId="3" applyNumberFormat="1" applyFont="1" applyFill="1" applyBorder="1" applyAlignment="1" applyProtection="1">
      <alignment horizontal="center"/>
      <protection hidden="1"/>
    </xf>
    <xf numFmtId="0" fontId="25" fillId="0" borderId="0" xfId="0" applyFont="1" applyFill="1" applyBorder="1" applyAlignment="1" applyProtection="1">
      <alignment horizontal="center" vertical="center" wrapText="1"/>
      <protection hidden="1"/>
    </xf>
    <xf numFmtId="0" fontId="23" fillId="0" borderId="0" xfId="0" applyFont="1" applyFill="1" applyBorder="1" applyProtection="1">
      <protection hidden="1"/>
    </xf>
    <xf numFmtId="0" fontId="26" fillId="0" borderId="0" xfId="0" applyFont="1" applyFill="1" applyBorder="1" applyAlignment="1" applyProtection="1">
      <protection hidden="1"/>
    </xf>
    <xf numFmtId="9" fontId="25" fillId="0" borderId="0" xfId="3" applyFont="1" applyFill="1" applyBorder="1" applyAlignment="1" applyProtection="1">
      <alignment horizontal="center"/>
      <protection hidden="1"/>
    </xf>
    <xf numFmtId="1" fontId="25" fillId="0" borderId="0" xfId="3" applyNumberFormat="1" applyFont="1" applyFill="1" applyBorder="1" applyAlignment="1" applyProtection="1">
      <alignment horizontal="center"/>
      <protection hidden="1"/>
    </xf>
    <xf numFmtId="16" fontId="25" fillId="0" borderId="0" xfId="5" applyNumberFormat="1" applyFont="1" applyFill="1" applyBorder="1" applyAlignment="1">
      <alignment horizontal="center"/>
    </xf>
    <xf numFmtId="0" fontId="27" fillId="0" borderId="0" xfId="0" applyFont="1" applyFill="1" applyBorder="1" applyAlignment="1">
      <alignment horizontal="center"/>
    </xf>
    <xf numFmtId="0" fontId="28" fillId="0" borderId="0"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protection hidden="1"/>
    </xf>
    <xf numFmtId="0" fontId="7" fillId="0" borderId="0" xfId="0" applyFont="1"/>
    <xf numFmtId="164" fontId="25" fillId="0" borderId="0" xfId="3" applyNumberFormat="1" applyFont="1" applyFill="1" applyBorder="1" applyAlignment="1" applyProtection="1">
      <alignment horizontal="right"/>
      <protection hidden="1"/>
    </xf>
    <xf numFmtId="0" fontId="25" fillId="0" borderId="0" xfId="0" applyFont="1" applyFill="1" applyBorder="1" applyAlignment="1">
      <alignment horizontal="right"/>
    </xf>
    <xf numFmtId="0" fontId="25" fillId="0" borderId="0" xfId="0" applyFont="1" applyFill="1" applyBorder="1" applyAlignment="1" applyProtection="1">
      <alignment horizontal="right"/>
      <protection hidden="1"/>
    </xf>
    <xf numFmtId="0" fontId="3" fillId="0" borderId="16" xfId="0" applyFont="1" applyBorder="1"/>
    <xf numFmtId="0" fontId="3" fillId="0" borderId="21" xfId="0" applyFont="1" applyBorder="1"/>
    <xf numFmtId="0" fontId="18" fillId="0" borderId="21" xfId="0" applyFont="1" applyBorder="1" applyProtection="1">
      <protection hidden="1"/>
    </xf>
    <xf numFmtId="164" fontId="7" fillId="0" borderId="24" xfId="3" applyNumberFormat="1" applyFont="1" applyFill="1" applyBorder="1" applyAlignment="1" applyProtection="1">
      <alignment horizontal="center"/>
      <protection hidden="1"/>
    </xf>
    <xf numFmtId="0" fontId="7" fillId="0" borderId="21" xfId="0" applyFont="1" applyBorder="1" applyAlignment="1" applyProtection="1">
      <alignment horizontal="left" indent="1"/>
      <protection hidden="1"/>
    </xf>
    <xf numFmtId="0" fontId="7" fillId="0" borderId="21" xfId="0" applyFont="1" applyFill="1" applyBorder="1" applyAlignment="1" applyProtection="1">
      <alignment horizontal="left" indent="1"/>
      <protection hidden="1"/>
    </xf>
    <xf numFmtId="0" fontId="7" fillId="0" borderId="22" xfId="0" applyFont="1" applyBorder="1" applyAlignment="1" applyProtection="1">
      <alignment horizontal="left" indent="1"/>
      <protection hidden="1"/>
    </xf>
    <xf numFmtId="164" fontId="7" fillId="0" borderId="10" xfId="3" applyNumberFormat="1" applyFont="1" applyFill="1" applyBorder="1" applyAlignment="1" applyProtection="1">
      <alignment horizontal="center"/>
      <protection hidden="1"/>
    </xf>
    <xf numFmtId="164" fontId="7" fillId="0" borderId="25" xfId="3" applyNumberFormat="1" applyFont="1" applyFill="1" applyBorder="1" applyAlignment="1" applyProtection="1">
      <alignment horizontal="center"/>
      <protection hidden="1"/>
    </xf>
    <xf numFmtId="14" fontId="25" fillId="0" borderId="0" xfId="3" applyNumberFormat="1" applyFont="1" applyFill="1" applyBorder="1" applyAlignment="1" applyProtection="1">
      <alignment horizontal="center"/>
      <protection hidden="1"/>
    </xf>
    <xf numFmtId="0" fontId="25" fillId="0" borderId="0" xfId="0" applyFont="1" applyFill="1" applyBorder="1" applyAlignment="1"/>
    <xf numFmtId="0" fontId="25" fillId="0" borderId="0" xfId="0" applyFont="1" applyFill="1" applyBorder="1" applyAlignment="1">
      <alignment horizontal="center"/>
    </xf>
    <xf numFmtId="0" fontId="11" fillId="4" borderId="0" xfId="1" applyFont="1" applyFill="1" applyAlignment="1">
      <alignment horizontal="left" vertical="center"/>
    </xf>
    <xf numFmtId="0" fontId="6" fillId="0" borderId="0" xfId="1" applyFont="1" applyAlignment="1">
      <alignment vertical="center" wrapText="1"/>
    </xf>
    <xf numFmtId="0" fontId="15" fillId="0" borderId="0" xfId="6" applyFont="1" applyAlignment="1" applyProtection="1"/>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20" fillId="0" borderId="21" xfId="0" applyFont="1" applyBorder="1" applyAlignment="1">
      <alignment horizontal="center"/>
    </xf>
    <xf numFmtId="0" fontId="20" fillId="0" borderId="22" xfId="0" applyFont="1" applyBorder="1" applyAlignment="1">
      <alignment horizontal="center"/>
    </xf>
    <xf numFmtId="0" fontId="8" fillId="3" borderId="4"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0" fontId="8" fillId="3" borderId="6"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20" fillId="0" borderId="15" xfId="0" applyFont="1" applyFill="1" applyBorder="1" applyAlignment="1" applyProtection="1">
      <alignment horizontal="left" wrapText="1"/>
      <protection hidden="1"/>
    </xf>
    <xf numFmtId="0" fontId="21" fillId="0" borderId="14" xfId="0" applyFont="1" applyFill="1" applyBorder="1" applyAlignment="1" applyProtection="1">
      <alignment horizontal="center"/>
      <protection hidden="1"/>
    </xf>
    <xf numFmtId="0" fontId="21" fillId="0" borderId="15" xfId="0" applyFont="1" applyFill="1" applyBorder="1" applyAlignment="1" applyProtection="1">
      <alignment horizontal="center"/>
      <protection hidden="1"/>
    </xf>
    <xf numFmtId="0" fontId="21" fillId="0" borderId="23" xfId="0" applyFont="1" applyFill="1" applyBorder="1" applyAlignment="1" applyProtection="1">
      <alignment horizontal="center"/>
      <protection hidden="1"/>
    </xf>
    <xf numFmtId="0" fontId="21" fillId="0" borderId="0" xfId="0" applyFont="1" applyFill="1" applyBorder="1" applyAlignment="1" applyProtection="1">
      <alignment horizontal="center"/>
      <protection hidden="1"/>
    </xf>
    <xf numFmtId="0" fontId="21" fillId="0" borderId="24" xfId="0" applyFont="1" applyFill="1" applyBorder="1" applyAlignment="1" applyProtection="1">
      <alignment horizontal="center"/>
      <protection hidden="1"/>
    </xf>
  </cellXfs>
  <cellStyles count="7">
    <cellStyle name="Heading 2" xfId="4" builtinId="17"/>
    <cellStyle name="Hyperlink" xfId="6" builtinId="8"/>
    <cellStyle name="Input" xfId="5" builtinId="20"/>
    <cellStyle name="Normal" xfId="0" builtinId="0"/>
    <cellStyle name="Normal 2" xfId="1" xr:uid="{00000000-0005-0000-0000-000004000000}"/>
    <cellStyle name="Normal 4" xfId="2" xr:uid="{00000000-0005-0000-0000-000005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'New South Wales'!$K$4</c:f>
              <c:strCache>
                <c:ptCount val="1"/>
                <c:pt idx="0">
                  <c:v>Previous month (week ending 05 Dec 2020)</c:v>
                </c:pt>
              </c:strCache>
            </c:strRef>
          </c:tx>
          <c:spPr>
            <a:solidFill>
              <a:srgbClr val="336699"/>
            </a:solidFill>
            <a:ln>
              <a:noFill/>
            </a:ln>
            <a:effectLst/>
          </c:spPr>
          <c:invertIfNegative val="0"/>
          <c:cat>
            <c:strRef>
              <c:f>'New South Wales'!$K$36:$K$41</c:f>
              <c:strCache>
                <c:ptCount val="6"/>
                <c:pt idx="0">
                  <c:v>Aged 20-29</c:v>
                </c:pt>
                <c:pt idx="1">
                  <c:v>Aged 30-39</c:v>
                </c:pt>
                <c:pt idx="2">
                  <c:v>Aged 40-49</c:v>
                </c:pt>
                <c:pt idx="3">
                  <c:v>Aged 50-59</c:v>
                </c:pt>
                <c:pt idx="4">
                  <c:v>Aged 60-69</c:v>
                </c:pt>
                <c:pt idx="5">
                  <c:v>Aged 70+</c:v>
                </c:pt>
              </c:strCache>
            </c:strRef>
          </c:cat>
          <c:val>
            <c:numRef>
              <c:f>'New South Wales'!$L$36:$L$41</c:f>
              <c:numCache>
                <c:formatCode>0.0</c:formatCode>
                <c:ptCount val="6"/>
                <c:pt idx="0">
                  <c:v>100.14</c:v>
                </c:pt>
                <c:pt idx="1">
                  <c:v>98.41</c:v>
                </c:pt>
                <c:pt idx="2">
                  <c:v>98.69</c:v>
                </c:pt>
                <c:pt idx="3">
                  <c:v>98.53</c:v>
                </c:pt>
                <c:pt idx="4">
                  <c:v>94.41</c:v>
                </c:pt>
                <c:pt idx="5">
                  <c:v>91.91</c:v>
                </c:pt>
              </c:numCache>
            </c:numRef>
          </c:val>
          <c:extLst>
            <c:ext xmlns:c16="http://schemas.microsoft.com/office/drawing/2014/chart" uri="{C3380CC4-5D6E-409C-BE32-E72D297353CC}">
              <c16:uniqueId val="{00000000-9D9E-40C8-96F8-19BED3132A94}"/>
            </c:ext>
          </c:extLst>
        </c:ser>
        <c:ser>
          <c:idx val="2"/>
          <c:order val="1"/>
          <c:tx>
            <c:strRef>
              <c:f>'New South Wales'!$K$6</c:f>
              <c:strCache>
                <c:ptCount val="1"/>
                <c:pt idx="0">
                  <c:v>Previous week (ending 26 Dec 2020)</c:v>
                </c:pt>
              </c:strCache>
            </c:strRef>
          </c:tx>
          <c:spPr>
            <a:solidFill>
              <a:srgbClr val="669966"/>
            </a:solidFill>
            <a:ln>
              <a:noFill/>
            </a:ln>
            <a:effectLst/>
          </c:spPr>
          <c:invertIfNegative val="0"/>
          <c:cat>
            <c:strRef>
              <c:f>'New South Wales'!$K$36:$K$41</c:f>
              <c:strCache>
                <c:ptCount val="6"/>
                <c:pt idx="0">
                  <c:v>Aged 20-29</c:v>
                </c:pt>
                <c:pt idx="1">
                  <c:v>Aged 30-39</c:v>
                </c:pt>
                <c:pt idx="2">
                  <c:v>Aged 40-49</c:v>
                </c:pt>
                <c:pt idx="3">
                  <c:v>Aged 50-59</c:v>
                </c:pt>
                <c:pt idx="4">
                  <c:v>Aged 60-69</c:v>
                </c:pt>
                <c:pt idx="5">
                  <c:v>Aged 70+</c:v>
                </c:pt>
              </c:strCache>
            </c:strRef>
          </c:cat>
          <c:val>
            <c:numRef>
              <c:f>'New South Wales'!$L$45:$L$50</c:f>
              <c:numCache>
                <c:formatCode>0.0</c:formatCode>
                <c:ptCount val="6"/>
                <c:pt idx="0">
                  <c:v>94.77</c:v>
                </c:pt>
                <c:pt idx="1">
                  <c:v>94.58</c:v>
                </c:pt>
                <c:pt idx="2">
                  <c:v>95.22</c:v>
                </c:pt>
                <c:pt idx="3">
                  <c:v>95.02</c:v>
                </c:pt>
                <c:pt idx="4">
                  <c:v>90.07</c:v>
                </c:pt>
                <c:pt idx="5">
                  <c:v>85.99</c:v>
                </c:pt>
              </c:numCache>
            </c:numRef>
          </c:val>
          <c:extLst>
            <c:ext xmlns:c16="http://schemas.microsoft.com/office/drawing/2014/chart" uri="{C3380CC4-5D6E-409C-BE32-E72D297353CC}">
              <c16:uniqueId val="{00000001-9D9E-40C8-96F8-19BED3132A94}"/>
            </c:ext>
          </c:extLst>
        </c:ser>
        <c:ser>
          <c:idx val="3"/>
          <c:order val="2"/>
          <c:tx>
            <c:strRef>
              <c:f>'New South Wales'!$K$7</c:f>
              <c:strCache>
                <c:ptCount val="1"/>
                <c:pt idx="0">
                  <c:v>This week (ending 02 Jan 2021)</c:v>
                </c:pt>
              </c:strCache>
            </c:strRef>
          </c:tx>
          <c:spPr>
            <a:solidFill>
              <a:srgbClr val="993366"/>
            </a:solidFill>
            <a:ln>
              <a:noFill/>
            </a:ln>
            <a:effectLst/>
          </c:spPr>
          <c:invertIfNegative val="0"/>
          <c:cat>
            <c:strRef>
              <c:f>'New South Wales'!$K$36:$K$41</c:f>
              <c:strCache>
                <c:ptCount val="6"/>
                <c:pt idx="0">
                  <c:v>Aged 20-29</c:v>
                </c:pt>
                <c:pt idx="1">
                  <c:v>Aged 30-39</c:v>
                </c:pt>
                <c:pt idx="2">
                  <c:v>Aged 40-49</c:v>
                </c:pt>
                <c:pt idx="3">
                  <c:v>Aged 50-59</c:v>
                </c:pt>
                <c:pt idx="4">
                  <c:v>Aged 60-69</c:v>
                </c:pt>
                <c:pt idx="5">
                  <c:v>Aged 70+</c:v>
                </c:pt>
              </c:strCache>
            </c:strRef>
          </c:cat>
          <c:val>
            <c:numRef>
              <c:f>'New South Wales'!$L$54:$L$59</c:f>
              <c:numCache>
                <c:formatCode>0.0</c:formatCode>
                <c:ptCount val="6"/>
                <c:pt idx="0">
                  <c:v>91.15</c:v>
                </c:pt>
                <c:pt idx="1">
                  <c:v>92.35</c:v>
                </c:pt>
                <c:pt idx="2">
                  <c:v>93.3</c:v>
                </c:pt>
                <c:pt idx="3">
                  <c:v>93.14</c:v>
                </c:pt>
                <c:pt idx="4">
                  <c:v>87.38</c:v>
                </c:pt>
                <c:pt idx="5">
                  <c:v>81.03</c:v>
                </c:pt>
              </c:numCache>
            </c:numRef>
          </c:val>
          <c:extLst>
            <c:ext xmlns:c16="http://schemas.microsoft.com/office/drawing/2014/chart" uri="{C3380CC4-5D6E-409C-BE32-E72D297353CC}">
              <c16:uniqueId val="{00000002-9D9E-40C8-96F8-19BED3132A9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State jobs</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Victoria!$K$156:$K$302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Victoria!$L$452:$L$598</c:f>
              <c:numCache>
                <c:formatCode>0.0</c:formatCode>
                <c:ptCount val="147"/>
                <c:pt idx="0">
                  <c:v>100</c:v>
                </c:pt>
                <c:pt idx="1">
                  <c:v>98.971699999999998</c:v>
                </c:pt>
                <c:pt idx="2">
                  <c:v>95.995699999999999</c:v>
                </c:pt>
                <c:pt idx="3">
                  <c:v>93.0749</c:v>
                </c:pt>
                <c:pt idx="4">
                  <c:v>91.580799999999996</c:v>
                </c:pt>
                <c:pt idx="5">
                  <c:v>91.189400000000006</c:v>
                </c:pt>
                <c:pt idx="6">
                  <c:v>91.746399999999994</c:v>
                </c:pt>
                <c:pt idx="7">
                  <c:v>91.908500000000004</c:v>
                </c:pt>
                <c:pt idx="8">
                  <c:v>92.131299999999996</c:v>
                </c:pt>
                <c:pt idx="9">
                  <c:v>92.310699999999997</c:v>
                </c:pt>
                <c:pt idx="10">
                  <c:v>92.500799999999998</c:v>
                </c:pt>
                <c:pt idx="11">
                  <c:v>93.155500000000004</c:v>
                </c:pt>
                <c:pt idx="12">
                  <c:v>94.067700000000002</c:v>
                </c:pt>
                <c:pt idx="13">
                  <c:v>95.114800000000002</c:v>
                </c:pt>
                <c:pt idx="14">
                  <c:v>95.345500000000001</c:v>
                </c:pt>
                <c:pt idx="15">
                  <c:v>94.766000000000005</c:v>
                </c:pt>
                <c:pt idx="16">
                  <c:v>95.932900000000004</c:v>
                </c:pt>
                <c:pt idx="17">
                  <c:v>96.22</c:v>
                </c:pt>
                <c:pt idx="18">
                  <c:v>95.8626</c:v>
                </c:pt>
                <c:pt idx="19">
                  <c:v>95.528099999999995</c:v>
                </c:pt>
                <c:pt idx="20">
                  <c:v>95.473200000000006</c:v>
                </c:pt>
                <c:pt idx="21">
                  <c:v>94.792199999999994</c:v>
                </c:pt>
                <c:pt idx="22">
                  <c:v>94.160899999999998</c:v>
                </c:pt>
                <c:pt idx="23">
                  <c:v>93.736500000000007</c:v>
                </c:pt>
                <c:pt idx="24">
                  <c:v>93.837699999999998</c:v>
                </c:pt>
                <c:pt idx="25">
                  <c:v>94.070400000000006</c:v>
                </c:pt>
                <c:pt idx="26">
                  <c:v>94.440200000000004</c:v>
                </c:pt>
                <c:pt idx="27">
                  <c:v>94.557000000000002</c:v>
                </c:pt>
                <c:pt idx="28">
                  <c:v>94.494299999999996</c:v>
                </c:pt>
                <c:pt idx="29">
                  <c:v>93.9452</c:v>
                </c:pt>
                <c:pt idx="30">
                  <c:v>94.206500000000005</c:v>
                </c:pt>
                <c:pt idx="31">
                  <c:v>94.775499999999994</c:v>
                </c:pt>
                <c:pt idx="32">
                  <c:v>95.032600000000002</c:v>
                </c:pt>
                <c:pt idx="33">
                  <c:v>95.733099999999993</c:v>
                </c:pt>
                <c:pt idx="34">
                  <c:v>96.270200000000003</c:v>
                </c:pt>
                <c:pt idx="35">
                  <c:v>97.196600000000004</c:v>
                </c:pt>
                <c:pt idx="36">
                  <c:v>97.505200000000002</c:v>
                </c:pt>
                <c:pt idx="37">
                  <c:v>97.970500000000001</c:v>
                </c:pt>
                <c:pt idx="38">
                  <c:v>98.388999999999996</c:v>
                </c:pt>
                <c:pt idx="39">
                  <c:v>98.378</c:v>
                </c:pt>
                <c:pt idx="40">
                  <c:v>97.551500000000004</c:v>
                </c:pt>
                <c:pt idx="41">
                  <c:v>94.825900000000004</c:v>
                </c:pt>
                <c:pt idx="42">
                  <c:v>92.266400000000004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DCC-4132-9C34-060DD0554B0C}"/>
            </c:ext>
          </c:extLst>
        </c:ser>
        <c:ser>
          <c:idx val="1"/>
          <c:order val="1"/>
          <c:tx>
            <c:v>State wages</c:v>
          </c:tx>
          <c:spPr>
            <a:ln w="22225" cap="rnd">
              <a:solidFill>
                <a:schemeClr val="accent2"/>
              </a:solidFill>
              <a:round/>
            </a:ln>
            <a:effectLst/>
          </c:spPr>
          <c:marker>
            <c:symbol val="square"/>
            <c:size val="5"/>
            <c:spPr>
              <a:solidFill>
                <a:schemeClr val="accent2"/>
              </a:solidFill>
              <a:ln w="9525">
                <a:solidFill>
                  <a:schemeClr val="accent2"/>
                </a:solidFill>
              </a:ln>
              <a:effectLst/>
            </c:spPr>
          </c:marker>
          <c:dPt>
            <c:idx val="7"/>
            <c:marker>
              <c:symbol val="square"/>
              <c:size val="5"/>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02-9DCC-4132-9C34-060DD0554B0C}"/>
              </c:ext>
            </c:extLst>
          </c:dPt>
          <c:cat>
            <c:strRef>
              <c:f>Victoria!$K$156:$K$302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Victoria!$L$600:$L$746</c:f>
              <c:numCache>
                <c:formatCode>0.0</c:formatCode>
                <c:ptCount val="147"/>
                <c:pt idx="0">
                  <c:v>100</c:v>
                </c:pt>
                <c:pt idx="1">
                  <c:v>99.674400000000006</c:v>
                </c:pt>
                <c:pt idx="2">
                  <c:v>98.582700000000003</c:v>
                </c:pt>
                <c:pt idx="3">
                  <c:v>97.3887</c:v>
                </c:pt>
                <c:pt idx="4">
                  <c:v>95.468900000000005</c:v>
                </c:pt>
                <c:pt idx="5">
                  <c:v>94.998999999999995</c:v>
                </c:pt>
                <c:pt idx="6">
                  <c:v>95.731700000000004</c:v>
                </c:pt>
                <c:pt idx="7">
                  <c:v>95.979900000000001</c:v>
                </c:pt>
                <c:pt idx="8">
                  <c:v>94.081100000000006</c:v>
                </c:pt>
                <c:pt idx="9">
                  <c:v>93.302899999999994</c:v>
                </c:pt>
                <c:pt idx="10">
                  <c:v>93.021600000000007</c:v>
                </c:pt>
                <c:pt idx="11">
                  <c:v>93.3566</c:v>
                </c:pt>
                <c:pt idx="12">
                  <c:v>96.238</c:v>
                </c:pt>
                <c:pt idx="13">
                  <c:v>97.315700000000007</c:v>
                </c:pt>
                <c:pt idx="14">
                  <c:v>98.483900000000006</c:v>
                </c:pt>
                <c:pt idx="15">
                  <c:v>98.894400000000005</c:v>
                </c:pt>
                <c:pt idx="16">
                  <c:v>100.8755</c:v>
                </c:pt>
                <c:pt idx="17">
                  <c:v>97.618499999999997</c:v>
                </c:pt>
                <c:pt idx="18">
                  <c:v>96.968199999999996</c:v>
                </c:pt>
                <c:pt idx="19">
                  <c:v>95.966700000000003</c:v>
                </c:pt>
                <c:pt idx="20">
                  <c:v>97.105900000000005</c:v>
                </c:pt>
                <c:pt idx="21">
                  <c:v>96.928600000000003</c:v>
                </c:pt>
                <c:pt idx="22">
                  <c:v>95.898300000000006</c:v>
                </c:pt>
                <c:pt idx="23">
                  <c:v>94.875299999999996</c:v>
                </c:pt>
                <c:pt idx="24">
                  <c:v>95.3279</c:v>
                </c:pt>
                <c:pt idx="25">
                  <c:v>97.741500000000002</c:v>
                </c:pt>
                <c:pt idx="26">
                  <c:v>98.522800000000004</c:v>
                </c:pt>
                <c:pt idx="27">
                  <c:v>99.356999999999999</c:v>
                </c:pt>
                <c:pt idx="28">
                  <c:v>99.344200000000001</c:v>
                </c:pt>
                <c:pt idx="29">
                  <c:v>97.147999999999996</c:v>
                </c:pt>
                <c:pt idx="30">
                  <c:v>95.548299999999998</c:v>
                </c:pt>
                <c:pt idx="31">
                  <c:v>95.905000000000001</c:v>
                </c:pt>
                <c:pt idx="32">
                  <c:v>95.396799999999999</c:v>
                </c:pt>
                <c:pt idx="33">
                  <c:v>96.249300000000005</c:v>
                </c:pt>
                <c:pt idx="34">
                  <c:v>98.148899999999998</c:v>
                </c:pt>
                <c:pt idx="35">
                  <c:v>99.690299999999993</c:v>
                </c:pt>
                <c:pt idx="36">
                  <c:v>99.613</c:v>
                </c:pt>
                <c:pt idx="37">
                  <c:v>100.2264</c:v>
                </c:pt>
                <c:pt idx="38">
                  <c:v>101.84399999999999</c:v>
                </c:pt>
                <c:pt idx="39">
                  <c:v>102.46259999999999</c:v>
                </c:pt>
                <c:pt idx="40">
                  <c:v>103.5779</c:v>
                </c:pt>
                <c:pt idx="41">
                  <c:v>99.687700000000007</c:v>
                </c:pt>
                <c:pt idx="42">
                  <c:v>95.279899999999998</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9DCC-4132-9C34-060DD0554B0C}"/>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Victoria!$K$156:$K$302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Victoria!$L$156:$L$302</c:f>
              <c:numCache>
                <c:formatCode>0.0</c:formatCode>
                <c:ptCount val="147"/>
                <c:pt idx="0">
                  <c:v>100</c:v>
                </c:pt>
                <c:pt idx="1">
                  <c:v>99.218299999999999</c:v>
                </c:pt>
                <c:pt idx="2">
                  <c:v>96.159300000000002</c:v>
                </c:pt>
                <c:pt idx="3">
                  <c:v>93.510800000000003</c:v>
                </c:pt>
                <c:pt idx="4">
                  <c:v>91.845299999999995</c:v>
                </c:pt>
                <c:pt idx="5">
                  <c:v>91.454499999999996</c:v>
                </c:pt>
                <c:pt idx="6">
                  <c:v>91.820099999999996</c:v>
                </c:pt>
                <c:pt idx="7">
                  <c:v>92.240499999999997</c:v>
                </c:pt>
                <c:pt idx="8">
                  <c:v>92.813900000000004</c:v>
                </c:pt>
                <c:pt idx="9">
                  <c:v>93.355199999999996</c:v>
                </c:pt>
                <c:pt idx="10">
                  <c:v>93.675200000000004</c:v>
                </c:pt>
                <c:pt idx="11">
                  <c:v>94.182299999999998</c:v>
                </c:pt>
                <c:pt idx="12">
                  <c:v>95.128699999999995</c:v>
                </c:pt>
                <c:pt idx="13">
                  <c:v>95.639700000000005</c:v>
                </c:pt>
                <c:pt idx="14">
                  <c:v>95.803100000000001</c:v>
                </c:pt>
                <c:pt idx="15">
                  <c:v>95.768199999999993</c:v>
                </c:pt>
                <c:pt idx="16">
                  <c:v>97.025999999999996</c:v>
                </c:pt>
                <c:pt idx="17">
                  <c:v>97.721999999999994</c:v>
                </c:pt>
                <c:pt idx="18">
                  <c:v>97.640100000000004</c:v>
                </c:pt>
                <c:pt idx="19">
                  <c:v>97.768500000000003</c:v>
                </c:pt>
                <c:pt idx="20">
                  <c:v>97.912499999999994</c:v>
                </c:pt>
                <c:pt idx="21">
                  <c:v>97.847999999999999</c:v>
                </c:pt>
                <c:pt idx="22">
                  <c:v>97.714799999999997</c:v>
                </c:pt>
                <c:pt idx="23">
                  <c:v>97.726399999999998</c:v>
                </c:pt>
                <c:pt idx="24">
                  <c:v>97.792199999999994</c:v>
                </c:pt>
                <c:pt idx="25">
                  <c:v>97.9876</c:v>
                </c:pt>
                <c:pt idx="26">
                  <c:v>98.4148</c:v>
                </c:pt>
                <c:pt idx="27">
                  <c:v>98.579400000000007</c:v>
                </c:pt>
                <c:pt idx="28">
                  <c:v>98.452200000000005</c:v>
                </c:pt>
                <c:pt idx="29">
                  <c:v>97.813400000000001</c:v>
                </c:pt>
                <c:pt idx="30">
                  <c:v>97.688400000000001</c:v>
                </c:pt>
                <c:pt idx="31">
                  <c:v>98.252099999999999</c:v>
                </c:pt>
                <c:pt idx="32">
                  <c:v>98.419300000000007</c:v>
                </c:pt>
                <c:pt idx="33">
                  <c:v>98.498800000000003</c:v>
                </c:pt>
                <c:pt idx="34">
                  <c:v>98.826099999999997</c:v>
                </c:pt>
                <c:pt idx="35">
                  <c:v>99.425399999999996</c:v>
                </c:pt>
                <c:pt idx="36">
                  <c:v>99.648200000000003</c:v>
                </c:pt>
                <c:pt idx="37">
                  <c:v>99.872799999999998</c:v>
                </c:pt>
                <c:pt idx="38">
                  <c:v>100.2041</c:v>
                </c:pt>
                <c:pt idx="39">
                  <c:v>100.22799999999999</c:v>
                </c:pt>
                <c:pt idx="40">
                  <c:v>99.3904</c:v>
                </c:pt>
                <c:pt idx="41">
                  <c:v>96.351500000000001</c:v>
                </c:pt>
                <c:pt idx="42">
                  <c:v>93.927199999999999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9DCC-4132-9C34-060DD0554B0C}"/>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Victoria!$K$156:$K$302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Victoria!$L$304:$L$450</c:f>
              <c:numCache>
                <c:formatCode>0.0</c:formatCode>
                <c:ptCount val="147"/>
                <c:pt idx="0">
                  <c:v>100</c:v>
                </c:pt>
                <c:pt idx="1">
                  <c:v>99.668800000000005</c:v>
                </c:pt>
                <c:pt idx="2">
                  <c:v>98.3797</c:v>
                </c:pt>
                <c:pt idx="3">
                  <c:v>96.6631</c:v>
                </c:pt>
                <c:pt idx="4">
                  <c:v>94.079800000000006</c:v>
                </c:pt>
                <c:pt idx="5">
                  <c:v>93.993300000000005</c:v>
                </c:pt>
                <c:pt idx="6">
                  <c:v>94.131200000000007</c:v>
                </c:pt>
                <c:pt idx="7">
                  <c:v>94.625200000000007</c:v>
                </c:pt>
                <c:pt idx="8">
                  <c:v>93.438000000000002</c:v>
                </c:pt>
                <c:pt idx="9">
                  <c:v>92.627700000000004</c:v>
                </c:pt>
                <c:pt idx="10">
                  <c:v>92.256699999999995</c:v>
                </c:pt>
                <c:pt idx="11">
                  <c:v>93.555300000000003</c:v>
                </c:pt>
                <c:pt idx="12">
                  <c:v>95.487099999999998</c:v>
                </c:pt>
                <c:pt idx="13">
                  <c:v>96.179199999999994</c:v>
                </c:pt>
                <c:pt idx="14">
                  <c:v>97.166700000000006</c:v>
                </c:pt>
                <c:pt idx="15">
                  <c:v>97.377300000000005</c:v>
                </c:pt>
                <c:pt idx="16">
                  <c:v>99.464600000000004</c:v>
                </c:pt>
                <c:pt idx="17">
                  <c:v>96.839299999999994</c:v>
                </c:pt>
                <c:pt idx="18">
                  <c:v>96.354900000000001</c:v>
                </c:pt>
                <c:pt idx="19">
                  <c:v>96.034999999999997</c:v>
                </c:pt>
                <c:pt idx="20">
                  <c:v>96.762</c:v>
                </c:pt>
                <c:pt idx="21">
                  <c:v>97.159199999999998</c:v>
                </c:pt>
                <c:pt idx="22">
                  <c:v>96.635599999999997</c:v>
                </c:pt>
                <c:pt idx="23">
                  <c:v>96.4392</c:v>
                </c:pt>
                <c:pt idx="24">
                  <c:v>96.622200000000007</c:v>
                </c:pt>
                <c:pt idx="25">
                  <c:v>99.323300000000003</c:v>
                </c:pt>
                <c:pt idx="26">
                  <c:v>100.2722</c:v>
                </c:pt>
                <c:pt idx="27">
                  <c:v>101.0428</c:v>
                </c:pt>
                <c:pt idx="28">
                  <c:v>100.4212</c:v>
                </c:pt>
                <c:pt idx="29">
                  <c:v>98.2971</c:v>
                </c:pt>
                <c:pt idx="30">
                  <c:v>96.577799999999996</c:v>
                </c:pt>
                <c:pt idx="31">
                  <c:v>97.020300000000006</c:v>
                </c:pt>
                <c:pt idx="32">
                  <c:v>96.421700000000001</c:v>
                </c:pt>
                <c:pt idx="33">
                  <c:v>96.422399999999996</c:v>
                </c:pt>
                <c:pt idx="34">
                  <c:v>97.695099999999996</c:v>
                </c:pt>
                <c:pt idx="35">
                  <c:v>98.505499999999998</c:v>
                </c:pt>
                <c:pt idx="36">
                  <c:v>98.519199999999998</c:v>
                </c:pt>
                <c:pt idx="37">
                  <c:v>99.565799999999996</c:v>
                </c:pt>
                <c:pt idx="38">
                  <c:v>100.77330000000001</c:v>
                </c:pt>
                <c:pt idx="39">
                  <c:v>101.1215</c:v>
                </c:pt>
                <c:pt idx="40">
                  <c:v>101.6534</c:v>
                </c:pt>
                <c:pt idx="41">
                  <c:v>97.473600000000005</c:v>
                </c:pt>
                <c:pt idx="42">
                  <c:v>93.754900000000006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9DCC-4132-9C34-060DD0554B0C}"/>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Queensland!$K$4</c:f>
              <c:strCache>
                <c:ptCount val="1"/>
                <c:pt idx="0">
                  <c:v>Previous month (week ending 05 Dec 2020)</c:v>
                </c:pt>
              </c:strCache>
            </c:strRef>
          </c:tx>
          <c:spPr>
            <a:solidFill>
              <a:srgbClr val="336699"/>
            </a:solidFill>
            <a:ln>
              <a:noFill/>
            </a:ln>
            <a:effectLst/>
          </c:spPr>
          <c:invertIfNegative val="0"/>
          <c:cat>
            <c:strRef>
              <c:f>Queensland!$K$36:$K$41</c:f>
              <c:strCache>
                <c:ptCount val="6"/>
                <c:pt idx="0">
                  <c:v>Aged 20-29</c:v>
                </c:pt>
                <c:pt idx="1">
                  <c:v>Aged 30-39</c:v>
                </c:pt>
                <c:pt idx="2">
                  <c:v>Aged 40-49</c:v>
                </c:pt>
                <c:pt idx="3">
                  <c:v>Aged 50-59</c:v>
                </c:pt>
                <c:pt idx="4">
                  <c:v>Aged 60-69</c:v>
                </c:pt>
                <c:pt idx="5">
                  <c:v>Aged 70+</c:v>
                </c:pt>
              </c:strCache>
            </c:strRef>
          </c:cat>
          <c:val>
            <c:numRef>
              <c:f>Queensland!$L$36:$L$41</c:f>
              <c:numCache>
                <c:formatCode>0.0</c:formatCode>
                <c:ptCount val="6"/>
                <c:pt idx="0">
                  <c:v>100.69</c:v>
                </c:pt>
                <c:pt idx="1">
                  <c:v>98.25</c:v>
                </c:pt>
                <c:pt idx="2">
                  <c:v>98.76</c:v>
                </c:pt>
                <c:pt idx="3">
                  <c:v>98.74</c:v>
                </c:pt>
                <c:pt idx="4">
                  <c:v>94.68</c:v>
                </c:pt>
                <c:pt idx="5">
                  <c:v>90.18</c:v>
                </c:pt>
              </c:numCache>
            </c:numRef>
          </c:val>
          <c:extLst>
            <c:ext xmlns:c16="http://schemas.microsoft.com/office/drawing/2014/chart" uri="{C3380CC4-5D6E-409C-BE32-E72D297353CC}">
              <c16:uniqueId val="{00000000-F5B0-48C0-A09D-5527EECFF84F}"/>
            </c:ext>
          </c:extLst>
        </c:ser>
        <c:ser>
          <c:idx val="2"/>
          <c:order val="1"/>
          <c:tx>
            <c:strRef>
              <c:f>Queensland!$K$6</c:f>
              <c:strCache>
                <c:ptCount val="1"/>
                <c:pt idx="0">
                  <c:v>Previous week (ending 26 Dec 2020)</c:v>
                </c:pt>
              </c:strCache>
            </c:strRef>
          </c:tx>
          <c:spPr>
            <a:solidFill>
              <a:srgbClr val="669966"/>
            </a:solidFill>
            <a:ln>
              <a:noFill/>
            </a:ln>
            <a:effectLst/>
          </c:spPr>
          <c:invertIfNegative val="0"/>
          <c:cat>
            <c:strRef>
              <c:f>Queensland!$K$36:$K$41</c:f>
              <c:strCache>
                <c:ptCount val="6"/>
                <c:pt idx="0">
                  <c:v>Aged 20-29</c:v>
                </c:pt>
                <c:pt idx="1">
                  <c:v>Aged 30-39</c:v>
                </c:pt>
                <c:pt idx="2">
                  <c:v>Aged 40-49</c:v>
                </c:pt>
                <c:pt idx="3">
                  <c:v>Aged 50-59</c:v>
                </c:pt>
                <c:pt idx="4">
                  <c:v>Aged 60-69</c:v>
                </c:pt>
                <c:pt idx="5">
                  <c:v>Aged 70+</c:v>
                </c:pt>
              </c:strCache>
            </c:strRef>
          </c:cat>
          <c:val>
            <c:numRef>
              <c:f>Queensland!$L$45:$L$50</c:f>
              <c:numCache>
                <c:formatCode>0.0</c:formatCode>
                <c:ptCount val="6"/>
                <c:pt idx="0">
                  <c:v>94.31</c:v>
                </c:pt>
                <c:pt idx="1">
                  <c:v>93.73</c:v>
                </c:pt>
                <c:pt idx="2">
                  <c:v>94.71</c:v>
                </c:pt>
                <c:pt idx="3">
                  <c:v>94.67</c:v>
                </c:pt>
                <c:pt idx="4">
                  <c:v>89.82</c:v>
                </c:pt>
                <c:pt idx="5">
                  <c:v>83.3</c:v>
                </c:pt>
              </c:numCache>
            </c:numRef>
          </c:val>
          <c:extLst>
            <c:ext xmlns:c16="http://schemas.microsoft.com/office/drawing/2014/chart" uri="{C3380CC4-5D6E-409C-BE32-E72D297353CC}">
              <c16:uniqueId val="{00000001-F5B0-48C0-A09D-5527EECFF84F}"/>
            </c:ext>
          </c:extLst>
        </c:ser>
        <c:ser>
          <c:idx val="3"/>
          <c:order val="2"/>
          <c:tx>
            <c:strRef>
              <c:f>Queensland!$K$7</c:f>
              <c:strCache>
                <c:ptCount val="1"/>
                <c:pt idx="0">
                  <c:v>This week (ending 02 Jan 2021)</c:v>
                </c:pt>
              </c:strCache>
            </c:strRef>
          </c:tx>
          <c:spPr>
            <a:solidFill>
              <a:srgbClr val="993366"/>
            </a:solidFill>
            <a:ln>
              <a:noFill/>
            </a:ln>
            <a:effectLst/>
          </c:spPr>
          <c:invertIfNegative val="0"/>
          <c:cat>
            <c:strRef>
              <c:f>Queensland!$K$36:$K$41</c:f>
              <c:strCache>
                <c:ptCount val="6"/>
                <c:pt idx="0">
                  <c:v>Aged 20-29</c:v>
                </c:pt>
                <c:pt idx="1">
                  <c:v>Aged 30-39</c:v>
                </c:pt>
                <c:pt idx="2">
                  <c:v>Aged 40-49</c:v>
                </c:pt>
                <c:pt idx="3">
                  <c:v>Aged 50-59</c:v>
                </c:pt>
                <c:pt idx="4">
                  <c:v>Aged 60-69</c:v>
                </c:pt>
                <c:pt idx="5">
                  <c:v>Aged 70+</c:v>
                </c:pt>
              </c:strCache>
            </c:strRef>
          </c:cat>
          <c:val>
            <c:numRef>
              <c:f>Queensland!$L$54:$L$59</c:f>
              <c:numCache>
                <c:formatCode>0.0</c:formatCode>
                <c:ptCount val="6"/>
                <c:pt idx="0">
                  <c:v>90.95</c:v>
                </c:pt>
                <c:pt idx="1">
                  <c:v>91.34</c:v>
                </c:pt>
                <c:pt idx="2">
                  <c:v>92.63</c:v>
                </c:pt>
                <c:pt idx="3">
                  <c:v>92.79</c:v>
                </c:pt>
                <c:pt idx="4">
                  <c:v>87.46</c:v>
                </c:pt>
                <c:pt idx="5">
                  <c:v>78.86</c:v>
                </c:pt>
              </c:numCache>
            </c:numRef>
          </c:val>
          <c:extLst>
            <c:ext xmlns:c16="http://schemas.microsoft.com/office/drawing/2014/chart" uri="{C3380CC4-5D6E-409C-BE32-E72D297353CC}">
              <c16:uniqueId val="{00000002-F5B0-48C0-A09D-5527EECFF84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Queensland!$K$4</c:f>
              <c:strCache>
                <c:ptCount val="1"/>
                <c:pt idx="0">
                  <c:v>Previous month (week ending 05 Dec 2020)</c:v>
                </c:pt>
              </c:strCache>
            </c:strRef>
          </c:tx>
          <c:spPr>
            <a:solidFill>
              <a:srgbClr val="336699"/>
            </a:solidFill>
            <a:ln>
              <a:noFill/>
            </a:ln>
            <a:effectLst/>
          </c:spPr>
          <c:invertIfNegative val="0"/>
          <c:cat>
            <c:strRef>
              <c:f>Queensland!$K$65:$K$70</c:f>
              <c:strCache>
                <c:ptCount val="6"/>
                <c:pt idx="0">
                  <c:v>Aged 20-29</c:v>
                </c:pt>
                <c:pt idx="1">
                  <c:v>Aged 30-39</c:v>
                </c:pt>
                <c:pt idx="2">
                  <c:v>Aged 40-49</c:v>
                </c:pt>
                <c:pt idx="3">
                  <c:v>Aged 50-59</c:v>
                </c:pt>
                <c:pt idx="4">
                  <c:v>Aged 60-69</c:v>
                </c:pt>
                <c:pt idx="5">
                  <c:v>Aged 70+</c:v>
                </c:pt>
              </c:strCache>
            </c:strRef>
          </c:cat>
          <c:val>
            <c:numRef>
              <c:f>Queensland!$L$65:$L$70</c:f>
              <c:numCache>
                <c:formatCode>0.0</c:formatCode>
                <c:ptCount val="6"/>
                <c:pt idx="0">
                  <c:v>100.36</c:v>
                </c:pt>
                <c:pt idx="1">
                  <c:v>99.74</c:v>
                </c:pt>
                <c:pt idx="2">
                  <c:v>100.46</c:v>
                </c:pt>
                <c:pt idx="3">
                  <c:v>99.05</c:v>
                </c:pt>
                <c:pt idx="4">
                  <c:v>93.05</c:v>
                </c:pt>
                <c:pt idx="5">
                  <c:v>88.05</c:v>
                </c:pt>
              </c:numCache>
            </c:numRef>
          </c:val>
          <c:extLst>
            <c:ext xmlns:c16="http://schemas.microsoft.com/office/drawing/2014/chart" uri="{C3380CC4-5D6E-409C-BE32-E72D297353CC}">
              <c16:uniqueId val="{00000000-78F9-4EA9-9235-4F93924A006A}"/>
            </c:ext>
          </c:extLst>
        </c:ser>
        <c:ser>
          <c:idx val="2"/>
          <c:order val="1"/>
          <c:tx>
            <c:strRef>
              <c:f>Queensland!$K$6</c:f>
              <c:strCache>
                <c:ptCount val="1"/>
                <c:pt idx="0">
                  <c:v>Previous week (ending 26 Dec 2020)</c:v>
                </c:pt>
              </c:strCache>
            </c:strRef>
          </c:tx>
          <c:spPr>
            <a:solidFill>
              <a:srgbClr val="669966"/>
            </a:solidFill>
            <a:ln>
              <a:noFill/>
            </a:ln>
            <a:effectLst/>
          </c:spPr>
          <c:invertIfNegative val="0"/>
          <c:cat>
            <c:strRef>
              <c:f>Queensland!$K$65:$K$70</c:f>
              <c:strCache>
                <c:ptCount val="6"/>
                <c:pt idx="0">
                  <c:v>Aged 20-29</c:v>
                </c:pt>
                <c:pt idx="1">
                  <c:v>Aged 30-39</c:v>
                </c:pt>
                <c:pt idx="2">
                  <c:v>Aged 40-49</c:v>
                </c:pt>
                <c:pt idx="3">
                  <c:v>Aged 50-59</c:v>
                </c:pt>
                <c:pt idx="4">
                  <c:v>Aged 60-69</c:v>
                </c:pt>
                <c:pt idx="5">
                  <c:v>Aged 70+</c:v>
                </c:pt>
              </c:strCache>
            </c:strRef>
          </c:cat>
          <c:val>
            <c:numRef>
              <c:f>Queensland!$L$74:$L$79</c:f>
              <c:numCache>
                <c:formatCode>0.0</c:formatCode>
                <c:ptCount val="6"/>
                <c:pt idx="0">
                  <c:v>95.58</c:v>
                </c:pt>
                <c:pt idx="1">
                  <c:v>96.21</c:v>
                </c:pt>
                <c:pt idx="2">
                  <c:v>96.99</c:v>
                </c:pt>
                <c:pt idx="3">
                  <c:v>95.69</c:v>
                </c:pt>
                <c:pt idx="4">
                  <c:v>89.02</c:v>
                </c:pt>
                <c:pt idx="5">
                  <c:v>81.81</c:v>
                </c:pt>
              </c:numCache>
            </c:numRef>
          </c:val>
          <c:extLst>
            <c:ext xmlns:c16="http://schemas.microsoft.com/office/drawing/2014/chart" uri="{C3380CC4-5D6E-409C-BE32-E72D297353CC}">
              <c16:uniqueId val="{00000001-78F9-4EA9-9235-4F93924A006A}"/>
            </c:ext>
          </c:extLst>
        </c:ser>
        <c:ser>
          <c:idx val="3"/>
          <c:order val="2"/>
          <c:tx>
            <c:strRef>
              <c:f>Queensland!$K$7</c:f>
              <c:strCache>
                <c:ptCount val="1"/>
                <c:pt idx="0">
                  <c:v>This week (ending 02 Jan 2021)</c:v>
                </c:pt>
              </c:strCache>
            </c:strRef>
          </c:tx>
          <c:spPr>
            <a:solidFill>
              <a:srgbClr val="993366"/>
            </a:solidFill>
            <a:ln>
              <a:noFill/>
            </a:ln>
            <a:effectLst/>
          </c:spPr>
          <c:invertIfNegative val="0"/>
          <c:cat>
            <c:strRef>
              <c:f>Queensland!$K$65:$K$70</c:f>
              <c:strCache>
                <c:ptCount val="6"/>
                <c:pt idx="0">
                  <c:v>Aged 20-29</c:v>
                </c:pt>
                <c:pt idx="1">
                  <c:v>Aged 30-39</c:v>
                </c:pt>
                <c:pt idx="2">
                  <c:v>Aged 40-49</c:v>
                </c:pt>
                <c:pt idx="3">
                  <c:v>Aged 50-59</c:v>
                </c:pt>
                <c:pt idx="4">
                  <c:v>Aged 60-69</c:v>
                </c:pt>
                <c:pt idx="5">
                  <c:v>Aged 70+</c:v>
                </c:pt>
              </c:strCache>
            </c:strRef>
          </c:cat>
          <c:val>
            <c:numRef>
              <c:f>Queensland!$L$83:$L$88</c:f>
              <c:numCache>
                <c:formatCode>0.0</c:formatCode>
                <c:ptCount val="6"/>
                <c:pt idx="0">
                  <c:v>93.26</c:v>
                </c:pt>
                <c:pt idx="1">
                  <c:v>94.27</c:v>
                </c:pt>
                <c:pt idx="2">
                  <c:v>95.13</c:v>
                </c:pt>
                <c:pt idx="3">
                  <c:v>93.94</c:v>
                </c:pt>
                <c:pt idx="4">
                  <c:v>87.09</c:v>
                </c:pt>
                <c:pt idx="5">
                  <c:v>78.77</c:v>
                </c:pt>
              </c:numCache>
            </c:numRef>
          </c:val>
          <c:extLst>
            <c:ext xmlns:c16="http://schemas.microsoft.com/office/drawing/2014/chart" uri="{C3380CC4-5D6E-409C-BE32-E72D297353CC}">
              <c16:uniqueId val="{00000002-78F9-4EA9-9235-4F93924A006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Queensland!$K$8</c:f>
              <c:strCache>
                <c:ptCount val="1"/>
                <c:pt idx="0">
                  <c:v>Week ending 14 Mar 2020</c:v>
                </c:pt>
              </c:strCache>
            </c:strRef>
          </c:tx>
          <c:spPr>
            <a:solidFill>
              <a:srgbClr val="99CC66"/>
            </a:solidFill>
            <a:ln>
              <a:noFill/>
            </a:ln>
            <a:effectLst/>
          </c:spPr>
          <c:invertIfNegative val="0"/>
          <c:cat>
            <c:strRef>
              <c:f>Queensland!$K$115:$K$133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Queensland!$L$115:$L$133</c:f>
              <c:numCache>
                <c:formatCode>0.0%</c:formatCode>
                <c:ptCount val="19"/>
                <c:pt idx="0">
                  <c:v>1.44E-2</c:v>
                </c:pt>
                <c:pt idx="1">
                  <c:v>2.18E-2</c:v>
                </c:pt>
                <c:pt idx="2">
                  <c:v>6.9599999999999995E-2</c:v>
                </c:pt>
                <c:pt idx="3">
                  <c:v>1.1900000000000001E-2</c:v>
                </c:pt>
                <c:pt idx="4">
                  <c:v>7.2400000000000006E-2</c:v>
                </c:pt>
                <c:pt idx="5">
                  <c:v>4.2999999999999997E-2</c:v>
                </c:pt>
                <c:pt idx="6">
                  <c:v>0.1036</c:v>
                </c:pt>
                <c:pt idx="7">
                  <c:v>7.5600000000000001E-2</c:v>
                </c:pt>
                <c:pt idx="8">
                  <c:v>4.5600000000000002E-2</c:v>
                </c:pt>
                <c:pt idx="9">
                  <c:v>9.7000000000000003E-3</c:v>
                </c:pt>
                <c:pt idx="10">
                  <c:v>2.7699999999999999E-2</c:v>
                </c:pt>
                <c:pt idx="11">
                  <c:v>2.3199999999999998E-2</c:v>
                </c:pt>
                <c:pt idx="12">
                  <c:v>7.4300000000000005E-2</c:v>
                </c:pt>
                <c:pt idx="13">
                  <c:v>6.8500000000000005E-2</c:v>
                </c:pt>
                <c:pt idx="14">
                  <c:v>6.0400000000000002E-2</c:v>
                </c:pt>
                <c:pt idx="15">
                  <c:v>5.5100000000000003E-2</c:v>
                </c:pt>
                <c:pt idx="16">
                  <c:v>0.16339999999999999</c:v>
                </c:pt>
                <c:pt idx="17">
                  <c:v>1.6199999999999999E-2</c:v>
                </c:pt>
                <c:pt idx="18">
                  <c:v>4.0099999999999997E-2</c:v>
                </c:pt>
              </c:numCache>
            </c:numRef>
          </c:val>
          <c:extLst>
            <c:ext xmlns:c16="http://schemas.microsoft.com/office/drawing/2014/chart" uri="{C3380CC4-5D6E-409C-BE32-E72D297353CC}">
              <c16:uniqueId val="{00000000-3F99-4419-8B35-0BD3455872AD}"/>
            </c:ext>
          </c:extLst>
        </c:ser>
        <c:ser>
          <c:idx val="0"/>
          <c:order val="1"/>
          <c:tx>
            <c:strRef>
              <c:f>Queensland!$K$7</c:f>
              <c:strCache>
                <c:ptCount val="1"/>
                <c:pt idx="0">
                  <c:v>This week (ending 02 Jan 2021)</c:v>
                </c:pt>
              </c:strCache>
            </c:strRef>
          </c:tx>
          <c:spPr>
            <a:solidFill>
              <a:srgbClr val="993366"/>
            </a:solidFill>
            <a:ln>
              <a:noFill/>
            </a:ln>
            <a:effectLst/>
          </c:spPr>
          <c:invertIfNegative val="0"/>
          <c:cat>
            <c:strRef>
              <c:f>Queensland!$K$115:$K$133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Queensland!$L$135:$L$153</c:f>
              <c:numCache>
                <c:formatCode>0.0%</c:formatCode>
                <c:ptCount val="19"/>
                <c:pt idx="0">
                  <c:v>1.34E-2</c:v>
                </c:pt>
                <c:pt idx="1">
                  <c:v>2.1700000000000001E-2</c:v>
                </c:pt>
                <c:pt idx="2">
                  <c:v>6.4399999999999999E-2</c:v>
                </c:pt>
                <c:pt idx="3">
                  <c:v>1.2500000000000001E-2</c:v>
                </c:pt>
                <c:pt idx="4">
                  <c:v>6.3700000000000007E-2</c:v>
                </c:pt>
                <c:pt idx="5">
                  <c:v>4.2999999999999997E-2</c:v>
                </c:pt>
                <c:pt idx="6">
                  <c:v>0.11310000000000001</c:v>
                </c:pt>
                <c:pt idx="7">
                  <c:v>6.8099999999999994E-2</c:v>
                </c:pt>
                <c:pt idx="8">
                  <c:v>4.4299999999999999E-2</c:v>
                </c:pt>
                <c:pt idx="9">
                  <c:v>8.6E-3</c:v>
                </c:pt>
                <c:pt idx="10">
                  <c:v>2.9499999999999998E-2</c:v>
                </c:pt>
                <c:pt idx="11">
                  <c:v>2.24E-2</c:v>
                </c:pt>
                <c:pt idx="12">
                  <c:v>7.1999999999999995E-2</c:v>
                </c:pt>
                <c:pt idx="13">
                  <c:v>6.59E-2</c:v>
                </c:pt>
                <c:pt idx="14">
                  <c:v>7.0900000000000005E-2</c:v>
                </c:pt>
                <c:pt idx="15">
                  <c:v>5.11E-2</c:v>
                </c:pt>
                <c:pt idx="16">
                  <c:v>0.16830000000000001</c:v>
                </c:pt>
                <c:pt idx="17">
                  <c:v>1.6199999999999999E-2</c:v>
                </c:pt>
                <c:pt idx="18">
                  <c:v>3.78E-2</c:v>
                </c:pt>
              </c:numCache>
            </c:numRef>
          </c:val>
          <c:extLst>
            <c:ext xmlns:c16="http://schemas.microsoft.com/office/drawing/2014/chart" uri="{C3380CC4-5D6E-409C-BE32-E72D297353CC}">
              <c16:uniqueId val="{00000001-3F99-4419-8B35-0BD3455872AD}"/>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Queensland!$K$93:$K$111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Queensland!$L$93:$L$111</c:f>
              <c:numCache>
                <c:formatCode>0.0%</c:formatCode>
                <c:ptCount val="19"/>
                <c:pt idx="0">
                  <c:v>-0.12839999999999999</c:v>
                </c:pt>
                <c:pt idx="1">
                  <c:v>-7.0400000000000004E-2</c:v>
                </c:pt>
                <c:pt idx="2">
                  <c:v>-0.13550000000000001</c:v>
                </c:pt>
                <c:pt idx="3">
                  <c:v>-1.9300000000000001E-2</c:v>
                </c:pt>
                <c:pt idx="4">
                  <c:v>-0.17960000000000001</c:v>
                </c:pt>
                <c:pt idx="5">
                  <c:v>-6.6600000000000006E-2</c:v>
                </c:pt>
                <c:pt idx="6">
                  <c:v>1.89E-2</c:v>
                </c:pt>
                <c:pt idx="7">
                  <c:v>-0.1588</c:v>
                </c:pt>
                <c:pt idx="8">
                  <c:v>-9.35E-2</c:v>
                </c:pt>
                <c:pt idx="9">
                  <c:v>-0.17469999999999999</c:v>
                </c:pt>
                <c:pt idx="10">
                  <c:v>-8.0000000000000002E-3</c:v>
                </c:pt>
                <c:pt idx="11">
                  <c:v>-9.7600000000000006E-2</c:v>
                </c:pt>
                <c:pt idx="12">
                  <c:v>-9.4700000000000006E-2</c:v>
                </c:pt>
                <c:pt idx="13">
                  <c:v>-0.1019</c:v>
                </c:pt>
                <c:pt idx="14">
                  <c:v>9.5600000000000004E-2</c:v>
                </c:pt>
                <c:pt idx="15">
                  <c:v>-0.1338</c:v>
                </c:pt>
                <c:pt idx="16">
                  <c:v>-3.8899999999999997E-2</c:v>
                </c:pt>
                <c:pt idx="17">
                  <c:v>-6.5199999999999994E-2</c:v>
                </c:pt>
                <c:pt idx="18">
                  <c:v>-0.12039999999999999</c:v>
                </c:pt>
              </c:numCache>
            </c:numRef>
          </c:val>
          <c:extLst>
            <c:ext xmlns:c16="http://schemas.microsoft.com/office/drawing/2014/chart" uri="{C3380CC4-5D6E-409C-BE32-E72D297353CC}">
              <c16:uniqueId val="{00000000-ADAF-44CF-AFFD-AA8CE0D5D684}"/>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5000000000000002"/>
          <c:min val="-0.25"/>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State jobs</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Queensland!$K$156:$K$302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Queensland!$L$452:$L$598</c:f>
              <c:numCache>
                <c:formatCode>0.0</c:formatCode>
                <c:ptCount val="147"/>
                <c:pt idx="0">
                  <c:v>100</c:v>
                </c:pt>
                <c:pt idx="1">
                  <c:v>99.573800000000006</c:v>
                </c:pt>
                <c:pt idx="2">
                  <c:v>96.233599999999996</c:v>
                </c:pt>
                <c:pt idx="3">
                  <c:v>93.731399999999994</c:v>
                </c:pt>
                <c:pt idx="4">
                  <c:v>91.608400000000003</c:v>
                </c:pt>
                <c:pt idx="5">
                  <c:v>91.404200000000003</c:v>
                </c:pt>
                <c:pt idx="6">
                  <c:v>92.031599999999997</c:v>
                </c:pt>
                <c:pt idx="7">
                  <c:v>92.528499999999994</c:v>
                </c:pt>
                <c:pt idx="8">
                  <c:v>93.204400000000007</c:v>
                </c:pt>
                <c:pt idx="9">
                  <c:v>93.797200000000004</c:v>
                </c:pt>
                <c:pt idx="10">
                  <c:v>93.964600000000004</c:v>
                </c:pt>
                <c:pt idx="11">
                  <c:v>94.230699999999999</c:v>
                </c:pt>
                <c:pt idx="12">
                  <c:v>95.0518</c:v>
                </c:pt>
                <c:pt idx="13">
                  <c:v>95.632400000000004</c:v>
                </c:pt>
                <c:pt idx="14">
                  <c:v>95.7804</c:v>
                </c:pt>
                <c:pt idx="15">
                  <c:v>95.941800000000001</c:v>
                </c:pt>
                <c:pt idx="16">
                  <c:v>97.059399999999997</c:v>
                </c:pt>
                <c:pt idx="17">
                  <c:v>97.900400000000005</c:v>
                </c:pt>
                <c:pt idx="18">
                  <c:v>98.266199999999998</c:v>
                </c:pt>
                <c:pt idx="19">
                  <c:v>98.634200000000007</c:v>
                </c:pt>
                <c:pt idx="20">
                  <c:v>98.519199999999998</c:v>
                </c:pt>
                <c:pt idx="21">
                  <c:v>98.766499999999994</c:v>
                </c:pt>
                <c:pt idx="22">
                  <c:v>98.656000000000006</c:v>
                </c:pt>
                <c:pt idx="23">
                  <c:v>98.9953</c:v>
                </c:pt>
                <c:pt idx="24">
                  <c:v>98.869299999999996</c:v>
                </c:pt>
                <c:pt idx="25">
                  <c:v>99.202799999999996</c:v>
                </c:pt>
                <c:pt idx="26">
                  <c:v>99.808599999999998</c:v>
                </c:pt>
                <c:pt idx="27">
                  <c:v>100.01519999999999</c:v>
                </c:pt>
                <c:pt idx="28">
                  <c:v>99.490399999999994</c:v>
                </c:pt>
                <c:pt idx="29">
                  <c:v>98.956800000000001</c:v>
                </c:pt>
                <c:pt idx="30">
                  <c:v>99.022099999999995</c:v>
                </c:pt>
                <c:pt idx="31">
                  <c:v>99.4495</c:v>
                </c:pt>
                <c:pt idx="32">
                  <c:v>99.426100000000005</c:v>
                </c:pt>
                <c:pt idx="33">
                  <c:v>99.380099999999999</c:v>
                </c:pt>
                <c:pt idx="34">
                  <c:v>99.645200000000003</c:v>
                </c:pt>
                <c:pt idx="35">
                  <c:v>100.1951</c:v>
                </c:pt>
                <c:pt idx="36">
                  <c:v>100.23739999999999</c:v>
                </c:pt>
                <c:pt idx="37">
                  <c:v>100.3584</c:v>
                </c:pt>
                <c:pt idx="38">
                  <c:v>100.5112</c:v>
                </c:pt>
                <c:pt idx="39">
                  <c:v>100.479</c:v>
                </c:pt>
                <c:pt idx="40">
                  <c:v>99.322299999999998</c:v>
                </c:pt>
                <c:pt idx="41">
                  <c:v>95.760099999999994</c:v>
                </c:pt>
                <c:pt idx="42">
                  <c:v>93.352900000000005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6937-4A7E-8CEE-00F5B97C193E}"/>
            </c:ext>
          </c:extLst>
        </c:ser>
        <c:ser>
          <c:idx val="1"/>
          <c:order val="1"/>
          <c:tx>
            <c:v>State wages</c:v>
          </c:tx>
          <c:spPr>
            <a:ln w="22225" cap="rnd">
              <a:solidFill>
                <a:schemeClr val="accent2"/>
              </a:solidFill>
              <a:round/>
            </a:ln>
            <a:effectLst/>
          </c:spPr>
          <c:marker>
            <c:symbol val="square"/>
            <c:size val="5"/>
            <c:spPr>
              <a:solidFill>
                <a:schemeClr val="accent2"/>
              </a:solidFill>
              <a:ln w="9525">
                <a:solidFill>
                  <a:schemeClr val="accent2"/>
                </a:solidFill>
              </a:ln>
              <a:effectLst/>
            </c:spPr>
          </c:marker>
          <c:dPt>
            <c:idx val="7"/>
            <c:marker>
              <c:symbol val="square"/>
              <c:size val="5"/>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02-6937-4A7E-8CEE-00F5B97C193E}"/>
              </c:ext>
            </c:extLst>
          </c:dPt>
          <c:cat>
            <c:strRef>
              <c:f>Queensland!$K$156:$K$302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Queensland!$L$600:$L$746</c:f>
              <c:numCache>
                <c:formatCode>0.0</c:formatCode>
                <c:ptCount val="147"/>
                <c:pt idx="0">
                  <c:v>100</c:v>
                </c:pt>
                <c:pt idx="1">
                  <c:v>99.578500000000005</c:v>
                </c:pt>
                <c:pt idx="2">
                  <c:v>97.630399999999995</c:v>
                </c:pt>
                <c:pt idx="3">
                  <c:v>96.712199999999996</c:v>
                </c:pt>
                <c:pt idx="4">
                  <c:v>94.025800000000004</c:v>
                </c:pt>
                <c:pt idx="5">
                  <c:v>94.207499999999996</c:v>
                </c:pt>
                <c:pt idx="6">
                  <c:v>94.294899999999998</c:v>
                </c:pt>
                <c:pt idx="7">
                  <c:v>95.093800000000002</c:v>
                </c:pt>
                <c:pt idx="8">
                  <c:v>94.965800000000002</c:v>
                </c:pt>
                <c:pt idx="9">
                  <c:v>93.960999999999999</c:v>
                </c:pt>
                <c:pt idx="10">
                  <c:v>93.039599999999993</c:v>
                </c:pt>
                <c:pt idx="11">
                  <c:v>94.403300000000002</c:v>
                </c:pt>
                <c:pt idx="12">
                  <c:v>95.414199999999994</c:v>
                </c:pt>
                <c:pt idx="13">
                  <c:v>96.429599999999994</c:v>
                </c:pt>
                <c:pt idx="14">
                  <c:v>97.500399999999999</c:v>
                </c:pt>
                <c:pt idx="15">
                  <c:v>98.762600000000006</c:v>
                </c:pt>
                <c:pt idx="16">
                  <c:v>100.35760000000001</c:v>
                </c:pt>
                <c:pt idx="17">
                  <c:v>97.980500000000006</c:v>
                </c:pt>
                <c:pt idx="18">
                  <c:v>97.479399999999998</c:v>
                </c:pt>
                <c:pt idx="19">
                  <c:v>97.166499999999999</c:v>
                </c:pt>
                <c:pt idx="20">
                  <c:v>97.289199999999994</c:v>
                </c:pt>
                <c:pt idx="21">
                  <c:v>97.963899999999995</c:v>
                </c:pt>
                <c:pt idx="22">
                  <c:v>97.605900000000005</c:v>
                </c:pt>
                <c:pt idx="23">
                  <c:v>97.805199999999999</c:v>
                </c:pt>
                <c:pt idx="24">
                  <c:v>97.621099999999998</c:v>
                </c:pt>
                <c:pt idx="25">
                  <c:v>100.41679999999999</c:v>
                </c:pt>
                <c:pt idx="26">
                  <c:v>101.94840000000001</c:v>
                </c:pt>
                <c:pt idx="27">
                  <c:v>102.70869999999999</c:v>
                </c:pt>
                <c:pt idx="28">
                  <c:v>101.941</c:v>
                </c:pt>
                <c:pt idx="29">
                  <c:v>99.8155</c:v>
                </c:pt>
                <c:pt idx="30">
                  <c:v>98.382300000000001</c:v>
                </c:pt>
                <c:pt idx="31">
                  <c:v>98.828100000000006</c:v>
                </c:pt>
                <c:pt idx="32">
                  <c:v>97.9191</c:v>
                </c:pt>
                <c:pt idx="33">
                  <c:v>97.573099999999997</c:v>
                </c:pt>
                <c:pt idx="34">
                  <c:v>98.692899999999995</c:v>
                </c:pt>
                <c:pt idx="35">
                  <c:v>99.442899999999995</c:v>
                </c:pt>
                <c:pt idx="36">
                  <c:v>99.828299999999999</c:v>
                </c:pt>
                <c:pt idx="37">
                  <c:v>100.3858</c:v>
                </c:pt>
                <c:pt idx="38">
                  <c:v>101.43429999999999</c:v>
                </c:pt>
                <c:pt idx="39">
                  <c:v>101.7193</c:v>
                </c:pt>
                <c:pt idx="40">
                  <c:v>101.6579</c:v>
                </c:pt>
                <c:pt idx="41">
                  <c:v>96.906000000000006</c:v>
                </c:pt>
                <c:pt idx="42">
                  <c:v>92.864900000000006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6937-4A7E-8CEE-00F5B97C193E}"/>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Queensland!$K$156:$K$302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Queensland!$L$156:$L$302</c:f>
              <c:numCache>
                <c:formatCode>0.0</c:formatCode>
                <c:ptCount val="147"/>
                <c:pt idx="0">
                  <c:v>100</c:v>
                </c:pt>
                <c:pt idx="1">
                  <c:v>99.218299999999999</c:v>
                </c:pt>
                <c:pt idx="2">
                  <c:v>96.159300000000002</c:v>
                </c:pt>
                <c:pt idx="3">
                  <c:v>93.510800000000003</c:v>
                </c:pt>
                <c:pt idx="4">
                  <c:v>91.845299999999995</c:v>
                </c:pt>
                <c:pt idx="5">
                  <c:v>91.454499999999996</c:v>
                </c:pt>
                <c:pt idx="6">
                  <c:v>91.820099999999996</c:v>
                </c:pt>
                <c:pt idx="7">
                  <c:v>92.240499999999997</c:v>
                </c:pt>
                <c:pt idx="8">
                  <c:v>92.813900000000004</c:v>
                </c:pt>
                <c:pt idx="9">
                  <c:v>93.355199999999996</c:v>
                </c:pt>
                <c:pt idx="10">
                  <c:v>93.675200000000004</c:v>
                </c:pt>
                <c:pt idx="11">
                  <c:v>94.182299999999998</c:v>
                </c:pt>
                <c:pt idx="12">
                  <c:v>95.128699999999995</c:v>
                </c:pt>
                <c:pt idx="13">
                  <c:v>95.639700000000005</c:v>
                </c:pt>
                <c:pt idx="14">
                  <c:v>95.803100000000001</c:v>
                </c:pt>
                <c:pt idx="15">
                  <c:v>95.768199999999993</c:v>
                </c:pt>
                <c:pt idx="16">
                  <c:v>97.025999999999996</c:v>
                </c:pt>
                <c:pt idx="17">
                  <c:v>97.721999999999994</c:v>
                </c:pt>
                <c:pt idx="18">
                  <c:v>97.640100000000004</c:v>
                </c:pt>
                <c:pt idx="19">
                  <c:v>97.768500000000003</c:v>
                </c:pt>
                <c:pt idx="20">
                  <c:v>97.912499999999994</c:v>
                </c:pt>
                <c:pt idx="21">
                  <c:v>97.847999999999999</c:v>
                </c:pt>
                <c:pt idx="22">
                  <c:v>97.714799999999997</c:v>
                </c:pt>
                <c:pt idx="23">
                  <c:v>97.726399999999998</c:v>
                </c:pt>
                <c:pt idx="24">
                  <c:v>97.792199999999994</c:v>
                </c:pt>
                <c:pt idx="25">
                  <c:v>97.9876</c:v>
                </c:pt>
                <c:pt idx="26">
                  <c:v>98.4148</c:v>
                </c:pt>
                <c:pt idx="27">
                  <c:v>98.579400000000007</c:v>
                </c:pt>
                <c:pt idx="28">
                  <c:v>98.452200000000005</c:v>
                </c:pt>
                <c:pt idx="29">
                  <c:v>97.813400000000001</c:v>
                </c:pt>
                <c:pt idx="30">
                  <c:v>97.688400000000001</c:v>
                </c:pt>
                <c:pt idx="31">
                  <c:v>98.252099999999999</c:v>
                </c:pt>
                <c:pt idx="32">
                  <c:v>98.419300000000007</c:v>
                </c:pt>
                <c:pt idx="33">
                  <c:v>98.498800000000003</c:v>
                </c:pt>
                <c:pt idx="34">
                  <c:v>98.826099999999997</c:v>
                </c:pt>
                <c:pt idx="35">
                  <c:v>99.425399999999996</c:v>
                </c:pt>
                <c:pt idx="36">
                  <c:v>99.648200000000003</c:v>
                </c:pt>
                <c:pt idx="37">
                  <c:v>99.872799999999998</c:v>
                </c:pt>
                <c:pt idx="38">
                  <c:v>100.2041</c:v>
                </c:pt>
                <c:pt idx="39">
                  <c:v>100.22799999999999</c:v>
                </c:pt>
                <c:pt idx="40">
                  <c:v>99.3904</c:v>
                </c:pt>
                <c:pt idx="41">
                  <c:v>96.351500000000001</c:v>
                </c:pt>
                <c:pt idx="42">
                  <c:v>93.927199999999999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6937-4A7E-8CEE-00F5B97C193E}"/>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Queensland!$K$156:$K$302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Queensland!$L$304:$L$450</c:f>
              <c:numCache>
                <c:formatCode>0.0</c:formatCode>
                <c:ptCount val="147"/>
                <c:pt idx="0">
                  <c:v>100</c:v>
                </c:pt>
                <c:pt idx="1">
                  <c:v>99.668800000000005</c:v>
                </c:pt>
                <c:pt idx="2">
                  <c:v>98.3797</c:v>
                </c:pt>
                <c:pt idx="3">
                  <c:v>96.6631</c:v>
                </c:pt>
                <c:pt idx="4">
                  <c:v>94.079800000000006</c:v>
                </c:pt>
                <c:pt idx="5">
                  <c:v>93.993300000000005</c:v>
                </c:pt>
                <c:pt idx="6">
                  <c:v>94.131200000000007</c:v>
                </c:pt>
                <c:pt idx="7">
                  <c:v>94.625200000000007</c:v>
                </c:pt>
                <c:pt idx="8">
                  <c:v>93.438000000000002</c:v>
                </c:pt>
                <c:pt idx="9">
                  <c:v>92.627700000000004</c:v>
                </c:pt>
                <c:pt idx="10">
                  <c:v>92.256699999999995</c:v>
                </c:pt>
                <c:pt idx="11">
                  <c:v>93.555300000000003</c:v>
                </c:pt>
                <c:pt idx="12">
                  <c:v>95.487099999999998</c:v>
                </c:pt>
                <c:pt idx="13">
                  <c:v>96.179199999999994</c:v>
                </c:pt>
                <c:pt idx="14">
                  <c:v>97.166700000000006</c:v>
                </c:pt>
                <c:pt idx="15">
                  <c:v>97.377300000000005</c:v>
                </c:pt>
                <c:pt idx="16">
                  <c:v>99.464600000000004</c:v>
                </c:pt>
                <c:pt idx="17">
                  <c:v>96.839299999999994</c:v>
                </c:pt>
                <c:pt idx="18">
                  <c:v>96.354900000000001</c:v>
                </c:pt>
                <c:pt idx="19">
                  <c:v>96.034999999999997</c:v>
                </c:pt>
                <c:pt idx="20">
                  <c:v>96.762</c:v>
                </c:pt>
                <c:pt idx="21">
                  <c:v>97.159199999999998</c:v>
                </c:pt>
                <c:pt idx="22">
                  <c:v>96.635599999999997</c:v>
                </c:pt>
                <c:pt idx="23">
                  <c:v>96.4392</c:v>
                </c:pt>
                <c:pt idx="24">
                  <c:v>96.622200000000007</c:v>
                </c:pt>
                <c:pt idx="25">
                  <c:v>99.323300000000003</c:v>
                </c:pt>
                <c:pt idx="26">
                  <c:v>100.2722</c:v>
                </c:pt>
                <c:pt idx="27">
                  <c:v>101.0428</c:v>
                </c:pt>
                <c:pt idx="28">
                  <c:v>100.4212</c:v>
                </c:pt>
                <c:pt idx="29">
                  <c:v>98.2971</c:v>
                </c:pt>
                <c:pt idx="30">
                  <c:v>96.577799999999996</c:v>
                </c:pt>
                <c:pt idx="31">
                  <c:v>97.020300000000006</c:v>
                </c:pt>
                <c:pt idx="32">
                  <c:v>96.421700000000001</c:v>
                </c:pt>
                <c:pt idx="33">
                  <c:v>96.422399999999996</c:v>
                </c:pt>
                <c:pt idx="34">
                  <c:v>97.695099999999996</c:v>
                </c:pt>
                <c:pt idx="35">
                  <c:v>98.505499999999998</c:v>
                </c:pt>
                <c:pt idx="36">
                  <c:v>98.519199999999998</c:v>
                </c:pt>
                <c:pt idx="37">
                  <c:v>99.565799999999996</c:v>
                </c:pt>
                <c:pt idx="38">
                  <c:v>100.77330000000001</c:v>
                </c:pt>
                <c:pt idx="39">
                  <c:v>101.1215</c:v>
                </c:pt>
                <c:pt idx="40">
                  <c:v>101.6534</c:v>
                </c:pt>
                <c:pt idx="41">
                  <c:v>97.473600000000005</c:v>
                </c:pt>
                <c:pt idx="42">
                  <c:v>93.754900000000006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6937-4A7E-8CEE-00F5B97C193E}"/>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'South Australia'!$K$4</c:f>
              <c:strCache>
                <c:ptCount val="1"/>
                <c:pt idx="0">
                  <c:v>Previous month (week ending 05 Dec 2020)</c:v>
                </c:pt>
              </c:strCache>
            </c:strRef>
          </c:tx>
          <c:spPr>
            <a:solidFill>
              <a:srgbClr val="336699"/>
            </a:solidFill>
            <a:ln>
              <a:noFill/>
            </a:ln>
            <a:effectLst/>
          </c:spPr>
          <c:invertIfNegative val="0"/>
          <c:cat>
            <c:strRef>
              <c:f>'South Australia'!$K$36:$K$41</c:f>
              <c:strCache>
                <c:ptCount val="6"/>
                <c:pt idx="0">
                  <c:v>Aged 20-29</c:v>
                </c:pt>
                <c:pt idx="1">
                  <c:v>Aged 30-39</c:v>
                </c:pt>
                <c:pt idx="2">
                  <c:v>Aged 40-49</c:v>
                </c:pt>
                <c:pt idx="3">
                  <c:v>Aged 50-59</c:v>
                </c:pt>
                <c:pt idx="4">
                  <c:v>Aged 60-69</c:v>
                </c:pt>
                <c:pt idx="5">
                  <c:v>Aged 70+</c:v>
                </c:pt>
              </c:strCache>
            </c:strRef>
          </c:cat>
          <c:val>
            <c:numRef>
              <c:f>'South Australia'!$L$36:$L$41</c:f>
              <c:numCache>
                <c:formatCode>0.0</c:formatCode>
                <c:ptCount val="6"/>
                <c:pt idx="0">
                  <c:v>100.09</c:v>
                </c:pt>
                <c:pt idx="1">
                  <c:v>99.04</c:v>
                </c:pt>
                <c:pt idx="2">
                  <c:v>98.84</c:v>
                </c:pt>
                <c:pt idx="3">
                  <c:v>98.17</c:v>
                </c:pt>
                <c:pt idx="4">
                  <c:v>94.18</c:v>
                </c:pt>
                <c:pt idx="5">
                  <c:v>89.12</c:v>
                </c:pt>
              </c:numCache>
            </c:numRef>
          </c:val>
          <c:extLst>
            <c:ext xmlns:c16="http://schemas.microsoft.com/office/drawing/2014/chart" uri="{C3380CC4-5D6E-409C-BE32-E72D297353CC}">
              <c16:uniqueId val="{00000000-A4C5-40D6-B51D-BA84A4A6DB42}"/>
            </c:ext>
          </c:extLst>
        </c:ser>
        <c:ser>
          <c:idx val="2"/>
          <c:order val="1"/>
          <c:tx>
            <c:strRef>
              <c:f>'South Australia'!$K$6</c:f>
              <c:strCache>
                <c:ptCount val="1"/>
                <c:pt idx="0">
                  <c:v>Previous week (ending 26 Dec 2020)</c:v>
                </c:pt>
              </c:strCache>
            </c:strRef>
          </c:tx>
          <c:spPr>
            <a:solidFill>
              <a:srgbClr val="669966"/>
            </a:solidFill>
            <a:ln>
              <a:noFill/>
            </a:ln>
            <a:effectLst/>
          </c:spPr>
          <c:invertIfNegative val="0"/>
          <c:cat>
            <c:strRef>
              <c:f>'South Australia'!$K$36:$K$41</c:f>
              <c:strCache>
                <c:ptCount val="6"/>
                <c:pt idx="0">
                  <c:v>Aged 20-29</c:v>
                </c:pt>
                <c:pt idx="1">
                  <c:v>Aged 30-39</c:v>
                </c:pt>
                <c:pt idx="2">
                  <c:v>Aged 40-49</c:v>
                </c:pt>
                <c:pt idx="3">
                  <c:v>Aged 50-59</c:v>
                </c:pt>
                <c:pt idx="4">
                  <c:v>Aged 60-69</c:v>
                </c:pt>
                <c:pt idx="5">
                  <c:v>Aged 70+</c:v>
                </c:pt>
              </c:strCache>
            </c:strRef>
          </c:cat>
          <c:val>
            <c:numRef>
              <c:f>'South Australia'!$L$45:$L$50</c:f>
              <c:numCache>
                <c:formatCode>0.0</c:formatCode>
                <c:ptCount val="6"/>
                <c:pt idx="0">
                  <c:v>95.51</c:v>
                </c:pt>
                <c:pt idx="1">
                  <c:v>95.08</c:v>
                </c:pt>
                <c:pt idx="2">
                  <c:v>95.13</c:v>
                </c:pt>
                <c:pt idx="3">
                  <c:v>94.34</c:v>
                </c:pt>
                <c:pt idx="4">
                  <c:v>89.73</c:v>
                </c:pt>
                <c:pt idx="5">
                  <c:v>84.99</c:v>
                </c:pt>
              </c:numCache>
            </c:numRef>
          </c:val>
          <c:extLst>
            <c:ext xmlns:c16="http://schemas.microsoft.com/office/drawing/2014/chart" uri="{C3380CC4-5D6E-409C-BE32-E72D297353CC}">
              <c16:uniqueId val="{00000001-A4C5-40D6-B51D-BA84A4A6DB42}"/>
            </c:ext>
          </c:extLst>
        </c:ser>
        <c:ser>
          <c:idx val="3"/>
          <c:order val="2"/>
          <c:tx>
            <c:strRef>
              <c:f>'South Australia'!$K$7</c:f>
              <c:strCache>
                <c:ptCount val="1"/>
                <c:pt idx="0">
                  <c:v>This week (ending 02 Jan 2021)</c:v>
                </c:pt>
              </c:strCache>
            </c:strRef>
          </c:tx>
          <c:spPr>
            <a:solidFill>
              <a:srgbClr val="993366"/>
            </a:solidFill>
            <a:ln>
              <a:noFill/>
            </a:ln>
            <a:effectLst/>
          </c:spPr>
          <c:invertIfNegative val="0"/>
          <c:cat>
            <c:strRef>
              <c:f>'South Australia'!$K$36:$K$41</c:f>
              <c:strCache>
                <c:ptCount val="6"/>
                <c:pt idx="0">
                  <c:v>Aged 20-29</c:v>
                </c:pt>
                <c:pt idx="1">
                  <c:v>Aged 30-39</c:v>
                </c:pt>
                <c:pt idx="2">
                  <c:v>Aged 40-49</c:v>
                </c:pt>
                <c:pt idx="3">
                  <c:v>Aged 50-59</c:v>
                </c:pt>
                <c:pt idx="4">
                  <c:v>Aged 60-69</c:v>
                </c:pt>
                <c:pt idx="5">
                  <c:v>Aged 70+</c:v>
                </c:pt>
              </c:strCache>
            </c:strRef>
          </c:cat>
          <c:val>
            <c:numRef>
              <c:f>'South Australia'!$L$54:$L$59</c:f>
              <c:numCache>
                <c:formatCode>0.0</c:formatCode>
                <c:ptCount val="6"/>
                <c:pt idx="0">
                  <c:v>92.72</c:v>
                </c:pt>
                <c:pt idx="1">
                  <c:v>93.4</c:v>
                </c:pt>
                <c:pt idx="2">
                  <c:v>93.78</c:v>
                </c:pt>
                <c:pt idx="3">
                  <c:v>93.34</c:v>
                </c:pt>
                <c:pt idx="4">
                  <c:v>88.07</c:v>
                </c:pt>
                <c:pt idx="5">
                  <c:v>81.650000000000006</c:v>
                </c:pt>
              </c:numCache>
            </c:numRef>
          </c:val>
          <c:extLst>
            <c:ext xmlns:c16="http://schemas.microsoft.com/office/drawing/2014/chart" uri="{C3380CC4-5D6E-409C-BE32-E72D297353CC}">
              <c16:uniqueId val="{00000002-A4C5-40D6-B51D-BA84A4A6DB4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'South Australia'!$K$4</c:f>
              <c:strCache>
                <c:ptCount val="1"/>
                <c:pt idx="0">
                  <c:v>Previous month (week ending 05 Dec 2020)</c:v>
                </c:pt>
              </c:strCache>
            </c:strRef>
          </c:tx>
          <c:spPr>
            <a:solidFill>
              <a:srgbClr val="336699"/>
            </a:solidFill>
            <a:ln>
              <a:noFill/>
            </a:ln>
            <a:effectLst/>
          </c:spPr>
          <c:invertIfNegative val="0"/>
          <c:cat>
            <c:strRef>
              <c:f>'South Australia'!$K$65:$K$70</c:f>
              <c:strCache>
                <c:ptCount val="6"/>
                <c:pt idx="0">
                  <c:v>Aged 20-29</c:v>
                </c:pt>
                <c:pt idx="1">
                  <c:v>Aged 30-39</c:v>
                </c:pt>
                <c:pt idx="2">
                  <c:v>Aged 40-49</c:v>
                </c:pt>
                <c:pt idx="3">
                  <c:v>Aged 50-59</c:v>
                </c:pt>
                <c:pt idx="4">
                  <c:v>Aged 60-69</c:v>
                </c:pt>
                <c:pt idx="5">
                  <c:v>Aged 70+</c:v>
                </c:pt>
              </c:strCache>
            </c:strRef>
          </c:cat>
          <c:val>
            <c:numRef>
              <c:f>'South Australia'!$L$65:$L$70</c:f>
              <c:numCache>
                <c:formatCode>0.0</c:formatCode>
                <c:ptCount val="6"/>
                <c:pt idx="0">
                  <c:v>99.24</c:v>
                </c:pt>
                <c:pt idx="1">
                  <c:v>101.36</c:v>
                </c:pt>
                <c:pt idx="2">
                  <c:v>102.16</c:v>
                </c:pt>
                <c:pt idx="3">
                  <c:v>101.28</c:v>
                </c:pt>
                <c:pt idx="4">
                  <c:v>97.39</c:v>
                </c:pt>
                <c:pt idx="5">
                  <c:v>92.04</c:v>
                </c:pt>
              </c:numCache>
            </c:numRef>
          </c:val>
          <c:extLst>
            <c:ext xmlns:c16="http://schemas.microsoft.com/office/drawing/2014/chart" uri="{C3380CC4-5D6E-409C-BE32-E72D297353CC}">
              <c16:uniqueId val="{00000000-148C-4683-9113-987208756753}"/>
            </c:ext>
          </c:extLst>
        </c:ser>
        <c:ser>
          <c:idx val="2"/>
          <c:order val="1"/>
          <c:tx>
            <c:strRef>
              <c:f>'South Australia'!$K$6</c:f>
              <c:strCache>
                <c:ptCount val="1"/>
                <c:pt idx="0">
                  <c:v>Previous week (ending 26 Dec 2020)</c:v>
                </c:pt>
              </c:strCache>
            </c:strRef>
          </c:tx>
          <c:spPr>
            <a:solidFill>
              <a:srgbClr val="669966"/>
            </a:solidFill>
            <a:ln>
              <a:noFill/>
            </a:ln>
            <a:effectLst/>
          </c:spPr>
          <c:invertIfNegative val="0"/>
          <c:cat>
            <c:strRef>
              <c:f>'South Australia'!$K$65:$K$70</c:f>
              <c:strCache>
                <c:ptCount val="6"/>
                <c:pt idx="0">
                  <c:v>Aged 20-29</c:v>
                </c:pt>
                <c:pt idx="1">
                  <c:v>Aged 30-39</c:v>
                </c:pt>
                <c:pt idx="2">
                  <c:v>Aged 40-49</c:v>
                </c:pt>
                <c:pt idx="3">
                  <c:v>Aged 50-59</c:v>
                </c:pt>
                <c:pt idx="4">
                  <c:v>Aged 60-69</c:v>
                </c:pt>
                <c:pt idx="5">
                  <c:v>Aged 70+</c:v>
                </c:pt>
              </c:strCache>
            </c:strRef>
          </c:cat>
          <c:val>
            <c:numRef>
              <c:f>'South Australia'!$L$74:$L$79</c:f>
              <c:numCache>
                <c:formatCode>0.0</c:formatCode>
                <c:ptCount val="6"/>
                <c:pt idx="0">
                  <c:v>95.94</c:v>
                </c:pt>
                <c:pt idx="1">
                  <c:v>98.67</c:v>
                </c:pt>
                <c:pt idx="2">
                  <c:v>99.26</c:v>
                </c:pt>
                <c:pt idx="3">
                  <c:v>98.67</c:v>
                </c:pt>
                <c:pt idx="4">
                  <c:v>94.73</c:v>
                </c:pt>
                <c:pt idx="5">
                  <c:v>88.31</c:v>
                </c:pt>
              </c:numCache>
            </c:numRef>
          </c:val>
          <c:extLst>
            <c:ext xmlns:c16="http://schemas.microsoft.com/office/drawing/2014/chart" uri="{C3380CC4-5D6E-409C-BE32-E72D297353CC}">
              <c16:uniqueId val="{00000001-148C-4683-9113-987208756753}"/>
            </c:ext>
          </c:extLst>
        </c:ser>
        <c:ser>
          <c:idx val="3"/>
          <c:order val="2"/>
          <c:tx>
            <c:strRef>
              <c:f>'South Australia'!$K$7</c:f>
              <c:strCache>
                <c:ptCount val="1"/>
                <c:pt idx="0">
                  <c:v>This week (ending 02 Jan 2021)</c:v>
                </c:pt>
              </c:strCache>
            </c:strRef>
          </c:tx>
          <c:spPr>
            <a:solidFill>
              <a:srgbClr val="993366"/>
            </a:solidFill>
            <a:ln>
              <a:noFill/>
            </a:ln>
            <a:effectLst/>
          </c:spPr>
          <c:invertIfNegative val="0"/>
          <c:cat>
            <c:strRef>
              <c:f>'South Australia'!$K$65:$K$70</c:f>
              <c:strCache>
                <c:ptCount val="6"/>
                <c:pt idx="0">
                  <c:v>Aged 20-29</c:v>
                </c:pt>
                <c:pt idx="1">
                  <c:v>Aged 30-39</c:v>
                </c:pt>
                <c:pt idx="2">
                  <c:v>Aged 40-49</c:v>
                </c:pt>
                <c:pt idx="3">
                  <c:v>Aged 50-59</c:v>
                </c:pt>
                <c:pt idx="4">
                  <c:v>Aged 60-69</c:v>
                </c:pt>
                <c:pt idx="5">
                  <c:v>Aged 70+</c:v>
                </c:pt>
              </c:strCache>
            </c:strRef>
          </c:cat>
          <c:val>
            <c:numRef>
              <c:f>'South Australia'!$L$83:$L$88</c:f>
              <c:numCache>
                <c:formatCode>0.0</c:formatCode>
                <c:ptCount val="6"/>
                <c:pt idx="0">
                  <c:v>94.02</c:v>
                </c:pt>
                <c:pt idx="1">
                  <c:v>96.93</c:v>
                </c:pt>
                <c:pt idx="2">
                  <c:v>97.71</c:v>
                </c:pt>
                <c:pt idx="3">
                  <c:v>97.21</c:v>
                </c:pt>
                <c:pt idx="4">
                  <c:v>92.97</c:v>
                </c:pt>
                <c:pt idx="5">
                  <c:v>85.77</c:v>
                </c:pt>
              </c:numCache>
            </c:numRef>
          </c:val>
          <c:extLst>
            <c:ext xmlns:c16="http://schemas.microsoft.com/office/drawing/2014/chart" uri="{C3380CC4-5D6E-409C-BE32-E72D297353CC}">
              <c16:uniqueId val="{00000002-148C-4683-9113-98720875675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'South Australia'!$K$8</c:f>
              <c:strCache>
                <c:ptCount val="1"/>
                <c:pt idx="0">
                  <c:v>Week ending 14 Mar 2020</c:v>
                </c:pt>
              </c:strCache>
            </c:strRef>
          </c:tx>
          <c:spPr>
            <a:solidFill>
              <a:srgbClr val="99CC66"/>
            </a:solidFill>
            <a:ln>
              <a:noFill/>
            </a:ln>
            <a:effectLst/>
          </c:spPr>
          <c:invertIfNegative val="0"/>
          <c:cat>
            <c:strRef>
              <c:f>'South Australia'!$K$115:$K$133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'South Australia'!$L$115:$L$133</c:f>
              <c:numCache>
                <c:formatCode>0.0%</c:formatCode>
                <c:ptCount val="19"/>
                <c:pt idx="0">
                  <c:v>2.5600000000000001E-2</c:v>
                </c:pt>
                <c:pt idx="1">
                  <c:v>1.6E-2</c:v>
                </c:pt>
                <c:pt idx="2">
                  <c:v>9.5699999999999993E-2</c:v>
                </c:pt>
                <c:pt idx="3">
                  <c:v>1.2800000000000001E-2</c:v>
                </c:pt>
                <c:pt idx="4">
                  <c:v>6.5799999999999997E-2</c:v>
                </c:pt>
                <c:pt idx="5">
                  <c:v>4.6899999999999997E-2</c:v>
                </c:pt>
                <c:pt idx="6">
                  <c:v>0.1242</c:v>
                </c:pt>
                <c:pt idx="7">
                  <c:v>7.5700000000000003E-2</c:v>
                </c:pt>
                <c:pt idx="8">
                  <c:v>4.1799999999999997E-2</c:v>
                </c:pt>
                <c:pt idx="9">
                  <c:v>1.11E-2</c:v>
                </c:pt>
                <c:pt idx="10">
                  <c:v>3.56E-2</c:v>
                </c:pt>
                <c:pt idx="11">
                  <c:v>1.84E-2</c:v>
                </c:pt>
                <c:pt idx="12">
                  <c:v>7.0000000000000007E-2</c:v>
                </c:pt>
                <c:pt idx="13">
                  <c:v>7.0300000000000001E-2</c:v>
                </c:pt>
                <c:pt idx="14">
                  <c:v>3.7699999999999997E-2</c:v>
                </c:pt>
                <c:pt idx="15">
                  <c:v>6.13E-2</c:v>
                </c:pt>
                <c:pt idx="16">
                  <c:v>0.1328</c:v>
                </c:pt>
                <c:pt idx="17">
                  <c:v>1.6199999999999999E-2</c:v>
                </c:pt>
                <c:pt idx="18">
                  <c:v>3.8399999999999997E-2</c:v>
                </c:pt>
              </c:numCache>
            </c:numRef>
          </c:val>
          <c:extLst>
            <c:ext xmlns:c16="http://schemas.microsoft.com/office/drawing/2014/chart" uri="{C3380CC4-5D6E-409C-BE32-E72D297353CC}">
              <c16:uniqueId val="{00000000-AF61-4B85-AE41-1C9D3E572A7B}"/>
            </c:ext>
          </c:extLst>
        </c:ser>
        <c:ser>
          <c:idx val="0"/>
          <c:order val="1"/>
          <c:tx>
            <c:strRef>
              <c:f>'South Australia'!$K$7</c:f>
              <c:strCache>
                <c:ptCount val="1"/>
                <c:pt idx="0">
                  <c:v>This week (ending 02 Jan 2021)</c:v>
                </c:pt>
              </c:strCache>
            </c:strRef>
          </c:tx>
          <c:spPr>
            <a:solidFill>
              <a:srgbClr val="993366"/>
            </a:solidFill>
            <a:ln>
              <a:noFill/>
            </a:ln>
            <a:effectLst/>
          </c:spPr>
          <c:invertIfNegative val="0"/>
          <c:cat>
            <c:strRef>
              <c:f>'South Australia'!$K$115:$K$133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'South Australia'!$L$135:$L$153</c:f>
              <c:numCache>
                <c:formatCode>0.0%</c:formatCode>
                <c:ptCount val="19"/>
                <c:pt idx="0">
                  <c:v>2.3E-2</c:v>
                </c:pt>
                <c:pt idx="1">
                  <c:v>1.6E-2</c:v>
                </c:pt>
                <c:pt idx="2">
                  <c:v>8.9300000000000004E-2</c:v>
                </c:pt>
                <c:pt idx="3">
                  <c:v>1.3299999999999999E-2</c:v>
                </c:pt>
                <c:pt idx="4">
                  <c:v>6.1800000000000001E-2</c:v>
                </c:pt>
                <c:pt idx="5">
                  <c:v>4.5100000000000001E-2</c:v>
                </c:pt>
                <c:pt idx="6">
                  <c:v>0.1298</c:v>
                </c:pt>
                <c:pt idx="7">
                  <c:v>6.6699999999999995E-2</c:v>
                </c:pt>
                <c:pt idx="8">
                  <c:v>4.0300000000000002E-2</c:v>
                </c:pt>
                <c:pt idx="9">
                  <c:v>9.9000000000000008E-3</c:v>
                </c:pt>
                <c:pt idx="10">
                  <c:v>3.8699999999999998E-2</c:v>
                </c:pt>
                <c:pt idx="11">
                  <c:v>1.7299999999999999E-2</c:v>
                </c:pt>
                <c:pt idx="12">
                  <c:v>6.88E-2</c:v>
                </c:pt>
                <c:pt idx="13">
                  <c:v>7.0400000000000004E-2</c:v>
                </c:pt>
                <c:pt idx="14">
                  <c:v>3.85E-2</c:v>
                </c:pt>
                <c:pt idx="15">
                  <c:v>6.4100000000000004E-2</c:v>
                </c:pt>
                <c:pt idx="16">
                  <c:v>0.14299999999999999</c:v>
                </c:pt>
                <c:pt idx="17">
                  <c:v>1.47E-2</c:v>
                </c:pt>
                <c:pt idx="18">
                  <c:v>3.73E-2</c:v>
                </c:pt>
              </c:numCache>
            </c:numRef>
          </c:val>
          <c:extLst>
            <c:ext xmlns:c16="http://schemas.microsoft.com/office/drawing/2014/chart" uri="{C3380CC4-5D6E-409C-BE32-E72D297353CC}">
              <c16:uniqueId val="{00000001-AF61-4B85-AE41-1C9D3E572A7B}"/>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'South Australia'!$K$93:$K$111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'South Australia'!$L$93:$L$111</c:f>
              <c:numCache>
                <c:formatCode>0.0%</c:formatCode>
                <c:ptCount val="19"/>
                <c:pt idx="0">
                  <c:v>-0.13800000000000001</c:v>
                </c:pt>
                <c:pt idx="1">
                  <c:v>-3.8199999999999998E-2</c:v>
                </c:pt>
                <c:pt idx="2">
                  <c:v>-0.1071</c:v>
                </c:pt>
                <c:pt idx="3">
                  <c:v>-9.4000000000000004E-3</c:v>
                </c:pt>
                <c:pt idx="4">
                  <c:v>-0.1008</c:v>
                </c:pt>
                <c:pt idx="5">
                  <c:v>-8.0399999999999999E-2</c:v>
                </c:pt>
                <c:pt idx="6">
                  <c:v>5.9999999999999995E-4</c:v>
                </c:pt>
                <c:pt idx="7">
                  <c:v>-0.1578</c:v>
                </c:pt>
                <c:pt idx="8">
                  <c:v>-7.7600000000000002E-2</c:v>
                </c:pt>
                <c:pt idx="9">
                  <c:v>-0.1406</c:v>
                </c:pt>
                <c:pt idx="10">
                  <c:v>4.1799999999999997E-2</c:v>
                </c:pt>
                <c:pt idx="11">
                  <c:v>-9.8900000000000002E-2</c:v>
                </c:pt>
                <c:pt idx="12">
                  <c:v>-5.9499999999999997E-2</c:v>
                </c:pt>
                <c:pt idx="13">
                  <c:v>-4.1799999999999997E-2</c:v>
                </c:pt>
                <c:pt idx="14">
                  <c:v>-2.4899999999999999E-2</c:v>
                </c:pt>
                <c:pt idx="15">
                  <c:v>2.9999999999999997E-4</c:v>
                </c:pt>
                <c:pt idx="16">
                  <c:v>3.0700000000000002E-2</c:v>
                </c:pt>
                <c:pt idx="17">
                  <c:v>-0.13139999999999999</c:v>
                </c:pt>
                <c:pt idx="18">
                  <c:v>-7.0199999999999999E-2</c:v>
                </c:pt>
              </c:numCache>
            </c:numRef>
          </c:val>
          <c:extLst>
            <c:ext xmlns:c16="http://schemas.microsoft.com/office/drawing/2014/chart" uri="{C3380CC4-5D6E-409C-BE32-E72D297353CC}">
              <c16:uniqueId val="{00000000-0DB3-4DC4-A2EE-98B1347780A4}"/>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'New South Wales'!$K$4</c:f>
              <c:strCache>
                <c:ptCount val="1"/>
                <c:pt idx="0">
                  <c:v>Previous month (week ending 05 Dec 2020)</c:v>
                </c:pt>
              </c:strCache>
            </c:strRef>
          </c:tx>
          <c:spPr>
            <a:solidFill>
              <a:srgbClr val="336699"/>
            </a:solidFill>
            <a:ln>
              <a:noFill/>
            </a:ln>
            <a:effectLst/>
          </c:spPr>
          <c:invertIfNegative val="0"/>
          <c:cat>
            <c:strRef>
              <c:f>'New South Wales'!$K$65:$K$70</c:f>
              <c:strCache>
                <c:ptCount val="6"/>
                <c:pt idx="0">
                  <c:v>Aged 20-29</c:v>
                </c:pt>
                <c:pt idx="1">
                  <c:v>Aged 30-39</c:v>
                </c:pt>
                <c:pt idx="2">
                  <c:v>Aged 40-49</c:v>
                </c:pt>
                <c:pt idx="3">
                  <c:v>Aged 50-59</c:v>
                </c:pt>
                <c:pt idx="4">
                  <c:v>Aged 60-69</c:v>
                </c:pt>
                <c:pt idx="5">
                  <c:v>Aged 70+</c:v>
                </c:pt>
              </c:strCache>
            </c:strRef>
          </c:cat>
          <c:val>
            <c:numRef>
              <c:f>'New South Wales'!$L$65:$L$70</c:f>
              <c:numCache>
                <c:formatCode>0.0</c:formatCode>
                <c:ptCount val="6"/>
                <c:pt idx="0">
                  <c:v>101.32</c:v>
                </c:pt>
                <c:pt idx="1">
                  <c:v>100.3</c:v>
                </c:pt>
                <c:pt idx="2">
                  <c:v>101.16</c:v>
                </c:pt>
                <c:pt idx="3">
                  <c:v>99.94</c:v>
                </c:pt>
                <c:pt idx="4">
                  <c:v>95.62</c:v>
                </c:pt>
                <c:pt idx="5">
                  <c:v>95.84</c:v>
                </c:pt>
              </c:numCache>
            </c:numRef>
          </c:val>
          <c:extLst>
            <c:ext xmlns:c16="http://schemas.microsoft.com/office/drawing/2014/chart" uri="{C3380CC4-5D6E-409C-BE32-E72D297353CC}">
              <c16:uniqueId val="{00000000-419B-4723-BC92-4E0E08AC9F7C}"/>
            </c:ext>
          </c:extLst>
        </c:ser>
        <c:ser>
          <c:idx val="2"/>
          <c:order val="1"/>
          <c:tx>
            <c:strRef>
              <c:f>'New South Wales'!$K$6</c:f>
              <c:strCache>
                <c:ptCount val="1"/>
                <c:pt idx="0">
                  <c:v>Previous week (ending 26 Dec 2020)</c:v>
                </c:pt>
              </c:strCache>
            </c:strRef>
          </c:tx>
          <c:spPr>
            <a:solidFill>
              <a:srgbClr val="669966"/>
            </a:solidFill>
            <a:ln>
              <a:noFill/>
            </a:ln>
            <a:effectLst/>
          </c:spPr>
          <c:invertIfNegative val="0"/>
          <c:cat>
            <c:strRef>
              <c:f>'New South Wales'!$K$65:$K$70</c:f>
              <c:strCache>
                <c:ptCount val="6"/>
                <c:pt idx="0">
                  <c:v>Aged 20-29</c:v>
                </c:pt>
                <c:pt idx="1">
                  <c:v>Aged 30-39</c:v>
                </c:pt>
                <c:pt idx="2">
                  <c:v>Aged 40-49</c:v>
                </c:pt>
                <c:pt idx="3">
                  <c:v>Aged 50-59</c:v>
                </c:pt>
                <c:pt idx="4">
                  <c:v>Aged 60-69</c:v>
                </c:pt>
                <c:pt idx="5">
                  <c:v>Aged 70+</c:v>
                </c:pt>
              </c:strCache>
            </c:strRef>
          </c:cat>
          <c:val>
            <c:numRef>
              <c:f>'New South Wales'!$L$74:$L$79</c:f>
              <c:numCache>
                <c:formatCode>0.0</c:formatCode>
                <c:ptCount val="6"/>
                <c:pt idx="0">
                  <c:v>97.61</c:v>
                </c:pt>
                <c:pt idx="1">
                  <c:v>97.61</c:v>
                </c:pt>
                <c:pt idx="2">
                  <c:v>98.39</c:v>
                </c:pt>
                <c:pt idx="3">
                  <c:v>97.31</c:v>
                </c:pt>
                <c:pt idx="4">
                  <c:v>92.56</c:v>
                </c:pt>
                <c:pt idx="5">
                  <c:v>90.56</c:v>
                </c:pt>
              </c:numCache>
            </c:numRef>
          </c:val>
          <c:extLst>
            <c:ext xmlns:c16="http://schemas.microsoft.com/office/drawing/2014/chart" uri="{C3380CC4-5D6E-409C-BE32-E72D297353CC}">
              <c16:uniqueId val="{00000001-419B-4723-BC92-4E0E08AC9F7C}"/>
            </c:ext>
          </c:extLst>
        </c:ser>
        <c:ser>
          <c:idx val="3"/>
          <c:order val="2"/>
          <c:tx>
            <c:strRef>
              <c:f>'New South Wales'!$K$7</c:f>
              <c:strCache>
                <c:ptCount val="1"/>
                <c:pt idx="0">
                  <c:v>This week (ending 02 Jan 2021)</c:v>
                </c:pt>
              </c:strCache>
            </c:strRef>
          </c:tx>
          <c:spPr>
            <a:solidFill>
              <a:srgbClr val="993366"/>
            </a:solidFill>
            <a:ln>
              <a:noFill/>
            </a:ln>
            <a:effectLst/>
          </c:spPr>
          <c:invertIfNegative val="0"/>
          <c:cat>
            <c:strRef>
              <c:f>'New South Wales'!$K$65:$K$70</c:f>
              <c:strCache>
                <c:ptCount val="6"/>
                <c:pt idx="0">
                  <c:v>Aged 20-29</c:v>
                </c:pt>
                <c:pt idx="1">
                  <c:v>Aged 30-39</c:v>
                </c:pt>
                <c:pt idx="2">
                  <c:v>Aged 40-49</c:v>
                </c:pt>
                <c:pt idx="3">
                  <c:v>Aged 50-59</c:v>
                </c:pt>
                <c:pt idx="4">
                  <c:v>Aged 60-69</c:v>
                </c:pt>
                <c:pt idx="5">
                  <c:v>Aged 70+</c:v>
                </c:pt>
              </c:strCache>
            </c:strRef>
          </c:cat>
          <c:val>
            <c:numRef>
              <c:f>'New South Wales'!$L$83:$L$88</c:f>
              <c:numCache>
                <c:formatCode>0.0</c:formatCode>
                <c:ptCount val="6"/>
                <c:pt idx="0">
                  <c:v>94.85</c:v>
                </c:pt>
                <c:pt idx="1">
                  <c:v>95.76</c:v>
                </c:pt>
                <c:pt idx="2">
                  <c:v>96.87</c:v>
                </c:pt>
                <c:pt idx="3">
                  <c:v>95.86</c:v>
                </c:pt>
                <c:pt idx="4">
                  <c:v>90.78</c:v>
                </c:pt>
                <c:pt idx="5">
                  <c:v>86.35</c:v>
                </c:pt>
              </c:numCache>
            </c:numRef>
          </c:val>
          <c:extLst>
            <c:ext xmlns:c16="http://schemas.microsoft.com/office/drawing/2014/chart" uri="{C3380CC4-5D6E-409C-BE32-E72D297353CC}">
              <c16:uniqueId val="{00000002-419B-4723-BC92-4E0E08AC9F7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State jobs</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'South Australia'!$K$156:$K$302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'South Australia'!$L$452:$L$598</c:f>
              <c:numCache>
                <c:formatCode>0.0</c:formatCode>
                <c:ptCount val="147"/>
                <c:pt idx="0">
                  <c:v>100</c:v>
                </c:pt>
                <c:pt idx="1">
                  <c:v>99.113699999999994</c:v>
                </c:pt>
                <c:pt idx="2">
                  <c:v>95.728200000000001</c:v>
                </c:pt>
                <c:pt idx="3">
                  <c:v>93.236400000000003</c:v>
                </c:pt>
                <c:pt idx="4">
                  <c:v>91.466800000000006</c:v>
                </c:pt>
                <c:pt idx="5">
                  <c:v>91.0518</c:v>
                </c:pt>
                <c:pt idx="6">
                  <c:v>91.343199999999996</c:v>
                </c:pt>
                <c:pt idx="7">
                  <c:v>91.904300000000006</c:v>
                </c:pt>
                <c:pt idx="8">
                  <c:v>92.646699999999996</c:v>
                </c:pt>
                <c:pt idx="9">
                  <c:v>93.591399999999993</c:v>
                </c:pt>
                <c:pt idx="10">
                  <c:v>93.829599999999999</c:v>
                </c:pt>
                <c:pt idx="11">
                  <c:v>94.298100000000005</c:v>
                </c:pt>
                <c:pt idx="12">
                  <c:v>95.058700000000002</c:v>
                </c:pt>
                <c:pt idx="13">
                  <c:v>95.274500000000003</c:v>
                </c:pt>
                <c:pt idx="14">
                  <c:v>94.973299999999995</c:v>
                </c:pt>
                <c:pt idx="15">
                  <c:v>94.480900000000005</c:v>
                </c:pt>
                <c:pt idx="16">
                  <c:v>95.891300000000001</c:v>
                </c:pt>
                <c:pt idx="17">
                  <c:v>97.160200000000003</c:v>
                </c:pt>
                <c:pt idx="18">
                  <c:v>97.265500000000003</c:v>
                </c:pt>
                <c:pt idx="19">
                  <c:v>97.822999999999993</c:v>
                </c:pt>
                <c:pt idx="20">
                  <c:v>97.862899999999996</c:v>
                </c:pt>
                <c:pt idx="21">
                  <c:v>98.208299999999994</c:v>
                </c:pt>
                <c:pt idx="22">
                  <c:v>98.3827</c:v>
                </c:pt>
                <c:pt idx="23">
                  <c:v>98.597800000000007</c:v>
                </c:pt>
                <c:pt idx="24">
                  <c:v>98.698400000000007</c:v>
                </c:pt>
                <c:pt idx="25">
                  <c:v>99.0017</c:v>
                </c:pt>
                <c:pt idx="26">
                  <c:v>99.480800000000002</c:v>
                </c:pt>
                <c:pt idx="27">
                  <c:v>99.671400000000006</c:v>
                </c:pt>
                <c:pt idx="28">
                  <c:v>99.700199999999995</c:v>
                </c:pt>
                <c:pt idx="29">
                  <c:v>99.351399999999998</c:v>
                </c:pt>
                <c:pt idx="30">
                  <c:v>99.425399999999996</c:v>
                </c:pt>
                <c:pt idx="31">
                  <c:v>100.4145</c:v>
                </c:pt>
                <c:pt idx="32">
                  <c:v>100.376</c:v>
                </c:pt>
                <c:pt idx="33">
                  <c:v>100.13160000000001</c:v>
                </c:pt>
                <c:pt idx="34">
                  <c:v>100.53319999999999</c:v>
                </c:pt>
                <c:pt idx="35">
                  <c:v>101.13939999999999</c:v>
                </c:pt>
                <c:pt idx="36">
                  <c:v>99.95</c:v>
                </c:pt>
                <c:pt idx="37">
                  <c:v>100.2486</c:v>
                </c:pt>
                <c:pt idx="38">
                  <c:v>101.0767</c:v>
                </c:pt>
                <c:pt idx="39">
                  <c:v>101.53870000000001</c:v>
                </c:pt>
                <c:pt idx="40">
                  <c:v>100.622</c:v>
                </c:pt>
                <c:pt idx="41">
                  <c:v>97.509100000000004</c:v>
                </c:pt>
                <c:pt idx="42">
                  <c:v>95.700100000000006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AC9E-4731-B2ED-812817EE1804}"/>
            </c:ext>
          </c:extLst>
        </c:ser>
        <c:ser>
          <c:idx val="1"/>
          <c:order val="1"/>
          <c:tx>
            <c:v>State wages</c:v>
          </c:tx>
          <c:spPr>
            <a:ln w="22225" cap="rnd">
              <a:solidFill>
                <a:schemeClr val="accent2"/>
              </a:solidFill>
              <a:round/>
            </a:ln>
            <a:effectLst/>
          </c:spPr>
          <c:marker>
            <c:symbol val="square"/>
            <c:size val="5"/>
            <c:spPr>
              <a:solidFill>
                <a:schemeClr val="accent2"/>
              </a:solidFill>
              <a:ln w="9525">
                <a:solidFill>
                  <a:schemeClr val="accent2"/>
                </a:solidFill>
              </a:ln>
              <a:effectLst/>
            </c:spPr>
          </c:marker>
          <c:dPt>
            <c:idx val="7"/>
            <c:marker>
              <c:symbol val="square"/>
              <c:size val="5"/>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02-AC9E-4731-B2ED-812817EE1804}"/>
              </c:ext>
            </c:extLst>
          </c:dPt>
          <c:cat>
            <c:strRef>
              <c:f>'South Australia'!$K$156:$K$302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'South Australia'!$L$600:$L$746</c:f>
              <c:numCache>
                <c:formatCode>0.0</c:formatCode>
                <c:ptCount val="147"/>
                <c:pt idx="0">
                  <c:v>100</c:v>
                </c:pt>
                <c:pt idx="1">
                  <c:v>99.422499999999999</c:v>
                </c:pt>
                <c:pt idx="2">
                  <c:v>97.882199999999997</c:v>
                </c:pt>
                <c:pt idx="3">
                  <c:v>96.469499999999996</c:v>
                </c:pt>
                <c:pt idx="4">
                  <c:v>93.572999999999993</c:v>
                </c:pt>
                <c:pt idx="5">
                  <c:v>93.620999999999995</c:v>
                </c:pt>
                <c:pt idx="6">
                  <c:v>95.031099999999995</c:v>
                </c:pt>
                <c:pt idx="7">
                  <c:v>95.726299999999995</c:v>
                </c:pt>
                <c:pt idx="8">
                  <c:v>95.025099999999995</c:v>
                </c:pt>
                <c:pt idx="9">
                  <c:v>94.579499999999996</c:v>
                </c:pt>
                <c:pt idx="10">
                  <c:v>94.276200000000003</c:v>
                </c:pt>
                <c:pt idx="11">
                  <c:v>94.838800000000006</c:v>
                </c:pt>
                <c:pt idx="12">
                  <c:v>96.813100000000006</c:v>
                </c:pt>
                <c:pt idx="13">
                  <c:v>96.470500000000001</c:v>
                </c:pt>
                <c:pt idx="14">
                  <c:v>96.950599999999994</c:v>
                </c:pt>
                <c:pt idx="15">
                  <c:v>96.485600000000005</c:v>
                </c:pt>
                <c:pt idx="16">
                  <c:v>98.022000000000006</c:v>
                </c:pt>
                <c:pt idx="17">
                  <c:v>96.609899999999996</c:v>
                </c:pt>
                <c:pt idx="18">
                  <c:v>96.840500000000006</c:v>
                </c:pt>
                <c:pt idx="19">
                  <c:v>96.841200000000001</c:v>
                </c:pt>
                <c:pt idx="20">
                  <c:v>97.296499999999995</c:v>
                </c:pt>
                <c:pt idx="21">
                  <c:v>98.483699999999999</c:v>
                </c:pt>
                <c:pt idx="22">
                  <c:v>98.364800000000002</c:v>
                </c:pt>
                <c:pt idx="23">
                  <c:v>97.999499999999998</c:v>
                </c:pt>
                <c:pt idx="24">
                  <c:v>98.601200000000006</c:v>
                </c:pt>
                <c:pt idx="25">
                  <c:v>100.8108</c:v>
                </c:pt>
                <c:pt idx="26">
                  <c:v>101.5986</c:v>
                </c:pt>
                <c:pt idx="27">
                  <c:v>102.27889999999999</c:v>
                </c:pt>
                <c:pt idx="28">
                  <c:v>102.2997</c:v>
                </c:pt>
                <c:pt idx="29">
                  <c:v>100.57470000000001</c:v>
                </c:pt>
                <c:pt idx="30">
                  <c:v>99.215400000000002</c:v>
                </c:pt>
                <c:pt idx="31">
                  <c:v>99.628299999999996</c:v>
                </c:pt>
                <c:pt idx="32">
                  <c:v>99.225700000000003</c:v>
                </c:pt>
                <c:pt idx="33">
                  <c:v>98.750600000000006</c:v>
                </c:pt>
                <c:pt idx="34">
                  <c:v>99.268699999999995</c:v>
                </c:pt>
                <c:pt idx="35">
                  <c:v>99.612300000000005</c:v>
                </c:pt>
                <c:pt idx="36">
                  <c:v>97.209900000000005</c:v>
                </c:pt>
                <c:pt idx="37">
                  <c:v>98.6541</c:v>
                </c:pt>
                <c:pt idx="38">
                  <c:v>101.23090000000001</c:v>
                </c:pt>
                <c:pt idx="39">
                  <c:v>102.57980000000001</c:v>
                </c:pt>
                <c:pt idx="40">
                  <c:v>102.00530000000001</c:v>
                </c:pt>
                <c:pt idx="41">
                  <c:v>97.438299999999998</c:v>
                </c:pt>
                <c:pt idx="42">
                  <c:v>95.010900000000007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AC9E-4731-B2ED-812817EE1804}"/>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'South Australia'!$K$156:$K$302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'South Australia'!$L$156:$L$302</c:f>
              <c:numCache>
                <c:formatCode>0.0</c:formatCode>
                <c:ptCount val="147"/>
                <c:pt idx="0">
                  <c:v>100</c:v>
                </c:pt>
                <c:pt idx="1">
                  <c:v>99.218299999999999</c:v>
                </c:pt>
                <c:pt idx="2">
                  <c:v>96.159300000000002</c:v>
                </c:pt>
                <c:pt idx="3">
                  <c:v>93.510800000000003</c:v>
                </c:pt>
                <c:pt idx="4">
                  <c:v>91.845299999999995</c:v>
                </c:pt>
                <c:pt idx="5">
                  <c:v>91.454499999999996</c:v>
                </c:pt>
                <c:pt idx="6">
                  <c:v>91.820099999999996</c:v>
                </c:pt>
                <c:pt idx="7">
                  <c:v>92.240499999999997</c:v>
                </c:pt>
                <c:pt idx="8">
                  <c:v>92.813900000000004</c:v>
                </c:pt>
                <c:pt idx="9">
                  <c:v>93.355199999999996</c:v>
                </c:pt>
                <c:pt idx="10">
                  <c:v>93.675200000000004</c:v>
                </c:pt>
                <c:pt idx="11">
                  <c:v>94.182299999999998</c:v>
                </c:pt>
                <c:pt idx="12">
                  <c:v>95.128699999999995</c:v>
                </c:pt>
                <c:pt idx="13">
                  <c:v>95.639700000000005</c:v>
                </c:pt>
                <c:pt idx="14">
                  <c:v>95.803100000000001</c:v>
                </c:pt>
                <c:pt idx="15">
                  <c:v>95.768199999999993</c:v>
                </c:pt>
                <c:pt idx="16">
                  <c:v>97.025999999999996</c:v>
                </c:pt>
                <c:pt idx="17">
                  <c:v>97.721999999999994</c:v>
                </c:pt>
                <c:pt idx="18">
                  <c:v>97.640100000000004</c:v>
                </c:pt>
                <c:pt idx="19">
                  <c:v>97.768500000000003</c:v>
                </c:pt>
                <c:pt idx="20">
                  <c:v>97.912499999999994</c:v>
                </c:pt>
                <c:pt idx="21">
                  <c:v>97.847999999999999</c:v>
                </c:pt>
                <c:pt idx="22">
                  <c:v>97.714799999999997</c:v>
                </c:pt>
                <c:pt idx="23">
                  <c:v>97.726399999999998</c:v>
                </c:pt>
                <c:pt idx="24">
                  <c:v>97.792199999999994</c:v>
                </c:pt>
                <c:pt idx="25">
                  <c:v>97.9876</c:v>
                </c:pt>
                <c:pt idx="26">
                  <c:v>98.4148</c:v>
                </c:pt>
                <c:pt idx="27">
                  <c:v>98.579400000000007</c:v>
                </c:pt>
                <c:pt idx="28">
                  <c:v>98.452200000000005</c:v>
                </c:pt>
                <c:pt idx="29">
                  <c:v>97.813400000000001</c:v>
                </c:pt>
                <c:pt idx="30">
                  <c:v>97.688400000000001</c:v>
                </c:pt>
                <c:pt idx="31">
                  <c:v>98.252099999999999</c:v>
                </c:pt>
                <c:pt idx="32">
                  <c:v>98.419300000000007</c:v>
                </c:pt>
                <c:pt idx="33">
                  <c:v>98.498800000000003</c:v>
                </c:pt>
                <c:pt idx="34">
                  <c:v>98.826099999999997</c:v>
                </c:pt>
                <c:pt idx="35">
                  <c:v>99.425399999999996</c:v>
                </c:pt>
                <c:pt idx="36">
                  <c:v>99.648200000000003</c:v>
                </c:pt>
                <c:pt idx="37">
                  <c:v>99.872799999999998</c:v>
                </c:pt>
                <c:pt idx="38">
                  <c:v>100.2041</c:v>
                </c:pt>
                <c:pt idx="39">
                  <c:v>100.22799999999999</c:v>
                </c:pt>
                <c:pt idx="40">
                  <c:v>99.3904</c:v>
                </c:pt>
                <c:pt idx="41">
                  <c:v>96.351500000000001</c:v>
                </c:pt>
                <c:pt idx="42">
                  <c:v>93.927199999999999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AC9E-4731-B2ED-812817EE1804}"/>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'South Australia'!$K$156:$K$302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'South Australia'!$L$304:$L$450</c:f>
              <c:numCache>
                <c:formatCode>0.0</c:formatCode>
                <c:ptCount val="147"/>
                <c:pt idx="0">
                  <c:v>100</c:v>
                </c:pt>
                <c:pt idx="1">
                  <c:v>99.668800000000005</c:v>
                </c:pt>
                <c:pt idx="2">
                  <c:v>98.3797</c:v>
                </c:pt>
                <c:pt idx="3">
                  <c:v>96.6631</c:v>
                </c:pt>
                <c:pt idx="4">
                  <c:v>94.079800000000006</c:v>
                </c:pt>
                <c:pt idx="5">
                  <c:v>93.993300000000005</c:v>
                </c:pt>
                <c:pt idx="6">
                  <c:v>94.131200000000007</c:v>
                </c:pt>
                <c:pt idx="7">
                  <c:v>94.625200000000007</c:v>
                </c:pt>
                <c:pt idx="8">
                  <c:v>93.438000000000002</c:v>
                </c:pt>
                <c:pt idx="9">
                  <c:v>92.627700000000004</c:v>
                </c:pt>
                <c:pt idx="10">
                  <c:v>92.256699999999995</c:v>
                </c:pt>
                <c:pt idx="11">
                  <c:v>93.555300000000003</c:v>
                </c:pt>
                <c:pt idx="12">
                  <c:v>95.487099999999998</c:v>
                </c:pt>
                <c:pt idx="13">
                  <c:v>96.179199999999994</c:v>
                </c:pt>
                <c:pt idx="14">
                  <c:v>97.166700000000006</c:v>
                </c:pt>
                <c:pt idx="15">
                  <c:v>97.377300000000005</c:v>
                </c:pt>
                <c:pt idx="16">
                  <c:v>99.464600000000004</c:v>
                </c:pt>
                <c:pt idx="17">
                  <c:v>96.839299999999994</c:v>
                </c:pt>
                <c:pt idx="18">
                  <c:v>96.354900000000001</c:v>
                </c:pt>
                <c:pt idx="19">
                  <c:v>96.034999999999997</c:v>
                </c:pt>
                <c:pt idx="20">
                  <c:v>96.762</c:v>
                </c:pt>
                <c:pt idx="21">
                  <c:v>97.159199999999998</c:v>
                </c:pt>
                <c:pt idx="22">
                  <c:v>96.635599999999997</c:v>
                </c:pt>
                <c:pt idx="23">
                  <c:v>96.4392</c:v>
                </c:pt>
                <c:pt idx="24">
                  <c:v>96.622200000000007</c:v>
                </c:pt>
                <c:pt idx="25">
                  <c:v>99.323300000000003</c:v>
                </c:pt>
                <c:pt idx="26">
                  <c:v>100.2722</c:v>
                </c:pt>
                <c:pt idx="27">
                  <c:v>101.0428</c:v>
                </c:pt>
                <c:pt idx="28">
                  <c:v>100.4212</c:v>
                </c:pt>
                <c:pt idx="29">
                  <c:v>98.2971</c:v>
                </c:pt>
                <c:pt idx="30">
                  <c:v>96.577799999999996</c:v>
                </c:pt>
                <c:pt idx="31">
                  <c:v>97.020300000000006</c:v>
                </c:pt>
                <c:pt idx="32">
                  <c:v>96.421700000000001</c:v>
                </c:pt>
                <c:pt idx="33">
                  <c:v>96.422399999999996</c:v>
                </c:pt>
                <c:pt idx="34">
                  <c:v>97.695099999999996</c:v>
                </c:pt>
                <c:pt idx="35">
                  <c:v>98.505499999999998</c:v>
                </c:pt>
                <c:pt idx="36">
                  <c:v>98.519199999999998</c:v>
                </c:pt>
                <c:pt idx="37">
                  <c:v>99.565799999999996</c:v>
                </c:pt>
                <c:pt idx="38">
                  <c:v>100.77330000000001</c:v>
                </c:pt>
                <c:pt idx="39">
                  <c:v>101.1215</c:v>
                </c:pt>
                <c:pt idx="40">
                  <c:v>101.6534</c:v>
                </c:pt>
                <c:pt idx="41">
                  <c:v>97.473600000000005</c:v>
                </c:pt>
                <c:pt idx="42">
                  <c:v>93.754900000000006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AC9E-4731-B2ED-812817EE1804}"/>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'Western Australia'!$K$4</c:f>
              <c:strCache>
                <c:ptCount val="1"/>
                <c:pt idx="0">
                  <c:v>Previous month (week ending 05 Dec 2020)</c:v>
                </c:pt>
              </c:strCache>
            </c:strRef>
          </c:tx>
          <c:spPr>
            <a:solidFill>
              <a:srgbClr val="336699"/>
            </a:solidFill>
            <a:ln>
              <a:noFill/>
            </a:ln>
            <a:effectLst/>
          </c:spPr>
          <c:invertIfNegative val="0"/>
          <c:cat>
            <c:strRef>
              <c:f>'Western Australia'!$K$36:$K$41</c:f>
              <c:strCache>
                <c:ptCount val="6"/>
                <c:pt idx="0">
                  <c:v>Aged 20-29</c:v>
                </c:pt>
                <c:pt idx="1">
                  <c:v>Aged 30-39</c:v>
                </c:pt>
                <c:pt idx="2">
                  <c:v>Aged 40-49</c:v>
                </c:pt>
                <c:pt idx="3">
                  <c:v>Aged 50-59</c:v>
                </c:pt>
                <c:pt idx="4">
                  <c:v>Aged 60-69</c:v>
                </c:pt>
                <c:pt idx="5">
                  <c:v>Aged 70+</c:v>
                </c:pt>
              </c:strCache>
            </c:strRef>
          </c:cat>
          <c:val>
            <c:numRef>
              <c:f>'Western Australia'!$L$36:$L$41</c:f>
              <c:numCache>
                <c:formatCode>0.0</c:formatCode>
                <c:ptCount val="6"/>
                <c:pt idx="0">
                  <c:v>103.62</c:v>
                </c:pt>
                <c:pt idx="1">
                  <c:v>99.53</c:v>
                </c:pt>
                <c:pt idx="2">
                  <c:v>99.82</c:v>
                </c:pt>
                <c:pt idx="3">
                  <c:v>99.37</c:v>
                </c:pt>
                <c:pt idx="4">
                  <c:v>95.65</c:v>
                </c:pt>
                <c:pt idx="5">
                  <c:v>92.07</c:v>
                </c:pt>
              </c:numCache>
            </c:numRef>
          </c:val>
          <c:extLst>
            <c:ext xmlns:c16="http://schemas.microsoft.com/office/drawing/2014/chart" uri="{C3380CC4-5D6E-409C-BE32-E72D297353CC}">
              <c16:uniqueId val="{00000000-5CA0-41E3-8D60-3D8F97BCDFFF}"/>
            </c:ext>
          </c:extLst>
        </c:ser>
        <c:ser>
          <c:idx val="2"/>
          <c:order val="1"/>
          <c:tx>
            <c:strRef>
              <c:f>'Western Australia'!$K$6</c:f>
              <c:strCache>
                <c:ptCount val="1"/>
                <c:pt idx="0">
                  <c:v>Previous week (ending 26 Dec 2020)</c:v>
                </c:pt>
              </c:strCache>
            </c:strRef>
          </c:tx>
          <c:spPr>
            <a:solidFill>
              <a:srgbClr val="669966"/>
            </a:solidFill>
            <a:ln>
              <a:noFill/>
            </a:ln>
            <a:effectLst/>
          </c:spPr>
          <c:invertIfNegative val="0"/>
          <c:cat>
            <c:strRef>
              <c:f>'Western Australia'!$K$36:$K$41</c:f>
              <c:strCache>
                <c:ptCount val="6"/>
                <c:pt idx="0">
                  <c:v>Aged 20-29</c:v>
                </c:pt>
                <c:pt idx="1">
                  <c:v>Aged 30-39</c:v>
                </c:pt>
                <c:pt idx="2">
                  <c:v>Aged 40-49</c:v>
                </c:pt>
                <c:pt idx="3">
                  <c:v>Aged 50-59</c:v>
                </c:pt>
                <c:pt idx="4">
                  <c:v>Aged 60-69</c:v>
                </c:pt>
                <c:pt idx="5">
                  <c:v>Aged 70+</c:v>
                </c:pt>
              </c:strCache>
            </c:strRef>
          </c:cat>
          <c:val>
            <c:numRef>
              <c:f>'Western Australia'!$L$45:$L$50</c:f>
              <c:numCache>
                <c:formatCode>0.0</c:formatCode>
                <c:ptCount val="6"/>
                <c:pt idx="0">
                  <c:v>98.44</c:v>
                </c:pt>
                <c:pt idx="1">
                  <c:v>96.38</c:v>
                </c:pt>
                <c:pt idx="2">
                  <c:v>97.08</c:v>
                </c:pt>
                <c:pt idx="3">
                  <c:v>96.53</c:v>
                </c:pt>
                <c:pt idx="4">
                  <c:v>92.18</c:v>
                </c:pt>
                <c:pt idx="5">
                  <c:v>87.89</c:v>
                </c:pt>
              </c:numCache>
            </c:numRef>
          </c:val>
          <c:extLst>
            <c:ext xmlns:c16="http://schemas.microsoft.com/office/drawing/2014/chart" uri="{C3380CC4-5D6E-409C-BE32-E72D297353CC}">
              <c16:uniqueId val="{00000001-5CA0-41E3-8D60-3D8F97BCDFFF}"/>
            </c:ext>
          </c:extLst>
        </c:ser>
        <c:ser>
          <c:idx val="3"/>
          <c:order val="2"/>
          <c:tx>
            <c:strRef>
              <c:f>'Western Australia'!$K$7</c:f>
              <c:strCache>
                <c:ptCount val="1"/>
                <c:pt idx="0">
                  <c:v>This week (ending 02 Jan 2021)</c:v>
                </c:pt>
              </c:strCache>
            </c:strRef>
          </c:tx>
          <c:spPr>
            <a:solidFill>
              <a:srgbClr val="993366"/>
            </a:solidFill>
            <a:ln>
              <a:noFill/>
            </a:ln>
            <a:effectLst/>
          </c:spPr>
          <c:invertIfNegative val="0"/>
          <c:cat>
            <c:strRef>
              <c:f>'Western Australia'!$K$36:$K$41</c:f>
              <c:strCache>
                <c:ptCount val="6"/>
                <c:pt idx="0">
                  <c:v>Aged 20-29</c:v>
                </c:pt>
                <c:pt idx="1">
                  <c:v>Aged 30-39</c:v>
                </c:pt>
                <c:pt idx="2">
                  <c:v>Aged 40-49</c:v>
                </c:pt>
                <c:pt idx="3">
                  <c:v>Aged 50-59</c:v>
                </c:pt>
                <c:pt idx="4">
                  <c:v>Aged 60-69</c:v>
                </c:pt>
                <c:pt idx="5">
                  <c:v>Aged 70+</c:v>
                </c:pt>
              </c:strCache>
            </c:strRef>
          </c:cat>
          <c:val>
            <c:numRef>
              <c:f>'Western Australia'!$L$54:$L$59</c:f>
              <c:numCache>
                <c:formatCode>0.0</c:formatCode>
                <c:ptCount val="6"/>
                <c:pt idx="0">
                  <c:v>94.92</c:v>
                </c:pt>
                <c:pt idx="1">
                  <c:v>93.53</c:v>
                </c:pt>
                <c:pt idx="2">
                  <c:v>94.61</c:v>
                </c:pt>
                <c:pt idx="3">
                  <c:v>94.02</c:v>
                </c:pt>
                <c:pt idx="4">
                  <c:v>89.45</c:v>
                </c:pt>
                <c:pt idx="5">
                  <c:v>83.47</c:v>
                </c:pt>
              </c:numCache>
            </c:numRef>
          </c:val>
          <c:extLst>
            <c:ext xmlns:c16="http://schemas.microsoft.com/office/drawing/2014/chart" uri="{C3380CC4-5D6E-409C-BE32-E72D297353CC}">
              <c16:uniqueId val="{00000002-5CA0-41E3-8D60-3D8F97BCDFF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'Western Australia'!$K$4</c:f>
              <c:strCache>
                <c:ptCount val="1"/>
                <c:pt idx="0">
                  <c:v>Previous month (week ending 05 Dec 2020)</c:v>
                </c:pt>
              </c:strCache>
            </c:strRef>
          </c:tx>
          <c:spPr>
            <a:solidFill>
              <a:srgbClr val="336699"/>
            </a:solidFill>
            <a:ln>
              <a:noFill/>
            </a:ln>
            <a:effectLst/>
          </c:spPr>
          <c:invertIfNegative val="0"/>
          <c:cat>
            <c:strRef>
              <c:f>'Western Australia'!$K$65:$K$70</c:f>
              <c:strCache>
                <c:ptCount val="6"/>
                <c:pt idx="0">
                  <c:v>Aged 20-29</c:v>
                </c:pt>
                <c:pt idx="1">
                  <c:v>Aged 30-39</c:v>
                </c:pt>
                <c:pt idx="2">
                  <c:v>Aged 40-49</c:v>
                </c:pt>
                <c:pt idx="3">
                  <c:v>Aged 50-59</c:v>
                </c:pt>
                <c:pt idx="4">
                  <c:v>Aged 60-69</c:v>
                </c:pt>
                <c:pt idx="5">
                  <c:v>Aged 70+</c:v>
                </c:pt>
              </c:strCache>
            </c:strRef>
          </c:cat>
          <c:val>
            <c:numRef>
              <c:f>'Western Australia'!$L$65:$L$70</c:f>
              <c:numCache>
                <c:formatCode>0.0</c:formatCode>
                <c:ptCount val="6"/>
                <c:pt idx="0">
                  <c:v>104.52</c:v>
                </c:pt>
                <c:pt idx="1">
                  <c:v>102.67</c:v>
                </c:pt>
                <c:pt idx="2">
                  <c:v>103.45</c:v>
                </c:pt>
                <c:pt idx="3">
                  <c:v>101.26</c:v>
                </c:pt>
                <c:pt idx="4">
                  <c:v>95.8</c:v>
                </c:pt>
                <c:pt idx="5">
                  <c:v>90.34</c:v>
                </c:pt>
              </c:numCache>
            </c:numRef>
          </c:val>
          <c:extLst>
            <c:ext xmlns:c16="http://schemas.microsoft.com/office/drawing/2014/chart" uri="{C3380CC4-5D6E-409C-BE32-E72D297353CC}">
              <c16:uniqueId val="{00000000-03A1-4862-B0EB-3D3D497A90DB}"/>
            </c:ext>
          </c:extLst>
        </c:ser>
        <c:ser>
          <c:idx val="2"/>
          <c:order val="1"/>
          <c:tx>
            <c:strRef>
              <c:f>'Western Australia'!$K$6</c:f>
              <c:strCache>
                <c:ptCount val="1"/>
                <c:pt idx="0">
                  <c:v>Previous week (ending 26 Dec 2020)</c:v>
                </c:pt>
              </c:strCache>
            </c:strRef>
          </c:tx>
          <c:spPr>
            <a:solidFill>
              <a:srgbClr val="669966"/>
            </a:solidFill>
            <a:ln>
              <a:noFill/>
            </a:ln>
            <a:effectLst/>
          </c:spPr>
          <c:invertIfNegative val="0"/>
          <c:cat>
            <c:strRef>
              <c:f>'Western Australia'!$K$65:$K$70</c:f>
              <c:strCache>
                <c:ptCount val="6"/>
                <c:pt idx="0">
                  <c:v>Aged 20-29</c:v>
                </c:pt>
                <c:pt idx="1">
                  <c:v>Aged 30-39</c:v>
                </c:pt>
                <c:pt idx="2">
                  <c:v>Aged 40-49</c:v>
                </c:pt>
                <c:pt idx="3">
                  <c:v>Aged 50-59</c:v>
                </c:pt>
                <c:pt idx="4">
                  <c:v>Aged 60-69</c:v>
                </c:pt>
                <c:pt idx="5">
                  <c:v>Aged 70+</c:v>
                </c:pt>
              </c:strCache>
            </c:strRef>
          </c:cat>
          <c:val>
            <c:numRef>
              <c:f>'Western Australia'!$L$74:$L$79</c:f>
              <c:numCache>
                <c:formatCode>0.0</c:formatCode>
                <c:ptCount val="6"/>
                <c:pt idx="0">
                  <c:v>100.69</c:v>
                </c:pt>
                <c:pt idx="1">
                  <c:v>99.78</c:v>
                </c:pt>
                <c:pt idx="2">
                  <c:v>100.77</c:v>
                </c:pt>
                <c:pt idx="3">
                  <c:v>98.77</c:v>
                </c:pt>
                <c:pt idx="4">
                  <c:v>93.1</c:v>
                </c:pt>
                <c:pt idx="5">
                  <c:v>85.69</c:v>
                </c:pt>
              </c:numCache>
            </c:numRef>
          </c:val>
          <c:extLst>
            <c:ext xmlns:c16="http://schemas.microsoft.com/office/drawing/2014/chart" uri="{C3380CC4-5D6E-409C-BE32-E72D297353CC}">
              <c16:uniqueId val="{00000001-03A1-4862-B0EB-3D3D497A90DB}"/>
            </c:ext>
          </c:extLst>
        </c:ser>
        <c:ser>
          <c:idx val="3"/>
          <c:order val="2"/>
          <c:tx>
            <c:strRef>
              <c:f>'Western Australia'!$K$7</c:f>
              <c:strCache>
                <c:ptCount val="1"/>
                <c:pt idx="0">
                  <c:v>This week (ending 02 Jan 2021)</c:v>
                </c:pt>
              </c:strCache>
            </c:strRef>
          </c:tx>
          <c:spPr>
            <a:solidFill>
              <a:srgbClr val="993366"/>
            </a:solidFill>
            <a:ln>
              <a:noFill/>
            </a:ln>
            <a:effectLst/>
          </c:spPr>
          <c:invertIfNegative val="0"/>
          <c:cat>
            <c:strRef>
              <c:f>'Western Australia'!$K$65:$K$70</c:f>
              <c:strCache>
                <c:ptCount val="6"/>
                <c:pt idx="0">
                  <c:v>Aged 20-29</c:v>
                </c:pt>
                <c:pt idx="1">
                  <c:v>Aged 30-39</c:v>
                </c:pt>
                <c:pt idx="2">
                  <c:v>Aged 40-49</c:v>
                </c:pt>
                <c:pt idx="3">
                  <c:v>Aged 50-59</c:v>
                </c:pt>
                <c:pt idx="4">
                  <c:v>Aged 60-69</c:v>
                </c:pt>
                <c:pt idx="5">
                  <c:v>Aged 70+</c:v>
                </c:pt>
              </c:strCache>
            </c:strRef>
          </c:cat>
          <c:val>
            <c:numRef>
              <c:f>'Western Australia'!$L$83:$L$88</c:f>
              <c:numCache>
                <c:formatCode>0.0</c:formatCode>
                <c:ptCount val="6"/>
                <c:pt idx="0">
                  <c:v>98.24</c:v>
                </c:pt>
                <c:pt idx="1">
                  <c:v>98.12</c:v>
                </c:pt>
                <c:pt idx="2">
                  <c:v>99.56</c:v>
                </c:pt>
                <c:pt idx="3">
                  <c:v>97.86</c:v>
                </c:pt>
                <c:pt idx="4">
                  <c:v>91.97</c:v>
                </c:pt>
                <c:pt idx="5">
                  <c:v>82.68</c:v>
                </c:pt>
              </c:numCache>
            </c:numRef>
          </c:val>
          <c:extLst>
            <c:ext xmlns:c16="http://schemas.microsoft.com/office/drawing/2014/chart" uri="{C3380CC4-5D6E-409C-BE32-E72D297353CC}">
              <c16:uniqueId val="{00000002-03A1-4862-B0EB-3D3D497A90D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'Western Australia'!$K$8</c:f>
              <c:strCache>
                <c:ptCount val="1"/>
                <c:pt idx="0">
                  <c:v>Week ending 14 Mar 2020</c:v>
                </c:pt>
              </c:strCache>
            </c:strRef>
          </c:tx>
          <c:spPr>
            <a:solidFill>
              <a:srgbClr val="99CC66"/>
            </a:solidFill>
            <a:ln>
              <a:noFill/>
            </a:ln>
            <a:effectLst/>
          </c:spPr>
          <c:invertIfNegative val="0"/>
          <c:cat>
            <c:strRef>
              <c:f>'Western Australia'!$K$115:$K$133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'Western Australia'!$L$115:$L$133</c:f>
              <c:numCache>
                <c:formatCode>0.0%</c:formatCode>
                <c:ptCount val="19"/>
                <c:pt idx="0">
                  <c:v>1.37E-2</c:v>
                </c:pt>
                <c:pt idx="1">
                  <c:v>7.0400000000000004E-2</c:v>
                </c:pt>
                <c:pt idx="2">
                  <c:v>5.91E-2</c:v>
                </c:pt>
                <c:pt idx="3">
                  <c:v>1.0999999999999999E-2</c:v>
                </c:pt>
                <c:pt idx="4">
                  <c:v>6.83E-2</c:v>
                </c:pt>
                <c:pt idx="5">
                  <c:v>3.9199999999999999E-2</c:v>
                </c:pt>
                <c:pt idx="6">
                  <c:v>9.5100000000000004E-2</c:v>
                </c:pt>
                <c:pt idx="7">
                  <c:v>6.5500000000000003E-2</c:v>
                </c:pt>
                <c:pt idx="8">
                  <c:v>4.07E-2</c:v>
                </c:pt>
                <c:pt idx="9">
                  <c:v>7.3000000000000001E-3</c:v>
                </c:pt>
                <c:pt idx="10">
                  <c:v>2.53E-2</c:v>
                </c:pt>
                <c:pt idx="11">
                  <c:v>2.1700000000000001E-2</c:v>
                </c:pt>
                <c:pt idx="12">
                  <c:v>7.3899999999999993E-2</c:v>
                </c:pt>
                <c:pt idx="13">
                  <c:v>6.54E-2</c:v>
                </c:pt>
                <c:pt idx="14">
                  <c:v>5.96E-2</c:v>
                </c:pt>
                <c:pt idx="15">
                  <c:v>8.5400000000000004E-2</c:v>
                </c:pt>
                <c:pt idx="16">
                  <c:v>0.1421</c:v>
                </c:pt>
                <c:pt idx="17">
                  <c:v>1.6299999999999999E-2</c:v>
                </c:pt>
                <c:pt idx="18">
                  <c:v>3.5900000000000001E-2</c:v>
                </c:pt>
              </c:numCache>
            </c:numRef>
          </c:val>
          <c:extLst>
            <c:ext xmlns:c16="http://schemas.microsoft.com/office/drawing/2014/chart" uri="{C3380CC4-5D6E-409C-BE32-E72D297353CC}">
              <c16:uniqueId val="{00000000-648B-49D0-AB92-B6F188DCA553}"/>
            </c:ext>
          </c:extLst>
        </c:ser>
        <c:ser>
          <c:idx val="0"/>
          <c:order val="1"/>
          <c:tx>
            <c:strRef>
              <c:f>'Western Australia'!$K$7</c:f>
              <c:strCache>
                <c:ptCount val="1"/>
                <c:pt idx="0">
                  <c:v>This week (ending 02 Jan 2021)</c:v>
                </c:pt>
              </c:strCache>
            </c:strRef>
          </c:tx>
          <c:spPr>
            <a:solidFill>
              <a:srgbClr val="993366"/>
            </a:solidFill>
            <a:ln>
              <a:noFill/>
            </a:ln>
            <a:effectLst/>
          </c:spPr>
          <c:invertIfNegative val="0"/>
          <c:cat>
            <c:strRef>
              <c:f>'Western Australia'!$K$115:$K$133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'Western Australia'!$L$135:$L$153</c:f>
              <c:numCache>
                <c:formatCode>0.0%</c:formatCode>
                <c:ptCount val="19"/>
                <c:pt idx="0">
                  <c:v>1.2699999999999999E-2</c:v>
                </c:pt>
                <c:pt idx="1">
                  <c:v>6.7699999999999996E-2</c:v>
                </c:pt>
                <c:pt idx="2">
                  <c:v>5.67E-2</c:v>
                </c:pt>
                <c:pt idx="3">
                  <c:v>1.1599999999999999E-2</c:v>
                </c:pt>
                <c:pt idx="4">
                  <c:v>6.0999999999999999E-2</c:v>
                </c:pt>
                <c:pt idx="5">
                  <c:v>3.95E-2</c:v>
                </c:pt>
                <c:pt idx="6">
                  <c:v>9.9199999999999997E-2</c:v>
                </c:pt>
                <c:pt idx="7">
                  <c:v>5.8900000000000001E-2</c:v>
                </c:pt>
                <c:pt idx="8">
                  <c:v>3.9399999999999998E-2</c:v>
                </c:pt>
                <c:pt idx="9">
                  <c:v>6.7000000000000002E-3</c:v>
                </c:pt>
                <c:pt idx="10">
                  <c:v>2.76E-2</c:v>
                </c:pt>
                <c:pt idx="11">
                  <c:v>2.1100000000000001E-2</c:v>
                </c:pt>
                <c:pt idx="12">
                  <c:v>7.1400000000000005E-2</c:v>
                </c:pt>
                <c:pt idx="13">
                  <c:v>6.1899999999999997E-2</c:v>
                </c:pt>
                <c:pt idx="14">
                  <c:v>6.6000000000000003E-2</c:v>
                </c:pt>
                <c:pt idx="15">
                  <c:v>8.2600000000000007E-2</c:v>
                </c:pt>
                <c:pt idx="16">
                  <c:v>0.15160000000000001</c:v>
                </c:pt>
                <c:pt idx="17">
                  <c:v>1.5699999999999999E-2</c:v>
                </c:pt>
                <c:pt idx="18">
                  <c:v>3.5099999999999999E-2</c:v>
                </c:pt>
              </c:numCache>
            </c:numRef>
          </c:val>
          <c:extLst>
            <c:ext xmlns:c16="http://schemas.microsoft.com/office/drawing/2014/chart" uri="{C3380CC4-5D6E-409C-BE32-E72D297353CC}">
              <c16:uniqueId val="{00000001-648B-49D0-AB92-B6F188DCA553}"/>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'Western Australia'!$K$93:$K$111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'Western Australia'!$L$93:$L$111</c:f>
              <c:numCache>
                <c:formatCode>0.0%</c:formatCode>
                <c:ptCount val="19"/>
                <c:pt idx="0">
                  <c:v>-0.107</c:v>
                </c:pt>
                <c:pt idx="1">
                  <c:v>-6.8900000000000003E-2</c:v>
                </c:pt>
                <c:pt idx="2">
                  <c:v>-7.0800000000000002E-2</c:v>
                </c:pt>
                <c:pt idx="3">
                  <c:v>2.9600000000000001E-2</c:v>
                </c:pt>
                <c:pt idx="4">
                  <c:v>-0.13489999999999999</c:v>
                </c:pt>
                <c:pt idx="5">
                  <c:v>-2.29E-2</c:v>
                </c:pt>
                <c:pt idx="6">
                  <c:v>1.0800000000000001E-2</c:v>
                </c:pt>
                <c:pt idx="7">
                  <c:v>-0.12740000000000001</c:v>
                </c:pt>
                <c:pt idx="8">
                  <c:v>-6.1199999999999997E-2</c:v>
                </c:pt>
                <c:pt idx="9">
                  <c:v>-0.1072</c:v>
                </c:pt>
                <c:pt idx="10">
                  <c:v>5.6399999999999999E-2</c:v>
                </c:pt>
                <c:pt idx="11">
                  <c:v>-5.62E-2</c:v>
                </c:pt>
                <c:pt idx="12">
                  <c:v>-6.3299999999999995E-2</c:v>
                </c:pt>
                <c:pt idx="13">
                  <c:v>-8.3799999999999999E-2</c:v>
                </c:pt>
                <c:pt idx="14">
                  <c:v>7.2900000000000006E-2</c:v>
                </c:pt>
                <c:pt idx="15">
                  <c:v>-6.2799999999999995E-2</c:v>
                </c:pt>
                <c:pt idx="16">
                  <c:v>3.3599999999999998E-2</c:v>
                </c:pt>
                <c:pt idx="17">
                  <c:v>-6.4899999999999999E-2</c:v>
                </c:pt>
                <c:pt idx="18">
                  <c:v>-5.21E-2</c:v>
                </c:pt>
              </c:numCache>
            </c:numRef>
          </c:val>
          <c:extLst>
            <c:ext xmlns:c16="http://schemas.microsoft.com/office/drawing/2014/chart" uri="{C3380CC4-5D6E-409C-BE32-E72D297353CC}">
              <c16:uniqueId val="{00000000-CD1B-4EDF-B51D-91092FD4A227}"/>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State jobs</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'Western Australia'!$K$156:$K$302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'Western Australia'!$L$452:$L$598</c:f>
              <c:numCache>
                <c:formatCode>0.0</c:formatCode>
                <c:ptCount val="147"/>
                <c:pt idx="0">
                  <c:v>100</c:v>
                </c:pt>
                <c:pt idx="1">
                  <c:v>99.323999999999998</c:v>
                </c:pt>
                <c:pt idx="2">
                  <c:v>96.507400000000004</c:v>
                </c:pt>
                <c:pt idx="3">
                  <c:v>93.825999999999993</c:v>
                </c:pt>
                <c:pt idx="4">
                  <c:v>92.165099999999995</c:v>
                </c:pt>
                <c:pt idx="5">
                  <c:v>91.8018</c:v>
                </c:pt>
                <c:pt idx="6">
                  <c:v>91.856200000000001</c:v>
                </c:pt>
                <c:pt idx="7">
                  <c:v>92.534099999999995</c:v>
                </c:pt>
                <c:pt idx="8">
                  <c:v>93.2667</c:v>
                </c:pt>
                <c:pt idx="9">
                  <c:v>93.933000000000007</c:v>
                </c:pt>
                <c:pt idx="10">
                  <c:v>94.406999999999996</c:v>
                </c:pt>
                <c:pt idx="11">
                  <c:v>94.764399999999995</c:v>
                </c:pt>
                <c:pt idx="12">
                  <c:v>95.781499999999994</c:v>
                </c:pt>
                <c:pt idx="13">
                  <c:v>96.579099999999997</c:v>
                </c:pt>
                <c:pt idx="14">
                  <c:v>96.908500000000004</c:v>
                </c:pt>
                <c:pt idx="15">
                  <c:v>96.837000000000003</c:v>
                </c:pt>
                <c:pt idx="16">
                  <c:v>98.536500000000004</c:v>
                </c:pt>
                <c:pt idx="17">
                  <c:v>99.392799999999994</c:v>
                </c:pt>
                <c:pt idx="18">
                  <c:v>99.210899999999995</c:v>
                </c:pt>
                <c:pt idx="19">
                  <c:v>99.431200000000004</c:v>
                </c:pt>
                <c:pt idx="20">
                  <c:v>99.968299999999999</c:v>
                </c:pt>
                <c:pt idx="21">
                  <c:v>100.09399999999999</c:v>
                </c:pt>
                <c:pt idx="22">
                  <c:v>100.3219</c:v>
                </c:pt>
                <c:pt idx="23">
                  <c:v>100.40470000000001</c:v>
                </c:pt>
                <c:pt idx="24">
                  <c:v>100.5984</c:v>
                </c:pt>
                <c:pt idx="25">
                  <c:v>100.6521</c:v>
                </c:pt>
                <c:pt idx="26">
                  <c:v>101.0873</c:v>
                </c:pt>
                <c:pt idx="27">
                  <c:v>101.16719999999999</c:v>
                </c:pt>
                <c:pt idx="28">
                  <c:v>101.11620000000001</c:v>
                </c:pt>
                <c:pt idx="29">
                  <c:v>100.6079</c:v>
                </c:pt>
                <c:pt idx="30">
                  <c:v>100.23820000000001</c:v>
                </c:pt>
                <c:pt idx="31">
                  <c:v>100.58459999999999</c:v>
                </c:pt>
                <c:pt idx="32">
                  <c:v>101.0099</c:v>
                </c:pt>
                <c:pt idx="33">
                  <c:v>100.93429999999999</c:v>
                </c:pt>
                <c:pt idx="34">
                  <c:v>101.3653</c:v>
                </c:pt>
                <c:pt idx="35">
                  <c:v>101.82259999999999</c:v>
                </c:pt>
                <c:pt idx="36">
                  <c:v>102.1187</c:v>
                </c:pt>
                <c:pt idx="37">
                  <c:v>102.10129999999999</c:v>
                </c:pt>
                <c:pt idx="38">
                  <c:v>102.7052</c:v>
                </c:pt>
                <c:pt idx="39">
                  <c:v>103.08459999999999</c:v>
                </c:pt>
                <c:pt idx="40">
                  <c:v>102.3597</c:v>
                </c:pt>
                <c:pt idx="41">
                  <c:v>99.244399999999999</c:v>
                </c:pt>
                <c:pt idx="42">
                  <c:v>96.897900000000007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A27C-4A7F-8EEE-4361B94DB13B}"/>
            </c:ext>
          </c:extLst>
        </c:ser>
        <c:ser>
          <c:idx val="1"/>
          <c:order val="1"/>
          <c:tx>
            <c:v>State wages</c:v>
          </c:tx>
          <c:spPr>
            <a:ln w="22225" cap="rnd">
              <a:solidFill>
                <a:schemeClr val="accent2"/>
              </a:solidFill>
              <a:round/>
            </a:ln>
            <a:effectLst/>
          </c:spPr>
          <c:marker>
            <c:symbol val="square"/>
            <c:size val="5"/>
            <c:spPr>
              <a:solidFill>
                <a:schemeClr val="accent2"/>
              </a:solidFill>
              <a:ln w="9525">
                <a:solidFill>
                  <a:schemeClr val="accent2"/>
                </a:solidFill>
              </a:ln>
              <a:effectLst/>
            </c:spPr>
          </c:marker>
          <c:dPt>
            <c:idx val="7"/>
            <c:marker>
              <c:symbol val="square"/>
              <c:size val="5"/>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02-A27C-4A7F-8EEE-4361B94DB13B}"/>
              </c:ext>
            </c:extLst>
          </c:dPt>
          <c:cat>
            <c:strRef>
              <c:f>'Western Australia'!$K$156:$K$302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'Western Australia'!$L$600:$L$746</c:f>
              <c:numCache>
                <c:formatCode>0.0</c:formatCode>
                <c:ptCount val="147"/>
                <c:pt idx="0">
                  <c:v>100</c:v>
                </c:pt>
                <c:pt idx="1">
                  <c:v>98.650599999999997</c:v>
                </c:pt>
                <c:pt idx="2">
                  <c:v>96.836699999999993</c:v>
                </c:pt>
                <c:pt idx="3">
                  <c:v>92.965500000000006</c:v>
                </c:pt>
                <c:pt idx="4">
                  <c:v>88.844399999999993</c:v>
                </c:pt>
                <c:pt idx="5">
                  <c:v>89.564999999999998</c:v>
                </c:pt>
                <c:pt idx="6">
                  <c:v>89.989699999999999</c:v>
                </c:pt>
                <c:pt idx="7">
                  <c:v>90.875399999999999</c:v>
                </c:pt>
                <c:pt idx="8">
                  <c:v>90.627300000000005</c:v>
                </c:pt>
                <c:pt idx="9">
                  <c:v>89.664299999999997</c:v>
                </c:pt>
                <c:pt idx="10">
                  <c:v>89.188199999999995</c:v>
                </c:pt>
                <c:pt idx="11">
                  <c:v>89.928399999999996</c:v>
                </c:pt>
                <c:pt idx="12">
                  <c:v>92.412899999999993</c:v>
                </c:pt>
                <c:pt idx="13">
                  <c:v>93.155699999999996</c:v>
                </c:pt>
                <c:pt idx="14">
                  <c:v>93.318200000000004</c:v>
                </c:pt>
                <c:pt idx="15">
                  <c:v>92.538700000000006</c:v>
                </c:pt>
                <c:pt idx="16">
                  <c:v>96.742099999999994</c:v>
                </c:pt>
                <c:pt idx="17">
                  <c:v>93.909300000000002</c:v>
                </c:pt>
                <c:pt idx="18">
                  <c:v>93.498800000000003</c:v>
                </c:pt>
                <c:pt idx="19">
                  <c:v>93.581100000000006</c:v>
                </c:pt>
                <c:pt idx="20">
                  <c:v>94.523700000000005</c:v>
                </c:pt>
                <c:pt idx="21">
                  <c:v>95.147900000000007</c:v>
                </c:pt>
                <c:pt idx="22">
                  <c:v>94.872699999999995</c:v>
                </c:pt>
                <c:pt idx="23">
                  <c:v>95.846699999999998</c:v>
                </c:pt>
                <c:pt idx="24">
                  <c:v>96.175200000000004</c:v>
                </c:pt>
                <c:pt idx="25">
                  <c:v>102.56010000000001</c:v>
                </c:pt>
                <c:pt idx="26">
                  <c:v>103.2894</c:v>
                </c:pt>
                <c:pt idx="27">
                  <c:v>98.7102</c:v>
                </c:pt>
                <c:pt idx="28">
                  <c:v>98.251800000000003</c:v>
                </c:pt>
                <c:pt idx="29">
                  <c:v>98.785600000000002</c:v>
                </c:pt>
                <c:pt idx="30">
                  <c:v>95.758600000000001</c:v>
                </c:pt>
                <c:pt idx="31">
                  <c:v>95.6203</c:v>
                </c:pt>
                <c:pt idx="32">
                  <c:v>95.700500000000005</c:v>
                </c:pt>
                <c:pt idx="33">
                  <c:v>95.818799999999996</c:v>
                </c:pt>
                <c:pt idx="34">
                  <c:v>96.738</c:v>
                </c:pt>
                <c:pt idx="35">
                  <c:v>96.874099999999999</c:v>
                </c:pt>
                <c:pt idx="36">
                  <c:v>96.899100000000004</c:v>
                </c:pt>
                <c:pt idx="37">
                  <c:v>97.887200000000007</c:v>
                </c:pt>
                <c:pt idx="38">
                  <c:v>99.673500000000004</c:v>
                </c:pt>
                <c:pt idx="39">
                  <c:v>100.0134</c:v>
                </c:pt>
                <c:pt idx="40">
                  <c:v>98.613399999999999</c:v>
                </c:pt>
                <c:pt idx="41">
                  <c:v>94.475700000000003</c:v>
                </c:pt>
                <c:pt idx="42">
                  <c:v>91.4221</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A27C-4A7F-8EEE-4361B94DB13B}"/>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'Western Australia'!$K$156:$K$302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'Western Australia'!$L$156:$L$302</c:f>
              <c:numCache>
                <c:formatCode>0.0</c:formatCode>
                <c:ptCount val="147"/>
                <c:pt idx="0">
                  <c:v>100</c:v>
                </c:pt>
                <c:pt idx="1">
                  <c:v>99.218299999999999</c:v>
                </c:pt>
                <c:pt idx="2">
                  <c:v>96.159300000000002</c:v>
                </c:pt>
                <c:pt idx="3">
                  <c:v>93.510800000000003</c:v>
                </c:pt>
                <c:pt idx="4">
                  <c:v>91.845299999999995</c:v>
                </c:pt>
                <c:pt idx="5">
                  <c:v>91.454499999999996</c:v>
                </c:pt>
                <c:pt idx="6">
                  <c:v>91.820099999999996</c:v>
                </c:pt>
                <c:pt idx="7">
                  <c:v>92.240499999999997</c:v>
                </c:pt>
                <c:pt idx="8">
                  <c:v>92.813900000000004</c:v>
                </c:pt>
                <c:pt idx="9">
                  <c:v>93.355199999999996</c:v>
                </c:pt>
                <c:pt idx="10">
                  <c:v>93.675200000000004</c:v>
                </c:pt>
                <c:pt idx="11">
                  <c:v>94.182299999999998</c:v>
                </c:pt>
                <c:pt idx="12">
                  <c:v>95.128699999999995</c:v>
                </c:pt>
                <c:pt idx="13">
                  <c:v>95.639700000000005</c:v>
                </c:pt>
                <c:pt idx="14">
                  <c:v>95.803100000000001</c:v>
                </c:pt>
                <c:pt idx="15">
                  <c:v>95.768199999999993</c:v>
                </c:pt>
                <c:pt idx="16">
                  <c:v>97.025999999999996</c:v>
                </c:pt>
                <c:pt idx="17">
                  <c:v>97.721999999999994</c:v>
                </c:pt>
                <c:pt idx="18">
                  <c:v>97.640100000000004</c:v>
                </c:pt>
                <c:pt idx="19">
                  <c:v>97.768500000000003</c:v>
                </c:pt>
                <c:pt idx="20">
                  <c:v>97.912499999999994</c:v>
                </c:pt>
                <c:pt idx="21">
                  <c:v>97.847999999999999</c:v>
                </c:pt>
                <c:pt idx="22">
                  <c:v>97.714799999999997</c:v>
                </c:pt>
                <c:pt idx="23">
                  <c:v>97.726399999999998</c:v>
                </c:pt>
                <c:pt idx="24">
                  <c:v>97.792199999999994</c:v>
                </c:pt>
                <c:pt idx="25">
                  <c:v>97.9876</c:v>
                </c:pt>
                <c:pt idx="26">
                  <c:v>98.4148</c:v>
                </c:pt>
                <c:pt idx="27">
                  <c:v>98.579400000000007</c:v>
                </c:pt>
                <c:pt idx="28">
                  <c:v>98.452200000000005</c:v>
                </c:pt>
                <c:pt idx="29">
                  <c:v>97.813400000000001</c:v>
                </c:pt>
                <c:pt idx="30">
                  <c:v>97.688400000000001</c:v>
                </c:pt>
                <c:pt idx="31">
                  <c:v>98.252099999999999</c:v>
                </c:pt>
                <c:pt idx="32">
                  <c:v>98.419300000000007</c:v>
                </c:pt>
                <c:pt idx="33">
                  <c:v>98.498800000000003</c:v>
                </c:pt>
                <c:pt idx="34">
                  <c:v>98.826099999999997</c:v>
                </c:pt>
                <c:pt idx="35">
                  <c:v>99.425399999999996</c:v>
                </c:pt>
                <c:pt idx="36">
                  <c:v>99.648200000000003</c:v>
                </c:pt>
                <c:pt idx="37">
                  <c:v>99.872799999999998</c:v>
                </c:pt>
                <c:pt idx="38">
                  <c:v>100.2041</c:v>
                </c:pt>
                <c:pt idx="39">
                  <c:v>100.22799999999999</c:v>
                </c:pt>
                <c:pt idx="40">
                  <c:v>99.3904</c:v>
                </c:pt>
                <c:pt idx="41">
                  <c:v>96.351500000000001</c:v>
                </c:pt>
                <c:pt idx="42">
                  <c:v>93.927199999999999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A27C-4A7F-8EEE-4361B94DB13B}"/>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'Western Australia'!$K$156:$K$302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'Western Australia'!$L$304:$L$450</c:f>
              <c:numCache>
                <c:formatCode>0.0</c:formatCode>
                <c:ptCount val="147"/>
                <c:pt idx="0">
                  <c:v>100</c:v>
                </c:pt>
                <c:pt idx="1">
                  <c:v>99.668800000000005</c:v>
                </c:pt>
                <c:pt idx="2">
                  <c:v>98.3797</c:v>
                </c:pt>
                <c:pt idx="3">
                  <c:v>96.6631</c:v>
                </c:pt>
                <c:pt idx="4">
                  <c:v>94.079800000000006</c:v>
                </c:pt>
                <c:pt idx="5">
                  <c:v>93.993300000000005</c:v>
                </c:pt>
                <c:pt idx="6">
                  <c:v>94.131200000000007</c:v>
                </c:pt>
                <c:pt idx="7">
                  <c:v>94.625200000000007</c:v>
                </c:pt>
                <c:pt idx="8">
                  <c:v>93.438000000000002</c:v>
                </c:pt>
                <c:pt idx="9">
                  <c:v>92.627700000000004</c:v>
                </c:pt>
                <c:pt idx="10">
                  <c:v>92.256699999999995</c:v>
                </c:pt>
                <c:pt idx="11">
                  <c:v>93.555300000000003</c:v>
                </c:pt>
                <c:pt idx="12">
                  <c:v>95.487099999999998</c:v>
                </c:pt>
                <c:pt idx="13">
                  <c:v>96.179199999999994</c:v>
                </c:pt>
                <c:pt idx="14">
                  <c:v>97.166700000000006</c:v>
                </c:pt>
                <c:pt idx="15">
                  <c:v>97.377300000000005</c:v>
                </c:pt>
                <c:pt idx="16">
                  <c:v>99.464600000000004</c:v>
                </c:pt>
                <c:pt idx="17">
                  <c:v>96.839299999999994</c:v>
                </c:pt>
                <c:pt idx="18">
                  <c:v>96.354900000000001</c:v>
                </c:pt>
                <c:pt idx="19">
                  <c:v>96.034999999999997</c:v>
                </c:pt>
                <c:pt idx="20">
                  <c:v>96.762</c:v>
                </c:pt>
                <c:pt idx="21">
                  <c:v>97.159199999999998</c:v>
                </c:pt>
                <c:pt idx="22">
                  <c:v>96.635599999999997</c:v>
                </c:pt>
                <c:pt idx="23">
                  <c:v>96.4392</c:v>
                </c:pt>
                <c:pt idx="24">
                  <c:v>96.622200000000007</c:v>
                </c:pt>
                <c:pt idx="25">
                  <c:v>99.323300000000003</c:v>
                </c:pt>
                <c:pt idx="26">
                  <c:v>100.2722</c:v>
                </c:pt>
                <c:pt idx="27">
                  <c:v>101.0428</c:v>
                </c:pt>
                <c:pt idx="28">
                  <c:v>100.4212</c:v>
                </c:pt>
                <c:pt idx="29">
                  <c:v>98.2971</c:v>
                </c:pt>
                <c:pt idx="30">
                  <c:v>96.577799999999996</c:v>
                </c:pt>
                <c:pt idx="31">
                  <c:v>97.020300000000006</c:v>
                </c:pt>
                <c:pt idx="32">
                  <c:v>96.421700000000001</c:v>
                </c:pt>
                <c:pt idx="33">
                  <c:v>96.422399999999996</c:v>
                </c:pt>
                <c:pt idx="34">
                  <c:v>97.695099999999996</c:v>
                </c:pt>
                <c:pt idx="35">
                  <c:v>98.505499999999998</c:v>
                </c:pt>
                <c:pt idx="36">
                  <c:v>98.519199999999998</c:v>
                </c:pt>
                <c:pt idx="37">
                  <c:v>99.565799999999996</c:v>
                </c:pt>
                <c:pt idx="38">
                  <c:v>100.77330000000001</c:v>
                </c:pt>
                <c:pt idx="39">
                  <c:v>101.1215</c:v>
                </c:pt>
                <c:pt idx="40">
                  <c:v>101.6534</c:v>
                </c:pt>
                <c:pt idx="41">
                  <c:v>97.473600000000005</c:v>
                </c:pt>
                <c:pt idx="42">
                  <c:v>93.754900000000006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A27C-4A7F-8EEE-4361B94DB13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Tasmania!$K$4</c:f>
              <c:strCache>
                <c:ptCount val="1"/>
                <c:pt idx="0">
                  <c:v>Previous month (week ending 05 Dec 2020)</c:v>
                </c:pt>
              </c:strCache>
            </c:strRef>
          </c:tx>
          <c:spPr>
            <a:solidFill>
              <a:srgbClr val="336699"/>
            </a:solidFill>
            <a:ln>
              <a:noFill/>
            </a:ln>
            <a:effectLst/>
          </c:spPr>
          <c:invertIfNegative val="0"/>
          <c:cat>
            <c:strRef>
              <c:f>Tasmania!$K$36:$K$41</c:f>
              <c:strCache>
                <c:ptCount val="6"/>
                <c:pt idx="0">
                  <c:v>Aged 20-29</c:v>
                </c:pt>
                <c:pt idx="1">
                  <c:v>Aged 30-39</c:v>
                </c:pt>
                <c:pt idx="2">
                  <c:v>Aged 40-49</c:v>
                </c:pt>
                <c:pt idx="3">
                  <c:v>Aged 50-59</c:v>
                </c:pt>
                <c:pt idx="4">
                  <c:v>Aged 60-69</c:v>
                </c:pt>
                <c:pt idx="5">
                  <c:v>Aged 70+</c:v>
                </c:pt>
              </c:strCache>
            </c:strRef>
          </c:cat>
          <c:val>
            <c:numRef>
              <c:f>Tasmania!$L$36:$L$41</c:f>
              <c:numCache>
                <c:formatCode>0.0</c:formatCode>
                <c:ptCount val="6"/>
                <c:pt idx="0">
                  <c:v>99.69</c:v>
                </c:pt>
                <c:pt idx="1">
                  <c:v>97.44</c:v>
                </c:pt>
                <c:pt idx="2">
                  <c:v>97.32</c:v>
                </c:pt>
                <c:pt idx="3">
                  <c:v>96.72</c:v>
                </c:pt>
                <c:pt idx="4">
                  <c:v>91.86</c:v>
                </c:pt>
                <c:pt idx="5">
                  <c:v>87.25</c:v>
                </c:pt>
              </c:numCache>
            </c:numRef>
          </c:val>
          <c:extLst>
            <c:ext xmlns:c16="http://schemas.microsoft.com/office/drawing/2014/chart" uri="{C3380CC4-5D6E-409C-BE32-E72D297353CC}">
              <c16:uniqueId val="{00000000-5DF8-4532-95BA-F1D68237B1DD}"/>
            </c:ext>
          </c:extLst>
        </c:ser>
        <c:ser>
          <c:idx val="2"/>
          <c:order val="1"/>
          <c:tx>
            <c:strRef>
              <c:f>Tasmania!$K$6</c:f>
              <c:strCache>
                <c:ptCount val="1"/>
                <c:pt idx="0">
                  <c:v>Previous week (ending 26 Dec 2020)</c:v>
                </c:pt>
              </c:strCache>
            </c:strRef>
          </c:tx>
          <c:spPr>
            <a:solidFill>
              <a:srgbClr val="669966"/>
            </a:solidFill>
            <a:ln>
              <a:noFill/>
            </a:ln>
            <a:effectLst/>
          </c:spPr>
          <c:invertIfNegative val="0"/>
          <c:cat>
            <c:strRef>
              <c:f>Tasmania!$K$36:$K$41</c:f>
              <c:strCache>
                <c:ptCount val="6"/>
                <c:pt idx="0">
                  <c:v>Aged 20-29</c:v>
                </c:pt>
                <c:pt idx="1">
                  <c:v>Aged 30-39</c:v>
                </c:pt>
                <c:pt idx="2">
                  <c:v>Aged 40-49</c:v>
                </c:pt>
                <c:pt idx="3">
                  <c:v>Aged 50-59</c:v>
                </c:pt>
                <c:pt idx="4">
                  <c:v>Aged 60-69</c:v>
                </c:pt>
                <c:pt idx="5">
                  <c:v>Aged 70+</c:v>
                </c:pt>
              </c:strCache>
            </c:strRef>
          </c:cat>
          <c:val>
            <c:numRef>
              <c:f>Tasmania!$L$45:$L$50</c:f>
              <c:numCache>
                <c:formatCode>0.0</c:formatCode>
                <c:ptCount val="6"/>
                <c:pt idx="0">
                  <c:v>95.77</c:v>
                </c:pt>
                <c:pt idx="1">
                  <c:v>94.09</c:v>
                </c:pt>
                <c:pt idx="2">
                  <c:v>93.73</c:v>
                </c:pt>
                <c:pt idx="3">
                  <c:v>93.66</c:v>
                </c:pt>
                <c:pt idx="4">
                  <c:v>88.1</c:v>
                </c:pt>
                <c:pt idx="5">
                  <c:v>84.41</c:v>
                </c:pt>
              </c:numCache>
            </c:numRef>
          </c:val>
          <c:extLst>
            <c:ext xmlns:c16="http://schemas.microsoft.com/office/drawing/2014/chart" uri="{C3380CC4-5D6E-409C-BE32-E72D297353CC}">
              <c16:uniqueId val="{00000001-5DF8-4532-95BA-F1D68237B1DD}"/>
            </c:ext>
          </c:extLst>
        </c:ser>
        <c:ser>
          <c:idx val="3"/>
          <c:order val="2"/>
          <c:tx>
            <c:strRef>
              <c:f>Tasmania!$K$7</c:f>
              <c:strCache>
                <c:ptCount val="1"/>
                <c:pt idx="0">
                  <c:v>This week (ending 02 Jan 2021)</c:v>
                </c:pt>
              </c:strCache>
            </c:strRef>
          </c:tx>
          <c:spPr>
            <a:solidFill>
              <a:srgbClr val="993366"/>
            </a:solidFill>
            <a:ln>
              <a:noFill/>
            </a:ln>
            <a:effectLst/>
          </c:spPr>
          <c:invertIfNegative val="0"/>
          <c:cat>
            <c:strRef>
              <c:f>Tasmania!$K$36:$K$41</c:f>
              <c:strCache>
                <c:ptCount val="6"/>
                <c:pt idx="0">
                  <c:v>Aged 20-29</c:v>
                </c:pt>
                <c:pt idx="1">
                  <c:v>Aged 30-39</c:v>
                </c:pt>
                <c:pt idx="2">
                  <c:v>Aged 40-49</c:v>
                </c:pt>
                <c:pt idx="3">
                  <c:v>Aged 50-59</c:v>
                </c:pt>
                <c:pt idx="4">
                  <c:v>Aged 60-69</c:v>
                </c:pt>
                <c:pt idx="5">
                  <c:v>Aged 70+</c:v>
                </c:pt>
              </c:strCache>
            </c:strRef>
          </c:cat>
          <c:val>
            <c:numRef>
              <c:f>Tasmania!$L$54:$L$59</c:f>
              <c:numCache>
                <c:formatCode>0.0</c:formatCode>
                <c:ptCount val="6"/>
                <c:pt idx="0">
                  <c:v>93.72</c:v>
                </c:pt>
                <c:pt idx="1">
                  <c:v>92.58</c:v>
                </c:pt>
                <c:pt idx="2">
                  <c:v>92.63</c:v>
                </c:pt>
                <c:pt idx="3">
                  <c:v>92.33</c:v>
                </c:pt>
                <c:pt idx="4">
                  <c:v>85.88</c:v>
                </c:pt>
                <c:pt idx="5">
                  <c:v>82.47</c:v>
                </c:pt>
              </c:numCache>
            </c:numRef>
          </c:val>
          <c:extLst>
            <c:ext xmlns:c16="http://schemas.microsoft.com/office/drawing/2014/chart" uri="{C3380CC4-5D6E-409C-BE32-E72D297353CC}">
              <c16:uniqueId val="{00000002-5DF8-4532-95BA-F1D68237B1D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Tasmania!$K$4</c:f>
              <c:strCache>
                <c:ptCount val="1"/>
                <c:pt idx="0">
                  <c:v>Previous month (week ending 05 Dec 2020)</c:v>
                </c:pt>
              </c:strCache>
            </c:strRef>
          </c:tx>
          <c:spPr>
            <a:solidFill>
              <a:srgbClr val="336699"/>
            </a:solidFill>
            <a:ln>
              <a:noFill/>
            </a:ln>
            <a:effectLst/>
          </c:spPr>
          <c:invertIfNegative val="0"/>
          <c:cat>
            <c:strRef>
              <c:f>Tasmania!$K$65:$K$70</c:f>
              <c:strCache>
                <c:ptCount val="6"/>
                <c:pt idx="0">
                  <c:v>Aged 20-29</c:v>
                </c:pt>
                <c:pt idx="1">
                  <c:v>Aged 30-39</c:v>
                </c:pt>
                <c:pt idx="2">
                  <c:v>Aged 40-49</c:v>
                </c:pt>
                <c:pt idx="3">
                  <c:v>Aged 50-59</c:v>
                </c:pt>
                <c:pt idx="4">
                  <c:v>Aged 60-69</c:v>
                </c:pt>
                <c:pt idx="5">
                  <c:v>Aged 70+</c:v>
                </c:pt>
              </c:strCache>
            </c:strRef>
          </c:cat>
          <c:val>
            <c:numRef>
              <c:f>Tasmania!$L$65:$L$70</c:f>
              <c:numCache>
                <c:formatCode>0.0</c:formatCode>
                <c:ptCount val="6"/>
                <c:pt idx="0">
                  <c:v>98.69</c:v>
                </c:pt>
                <c:pt idx="1">
                  <c:v>98.71</c:v>
                </c:pt>
                <c:pt idx="2">
                  <c:v>99.38</c:v>
                </c:pt>
                <c:pt idx="3">
                  <c:v>98.74</c:v>
                </c:pt>
                <c:pt idx="4">
                  <c:v>95.23</c:v>
                </c:pt>
                <c:pt idx="5">
                  <c:v>80.7</c:v>
                </c:pt>
              </c:numCache>
            </c:numRef>
          </c:val>
          <c:extLst>
            <c:ext xmlns:c16="http://schemas.microsoft.com/office/drawing/2014/chart" uri="{C3380CC4-5D6E-409C-BE32-E72D297353CC}">
              <c16:uniqueId val="{00000000-D0C1-4EC0-A7BB-49DFE1A23E3F}"/>
            </c:ext>
          </c:extLst>
        </c:ser>
        <c:ser>
          <c:idx val="2"/>
          <c:order val="1"/>
          <c:tx>
            <c:strRef>
              <c:f>Tasmania!$K$6</c:f>
              <c:strCache>
                <c:ptCount val="1"/>
                <c:pt idx="0">
                  <c:v>Previous week (ending 26 Dec 2020)</c:v>
                </c:pt>
              </c:strCache>
            </c:strRef>
          </c:tx>
          <c:spPr>
            <a:solidFill>
              <a:srgbClr val="669966"/>
            </a:solidFill>
            <a:ln>
              <a:noFill/>
            </a:ln>
            <a:effectLst/>
          </c:spPr>
          <c:invertIfNegative val="0"/>
          <c:cat>
            <c:strRef>
              <c:f>Tasmania!$K$65:$K$70</c:f>
              <c:strCache>
                <c:ptCount val="6"/>
                <c:pt idx="0">
                  <c:v>Aged 20-29</c:v>
                </c:pt>
                <c:pt idx="1">
                  <c:v>Aged 30-39</c:v>
                </c:pt>
                <c:pt idx="2">
                  <c:v>Aged 40-49</c:v>
                </c:pt>
                <c:pt idx="3">
                  <c:v>Aged 50-59</c:v>
                </c:pt>
                <c:pt idx="4">
                  <c:v>Aged 60-69</c:v>
                </c:pt>
                <c:pt idx="5">
                  <c:v>Aged 70+</c:v>
                </c:pt>
              </c:strCache>
            </c:strRef>
          </c:cat>
          <c:val>
            <c:numRef>
              <c:f>Tasmania!$L$74:$L$79</c:f>
              <c:numCache>
                <c:formatCode>0.0</c:formatCode>
                <c:ptCount val="6"/>
                <c:pt idx="0">
                  <c:v>95.79</c:v>
                </c:pt>
                <c:pt idx="1">
                  <c:v>96.1</c:v>
                </c:pt>
                <c:pt idx="2">
                  <c:v>97</c:v>
                </c:pt>
                <c:pt idx="3">
                  <c:v>95.98</c:v>
                </c:pt>
                <c:pt idx="4">
                  <c:v>92.74</c:v>
                </c:pt>
                <c:pt idx="5">
                  <c:v>76.45</c:v>
                </c:pt>
              </c:numCache>
            </c:numRef>
          </c:val>
          <c:extLst>
            <c:ext xmlns:c16="http://schemas.microsoft.com/office/drawing/2014/chart" uri="{C3380CC4-5D6E-409C-BE32-E72D297353CC}">
              <c16:uniqueId val="{00000001-D0C1-4EC0-A7BB-49DFE1A23E3F}"/>
            </c:ext>
          </c:extLst>
        </c:ser>
        <c:ser>
          <c:idx val="3"/>
          <c:order val="2"/>
          <c:tx>
            <c:strRef>
              <c:f>Tasmania!$K$7</c:f>
              <c:strCache>
                <c:ptCount val="1"/>
                <c:pt idx="0">
                  <c:v>This week (ending 02 Jan 2021)</c:v>
                </c:pt>
              </c:strCache>
            </c:strRef>
          </c:tx>
          <c:spPr>
            <a:solidFill>
              <a:srgbClr val="993366"/>
            </a:solidFill>
            <a:ln>
              <a:noFill/>
            </a:ln>
            <a:effectLst/>
          </c:spPr>
          <c:invertIfNegative val="0"/>
          <c:cat>
            <c:strRef>
              <c:f>Tasmania!$K$65:$K$70</c:f>
              <c:strCache>
                <c:ptCount val="6"/>
                <c:pt idx="0">
                  <c:v>Aged 20-29</c:v>
                </c:pt>
                <c:pt idx="1">
                  <c:v>Aged 30-39</c:v>
                </c:pt>
                <c:pt idx="2">
                  <c:v>Aged 40-49</c:v>
                </c:pt>
                <c:pt idx="3">
                  <c:v>Aged 50-59</c:v>
                </c:pt>
                <c:pt idx="4">
                  <c:v>Aged 60-69</c:v>
                </c:pt>
                <c:pt idx="5">
                  <c:v>Aged 70+</c:v>
                </c:pt>
              </c:strCache>
            </c:strRef>
          </c:cat>
          <c:val>
            <c:numRef>
              <c:f>Tasmania!$L$83:$L$88</c:f>
              <c:numCache>
                <c:formatCode>0.0</c:formatCode>
                <c:ptCount val="6"/>
                <c:pt idx="0">
                  <c:v>94.07</c:v>
                </c:pt>
                <c:pt idx="1">
                  <c:v>94.65</c:v>
                </c:pt>
                <c:pt idx="2">
                  <c:v>95.36</c:v>
                </c:pt>
                <c:pt idx="3">
                  <c:v>94.59</c:v>
                </c:pt>
                <c:pt idx="4">
                  <c:v>91.23</c:v>
                </c:pt>
                <c:pt idx="5">
                  <c:v>74.59</c:v>
                </c:pt>
              </c:numCache>
            </c:numRef>
          </c:val>
          <c:extLst>
            <c:ext xmlns:c16="http://schemas.microsoft.com/office/drawing/2014/chart" uri="{C3380CC4-5D6E-409C-BE32-E72D297353CC}">
              <c16:uniqueId val="{00000002-D0C1-4EC0-A7BB-49DFE1A23E3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Tasmania!$K$8</c:f>
              <c:strCache>
                <c:ptCount val="1"/>
                <c:pt idx="0">
                  <c:v>Week ending 14 Mar 2020</c:v>
                </c:pt>
              </c:strCache>
            </c:strRef>
          </c:tx>
          <c:spPr>
            <a:solidFill>
              <a:srgbClr val="99CC66"/>
            </a:solidFill>
            <a:ln>
              <a:noFill/>
            </a:ln>
            <a:effectLst/>
          </c:spPr>
          <c:invertIfNegative val="0"/>
          <c:cat>
            <c:strRef>
              <c:f>Tasmania!$K$115:$K$133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Tasmania!$L$115:$L$133</c:f>
              <c:numCache>
                <c:formatCode>0.0%</c:formatCode>
                <c:ptCount val="19"/>
                <c:pt idx="0">
                  <c:v>5.4399999999999997E-2</c:v>
                </c:pt>
                <c:pt idx="1">
                  <c:v>1.2200000000000001E-2</c:v>
                </c:pt>
                <c:pt idx="2">
                  <c:v>8.2600000000000007E-2</c:v>
                </c:pt>
                <c:pt idx="3">
                  <c:v>1.9099999999999999E-2</c:v>
                </c:pt>
                <c:pt idx="4">
                  <c:v>7.0300000000000001E-2</c:v>
                </c:pt>
                <c:pt idx="5">
                  <c:v>3.6600000000000001E-2</c:v>
                </c:pt>
                <c:pt idx="6">
                  <c:v>0.1169</c:v>
                </c:pt>
                <c:pt idx="7">
                  <c:v>8.0399999999999999E-2</c:v>
                </c:pt>
                <c:pt idx="8">
                  <c:v>4.3999999999999997E-2</c:v>
                </c:pt>
                <c:pt idx="9">
                  <c:v>8.8999999999999999E-3</c:v>
                </c:pt>
                <c:pt idx="10">
                  <c:v>3.0300000000000001E-2</c:v>
                </c:pt>
                <c:pt idx="11">
                  <c:v>1.8200000000000001E-2</c:v>
                </c:pt>
                <c:pt idx="12">
                  <c:v>5.4100000000000002E-2</c:v>
                </c:pt>
                <c:pt idx="13">
                  <c:v>5.8500000000000003E-2</c:v>
                </c:pt>
                <c:pt idx="14">
                  <c:v>7.6899999999999996E-2</c:v>
                </c:pt>
                <c:pt idx="15">
                  <c:v>5.0099999999999999E-2</c:v>
                </c:pt>
                <c:pt idx="16">
                  <c:v>0.1263</c:v>
                </c:pt>
                <c:pt idx="17">
                  <c:v>1.6899999999999998E-2</c:v>
                </c:pt>
                <c:pt idx="18">
                  <c:v>4.02E-2</c:v>
                </c:pt>
              </c:numCache>
            </c:numRef>
          </c:val>
          <c:extLst>
            <c:ext xmlns:c16="http://schemas.microsoft.com/office/drawing/2014/chart" uri="{C3380CC4-5D6E-409C-BE32-E72D297353CC}">
              <c16:uniqueId val="{00000000-F45F-447B-8D52-4DEF15D334A7}"/>
            </c:ext>
          </c:extLst>
        </c:ser>
        <c:ser>
          <c:idx val="0"/>
          <c:order val="1"/>
          <c:tx>
            <c:strRef>
              <c:f>Tasmania!$K$7</c:f>
              <c:strCache>
                <c:ptCount val="1"/>
                <c:pt idx="0">
                  <c:v>This week (ending 02 Jan 2021)</c:v>
                </c:pt>
              </c:strCache>
            </c:strRef>
          </c:tx>
          <c:spPr>
            <a:solidFill>
              <a:srgbClr val="993366"/>
            </a:solidFill>
            <a:ln>
              <a:noFill/>
            </a:ln>
            <a:effectLst/>
          </c:spPr>
          <c:invertIfNegative val="0"/>
          <c:cat>
            <c:strRef>
              <c:f>Tasmania!$K$115:$K$133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Tasmania!$L$135:$L$153</c:f>
              <c:numCache>
                <c:formatCode>0.0%</c:formatCode>
                <c:ptCount val="19"/>
                <c:pt idx="0">
                  <c:v>5.8900000000000001E-2</c:v>
                </c:pt>
                <c:pt idx="1">
                  <c:v>1.0999999999999999E-2</c:v>
                </c:pt>
                <c:pt idx="2">
                  <c:v>8.0299999999999996E-2</c:v>
                </c:pt>
                <c:pt idx="3">
                  <c:v>2.07E-2</c:v>
                </c:pt>
                <c:pt idx="4">
                  <c:v>6.25E-2</c:v>
                </c:pt>
                <c:pt idx="5">
                  <c:v>3.5499999999999997E-2</c:v>
                </c:pt>
                <c:pt idx="6">
                  <c:v>0.1225</c:v>
                </c:pt>
                <c:pt idx="7">
                  <c:v>7.3499999999999996E-2</c:v>
                </c:pt>
                <c:pt idx="8">
                  <c:v>4.1399999999999999E-2</c:v>
                </c:pt>
                <c:pt idx="9">
                  <c:v>8.3000000000000001E-3</c:v>
                </c:pt>
                <c:pt idx="10">
                  <c:v>3.04E-2</c:v>
                </c:pt>
                <c:pt idx="11">
                  <c:v>1.8700000000000001E-2</c:v>
                </c:pt>
                <c:pt idx="12">
                  <c:v>5.33E-2</c:v>
                </c:pt>
                <c:pt idx="13">
                  <c:v>5.8599999999999999E-2</c:v>
                </c:pt>
                <c:pt idx="14">
                  <c:v>8.0199999999999994E-2</c:v>
                </c:pt>
                <c:pt idx="15">
                  <c:v>4.7100000000000003E-2</c:v>
                </c:pt>
                <c:pt idx="16">
                  <c:v>0.13159999999999999</c:v>
                </c:pt>
                <c:pt idx="17">
                  <c:v>1.5800000000000002E-2</c:v>
                </c:pt>
                <c:pt idx="18">
                  <c:v>3.8800000000000001E-2</c:v>
                </c:pt>
              </c:numCache>
            </c:numRef>
          </c:val>
          <c:extLst>
            <c:ext xmlns:c16="http://schemas.microsoft.com/office/drawing/2014/chart" uri="{C3380CC4-5D6E-409C-BE32-E72D297353CC}">
              <c16:uniqueId val="{00000001-F45F-447B-8D52-4DEF15D334A7}"/>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Tasmania!$K$93:$K$111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Tasmania!$L$93:$L$111</c:f>
              <c:numCache>
                <c:formatCode>0.0%</c:formatCode>
                <c:ptCount val="19"/>
                <c:pt idx="0">
                  <c:v>2.2700000000000001E-2</c:v>
                </c:pt>
                <c:pt idx="1">
                  <c:v>-0.1484</c:v>
                </c:pt>
                <c:pt idx="2">
                  <c:v>-8.1699999999999995E-2</c:v>
                </c:pt>
                <c:pt idx="3">
                  <c:v>2.7799999999999998E-2</c:v>
                </c:pt>
                <c:pt idx="4">
                  <c:v>-0.16009999999999999</c:v>
                </c:pt>
                <c:pt idx="5">
                  <c:v>-8.5099999999999995E-2</c:v>
                </c:pt>
                <c:pt idx="6">
                  <c:v>-1.0699999999999999E-2</c:v>
                </c:pt>
                <c:pt idx="7">
                  <c:v>-0.1361</c:v>
                </c:pt>
                <c:pt idx="8">
                  <c:v>-0.1118</c:v>
                </c:pt>
                <c:pt idx="9">
                  <c:v>-0.1177</c:v>
                </c:pt>
                <c:pt idx="10">
                  <c:v>-5.1999999999999998E-2</c:v>
                </c:pt>
                <c:pt idx="11">
                  <c:v>-3.1099999999999999E-2</c:v>
                </c:pt>
                <c:pt idx="12">
                  <c:v>-7.0900000000000005E-2</c:v>
                </c:pt>
                <c:pt idx="13">
                  <c:v>-5.3900000000000003E-2</c:v>
                </c:pt>
                <c:pt idx="14">
                  <c:v>-1.52E-2</c:v>
                </c:pt>
                <c:pt idx="15">
                  <c:v>-0.1111</c:v>
                </c:pt>
                <c:pt idx="16">
                  <c:v>-1.54E-2</c:v>
                </c:pt>
                <c:pt idx="17">
                  <c:v>-0.1159</c:v>
                </c:pt>
                <c:pt idx="18">
                  <c:v>-8.8300000000000003E-2</c:v>
                </c:pt>
              </c:numCache>
            </c:numRef>
          </c:val>
          <c:extLst>
            <c:ext xmlns:c16="http://schemas.microsoft.com/office/drawing/2014/chart" uri="{C3380CC4-5D6E-409C-BE32-E72D297353CC}">
              <c16:uniqueId val="{00000000-2963-467B-9828-6B94BE8823A3}"/>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'New South Wales'!$K$8</c:f>
              <c:strCache>
                <c:ptCount val="1"/>
                <c:pt idx="0">
                  <c:v>Week ending 14 Mar 2020</c:v>
                </c:pt>
              </c:strCache>
            </c:strRef>
          </c:tx>
          <c:spPr>
            <a:solidFill>
              <a:srgbClr val="99CC66"/>
            </a:solidFill>
            <a:ln>
              <a:noFill/>
            </a:ln>
            <a:effectLst/>
          </c:spPr>
          <c:invertIfNegative val="0"/>
          <c:cat>
            <c:strRef>
              <c:f>'New South Wales'!$K$115:$K$133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'New South Wales'!$L$115:$L$133</c:f>
              <c:numCache>
                <c:formatCode>0.0%</c:formatCode>
                <c:ptCount val="19"/>
                <c:pt idx="0">
                  <c:v>9.4999999999999998E-3</c:v>
                </c:pt>
                <c:pt idx="1">
                  <c:v>7.4000000000000003E-3</c:v>
                </c:pt>
                <c:pt idx="2">
                  <c:v>6.2100000000000002E-2</c:v>
                </c:pt>
                <c:pt idx="3">
                  <c:v>8.2000000000000007E-3</c:v>
                </c:pt>
                <c:pt idx="4">
                  <c:v>6.4100000000000004E-2</c:v>
                </c:pt>
                <c:pt idx="5">
                  <c:v>4.8599999999999997E-2</c:v>
                </c:pt>
                <c:pt idx="6">
                  <c:v>9.7199999999999995E-2</c:v>
                </c:pt>
                <c:pt idx="7">
                  <c:v>7.2800000000000004E-2</c:v>
                </c:pt>
                <c:pt idx="8">
                  <c:v>4.1000000000000002E-2</c:v>
                </c:pt>
                <c:pt idx="9">
                  <c:v>1.8800000000000001E-2</c:v>
                </c:pt>
                <c:pt idx="10">
                  <c:v>5.1400000000000001E-2</c:v>
                </c:pt>
                <c:pt idx="11">
                  <c:v>2.2499999999999999E-2</c:v>
                </c:pt>
                <c:pt idx="12">
                  <c:v>9.1600000000000001E-2</c:v>
                </c:pt>
                <c:pt idx="13">
                  <c:v>6.6799999999999998E-2</c:v>
                </c:pt>
                <c:pt idx="14">
                  <c:v>5.8999999999999997E-2</c:v>
                </c:pt>
                <c:pt idx="15">
                  <c:v>9.1700000000000004E-2</c:v>
                </c:pt>
                <c:pt idx="16">
                  <c:v>0.13800000000000001</c:v>
                </c:pt>
                <c:pt idx="17">
                  <c:v>1.38E-2</c:v>
                </c:pt>
                <c:pt idx="18">
                  <c:v>3.15E-2</c:v>
                </c:pt>
              </c:numCache>
            </c:numRef>
          </c:val>
          <c:extLst>
            <c:ext xmlns:c16="http://schemas.microsoft.com/office/drawing/2014/chart" uri="{C3380CC4-5D6E-409C-BE32-E72D297353CC}">
              <c16:uniqueId val="{00000000-282C-434F-AAD1-C36886586EBA}"/>
            </c:ext>
          </c:extLst>
        </c:ser>
        <c:ser>
          <c:idx val="0"/>
          <c:order val="1"/>
          <c:tx>
            <c:strRef>
              <c:f>'New South Wales'!$K$7</c:f>
              <c:strCache>
                <c:ptCount val="1"/>
                <c:pt idx="0">
                  <c:v>This week (ending 02 Jan 2021)</c:v>
                </c:pt>
              </c:strCache>
            </c:strRef>
          </c:tx>
          <c:spPr>
            <a:solidFill>
              <a:srgbClr val="993366"/>
            </a:solidFill>
            <a:ln>
              <a:noFill/>
            </a:ln>
            <a:effectLst/>
          </c:spPr>
          <c:invertIfNegative val="0"/>
          <c:cat>
            <c:strRef>
              <c:f>'New South Wales'!$K$115:$K$133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'New South Wales'!$L$135:$L$153</c:f>
              <c:numCache>
                <c:formatCode>0.0%</c:formatCode>
                <c:ptCount val="19"/>
                <c:pt idx="0">
                  <c:v>8.8999999999999999E-3</c:v>
                </c:pt>
                <c:pt idx="1">
                  <c:v>8.2000000000000007E-3</c:v>
                </c:pt>
                <c:pt idx="2">
                  <c:v>5.8299999999999998E-2</c:v>
                </c:pt>
                <c:pt idx="3">
                  <c:v>9.1999999999999998E-3</c:v>
                </c:pt>
                <c:pt idx="4">
                  <c:v>5.4899999999999997E-2</c:v>
                </c:pt>
                <c:pt idx="5">
                  <c:v>4.7699999999999999E-2</c:v>
                </c:pt>
                <c:pt idx="6">
                  <c:v>0.1028</c:v>
                </c:pt>
                <c:pt idx="7">
                  <c:v>6.2399999999999997E-2</c:v>
                </c:pt>
                <c:pt idx="8">
                  <c:v>3.9800000000000002E-2</c:v>
                </c:pt>
                <c:pt idx="9">
                  <c:v>1.6799999999999999E-2</c:v>
                </c:pt>
                <c:pt idx="10">
                  <c:v>5.57E-2</c:v>
                </c:pt>
                <c:pt idx="11">
                  <c:v>2.1899999999999999E-2</c:v>
                </c:pt>
                <c:pt idx="12">
                  <c:v>8.8200000000000001E-2</c:v>
                </c:pt>
                <c:pt idx="13">
                  <c:v>6.4500000000000002E-2</c:v>
                </c:pt>
                <c:pt idx="14">
                  <c:v>6.6100000000000006E-2</c:v>
                </c:pt>
                <c:pt idx="15">
                  <c:v>9.3100000000000002E-2</c:v>
                </c:pt>
                <c:pt idx="16">
                  <c:v>0.1462</c:v>
                </c:pt>
                <c:pt idx="17">
                  <c:v>1.2699999999999999E-2</c:v>
                </c:pt>
                <c:pt idx="18">
                  <c:v>2.9899999999999999E-2</c:v>
                </c:pt>
              </c:numCache>
            </c:numRef>
          </c:val>
          <c:extLst>
            <c:ext xmlns:c16="http://schemas.microsoft.com/office/drawing/2014/chart" uri="{C3380CC4-5D6E-409C-BE32-E72D297353CC}">
              <c16:uniqueId val="{00000001-282C-434F-AAD1-C36886586EBA}"/>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State jobs</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Tasmania!$K$156:$K$302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Tasmania!$L$452:$L$598</c:f>
              <c:numCache>
                <c:formatCode>0.0</c:formatCode>
                <c:ptCount val="147"/>
                <c:pt idx="0">
                  <c:v>100</c:v>
                </c:pt>
                <c:pt idx="1">
                  <c:v>99.280500000000004</c:v>
                </c:pt>
                <c:pt idx="2">
                  <c:v>96.205500000000001</c:v>
                </c:pt>
                <c:pt idx="3">
                  <c:v>93.357799999999997</c:v>
                </c:pt>
                <c:pt idx="4">
                  <c:v>91.365799999999993</c:v>
                </c:pt>
                <c:pt idx="5">
                  <c:v>91.1828</c:v>
                </c:pt>
                <c:pt idx="6">
                  <c:v>91.401600000000002</c:v>
                </c:pt>
                <c:pt idx="7">
                  <c:v>91.435400000000001</c:v>
                </c:pt>
                <c:pt idx="8">
                  <c:v>92.0227</c:v>
                </c:pt>
                <c:pt idx="9">
                  <c:v>91.678899999999999</c:v>
                </c:pt>
                <c:pt idx="10">
                  <c:v>92.339399999999998</c:v>
                </c:pt>
                <c:pt idx="11">
                  <c:v>92.339399999999998</c:v>
                </c:pt>
                <c:pt idx="12">
                  <c:v>93.583699999999993</c:v>
                </c:pt>
                <c:pt idx="13">
                  <c:v>93.597300000000004</c:v>
                </c:pt>
                <c:pt idx="14">
                  <c:v>93.533799999999999</c:v>
                </c:pt>
                <c:pt idx="15">
                  <c:v>93.628100000000003</c:v>
                </c:pt>
                <c:pt idx="16">
                  <c:v>94.519499999999994</c:v>
                </c:pt>
                <c:pt idx="17">
                  <c:v>94.914299999999997</c:v>
                </c:pt>
                <c:pt idx="18">
                  <c:v>95.319199999999995</c:v>
                </c:pt>
                <c:pt idx="19">
                  <c:v>95.285600000000002</c:v>
                </c:pt>
                <c:pt idx="20">
                  <c:v>95.932500000000005</c:v>
                </c:pt>
                <c:pt idx="21">
                  <c:v>95.6751</c:v>
                </c:pt>
                <c:pt idx="22">
                  <c:v>95.829800000000006</c:v>
                </c:pt>
                <c:pt idx="23">
                  <c:v>95.753299999999996</c:v>
                </c:pt>
                <c:pt idx="24">
                  <c:v>95.833799999999997</c:v>
                </c:pt>
                <c:pt idx="25">
                  <c:v>96.101900000000001</c:v>
                </c:pt>
                <c:pt idx="26">
                  <c:v>96.496099999999998</c:v>
                </c:pt>
                <c:pt idx="27">
                  <c:v>96.933099999999996</c:v>
                </c:pt>
                <c:pt idx="28">
                  <c:v>96.957099999999997</c:v>
                </c:pt>
                <c:pt idx="29">
                  <c:v>96.318399999999997</c:v>
                </c:pt>
                <c:pt idx="30">
                  <c:v>96.453500000000005</c:v>
                </c:pt>
                <c:pt idx="31">
                  <c:v>96.609700000000004</c:v>
                </c:pt>
                <c:pt idx="32">
                  <c:v>96.551299999999998</c:v>
                </c:pt>
                <c:pt idx="33">
                  <c:v>96.0959</c:v>
                </c:pt>
                <c:pt idx="34">
                  <c:v>96.795599999999993</c:v>
                </c:pt>
                <c:pt idx="35">
                  <c:v>97.387799999999999</c:v>
                </c:pt>
                <c:pt idx="36">
                  <c:v>98.202299999999994</c:v>
                </c:pt>
                <c:pt idx="37">
                  <c:v>98.327600000000004</c:v>
                </c:pt>
                <c:pt idx="38">
                  <c:v>98.896299999999997</c:v>
                </c:pt>
                <c:pt idx="39">
                  <c:v>99.283600000000007</c:v>
                </c:pt>
                <c:pt idx="40">
                  <c:v>98.885300000000001</c:v>
                </c:pt>
                <c:pt idx="41">
                  <c:v>95.936700000000002</c:v>
                </c:pt>
                <c:pt idx="42">
                  <c:v>94.455500000000001</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51F3-4E0D-B147-F9E6A680E684}"/>
            </c:ext>
          </c:extLst>
        </c:ser>
        <c:ser>
          <c:idx val="1"/>
          <c:order val="1"/>
          <c:tx>
            <c:v>State wages</c:v>
          </c:tx>
          <c:spPr>
            <a:ln w="22225" cap="rnd">
              <a:solidFill>
                <a:schemeClr val="accent2"/>
              </a:solidFill>
              <a:round/>
            </a:ln>
            <a:effectLst/>
          </c:spPr>
          <c:marker>
            <c:symbol val="square"/>
            <c:size val="5"/>
            <c:spPr>
              <a:solidFill>
                <a:schemeClr val="accent2"/>
              </a:solidFill>
              <a:ln w="9525">
                <a:solidFill>
                  <a:schemeClr val="accent2"/>
                </a:solidFill>
              </a:ln>
              <a:effectLst/>
            </c:spPr>
          </c:marker>
          <c:dPt>
            <c:idx val="7"/>
            <c:marker>
              <c:symbol val="square"/>
              <c:size val="5"/>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02-51F3-4E0D-B147-F9E6A680E684}"/>
              </c:ext>
            </c:extLst>
          </c:dPt>
          <c:cat>
            <c:strRef>
              <c:f>Tasmania!$K$156:$K$302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Tasmania!$L$600:$L$746</c:f>
              <c:numCache>
                <c:formatCode>0.0</c:formatCode>
                <c:ptCount val="147"/>
                <c:pt idx="0">
                  <c:v>100</c:v>
                </c:pt>
                <c:pt idx="1">
                  <c:v>97.818899999999999</c:v>
                </c:pt>
                <c:pt idx="2">
                  <c:v>97.679500000000004</c:v>
                </c:pt>
                <c:pt idx="3">
                  <c:v>95.651899999999998</c:v>
                </c:pt>
                <c:pt idx="4">
                  <c:v>92.6494</c:v>
                </c:pt>
                <c:pt idx="5">
                  <c:v>94.171400000000006</c:v>
                </c:pt>
                <c:pt idx="6">
                  <c:v>94.8934</c:v>
                </c:pt>
                <c:pt idx="7">
                  <c:v>94.430300000000003</c:v>
                </c:pt>
                <c:pt idx="8">
                  <c:v>94.454300000000003</c:v>
                </c:pt>
                <c:pt idx="9">
                  <c:v>91.522599999999997</c:v>
                </c:pt>
                <c:pt idx="10">
                  <c:v>92.495900000000006</c:v>
                </c:pt>
                <c:pt idx="11">
                  <c:v>92.052000000000007</c:v>
                </c:pt>
                <c:pt idx="12">
                  <c:v>95.863799999999998</c:v>
                </c:pt>
                <c:pt idx="13">
                  <c:v>96.079899999999995</c:v>
                </c:pt>
                <c:pt idx="14">
                  <c:v>94.8874</c:v>
                </c:pt>
                <c:pt idx="15">
                  <c:v>95.390799999999999</c:v>
                </c:pt>
                <c:pt idx="16">
                  <c:v>96.466999999999999</c:v>
                </c:pt>
                <c:pt idx="17">
                  <c:v>93.997500000000002</c:v>
                </c:pt>
                <c:pt idx="18">
                  <c:v>95.181100000000001</c:v>
                </c:pt>
                <c:pt idx="19">
                  <c:v>94.3018</c:v>
                </c:pt>
                <c:pt idx="20">
                  <c:v>96.081100000000006</c:v>
                </c:pt>
                <c:pt idx="21">
                  <c:v>94.862700000000004</c:v>
                </c:pt>
                <c:pt idx="22">
                  <c:v>95.6678</c:v>
                </c:pt>
                <c:pt idx="23">
                  <c:v>95.313599999999994</c:v>
                </c:pt>
                <c:pt idx="24">
                  <c:v>95.810500000000005</c:v>
                </c:pt>
                <c:pt idx="25">
                  <c:v>96.598299999999995</c:v>
                </c:pt>
                <c:pt idx="26">
                  <c:v>97.210099999999997</c:v>
                </c:pt>
                <c:pt idx="27">
                  <c:v>98.101900000000001</c:v>
                </c:pt>
                <c:pt idx="28">
                  <c:v>96.931200000000004</c:v>
                </c:pt>
                <c:pt idx="29">
                  <c:v>95.488299999999995</c:v>
                </c:pt>
                <c:pt idx="30">
                  <c:v>95.995699999999999</c:v>
                </c:pt>
                <c:pt idx="31">
                  <c:v>95.307500000000005</c:v>
                </c:pt>
                <c:pt idx="32">
                  <c:v>94.7624</c:v>
                </c:pt>
                <c:pt idx="33">
                  <c:v>94.636600000000001</c:v>
                </c:pt>
                <c:pt idx="34">
                  <c:v>97.188999999999993</c:v>
                </c:pt>
                <c:pt idx="35">
                  <c:v>96.981200000000001</c:v>
                </c:pt>
                <c:pt idx="36">
                  <c:v>98.195300000000003</c:v>
                </c:pt>
                <c:pt idx="37">
                  <c:v>98.099000000000004</c:v>
                </c:pt>
                <c:pt idx="38">
                  <c:v>100.0146</c:v>
                </c:pt>
                <c:pt idx="39">
                  <c:v>101.7139</c:v>
                </c:pt>
                <c:pt idx="40">
                  <c:v>102.1613</c:v>
                </c:pt>
                <c:pt idx="41">
                  <c:v>97.922200000000004</c:v>
                </c:pt>
                <c:pt idx="42">
                  <c:v>95.192300000000003</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51F3-4E0D-B147-F9E6A680E684}"/>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Tasmania!$K$156:$K$302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Tasmania!$L$156:$L$302</c:f>
              <c:numCache>
                <c:formatCode>0.0</c:formatCode>
                <c:ptCount val="147"/>
                <c:pt idx="0">
                  <c:v>100</c:v>
                </c:pt>
                <c:pt idx="1">
                  <c:v>99.218299999999999</c:v>
                </c:pt>
                <c:pt idx="2">
                  <c:v>96.159300000000002</c:v>
                </c:pt>
                <c:pt idx="3">
                  <c:v>93.510800000000003</c:v>
                </c:pt>
                <c:pt idx="4">
                  <c:v>91.845299999999995</c:v>
                </c:pt>
                <c:pt idx="5">
                  <c:v>91.454499999999996</c:v>
                </c:pt>
                <c:pt idx="6">
                  <c:v>91.820099999999996</c:v>
                </c:pt>
                <c:pt idx="7">
                  <c:v>92.240499999999997</c:v>
                </c:pt>
                <c:pt idx="8">
                  <c:v>92.813900000000004</c:v>
                </c:pt>
                <c:pt idx="9">
                  <c:v>93.355199999999996</c:v>
                </c:pt>
                <c:pt idx="10">
                  <c:v>93.675200000000004</c:v>
                </c:pt>
                <c:pt idx="11">
                  <c:v>94.182299999999998</c:v>
                </c:pt>
                <c:pt idx="12">
                  <c:v>95.128699999999995</c:v>
                </c:pt>
                <c:pt idx="13">
                  <c:v>95.639700000000005</c:v>
                </c:pt>
                <c:pt idx="14">
                  <c:v>95.803100000000001</c:v>
                </c:pt>
                <c:pt idx="15">
                  <c:v>95.768199999999993</c:v>
                </c:pt>
                <c:pt idx="16">
                  <c:v>97.025999999999996</c:v>
                </c:pt>
                <c:pt idx="17">
                  <c:v>97.721999999999994</c:v>
                </c:pt>
                <c:pt idx="18">
                  <c:v>97.640100000000004</c:v>
                </c:pt>
                <c:pt idx="19">
                  <c:v>97.768500000000003</c:v>
                </c:pt>
                <c:pt idx="20">
                  <c:v>97.912499999999994</c:v>
                </c:pt>
                <c:pt idx="21">
                  <c:v>97.847999999999999</c:v>
                </c:pt>
                <c:pt idx="22">
                  <c:v>97.714799999999997</c:v>
                </c:pt>
                <c:pt idx="23">
                  <c:v>97.726399999999998</c:v>
                </c:pt>
                <c:pt idx="24">
                  <c:v>97.792199999999994</c:v>
                </c:pt>
                <c:pt idx="25">
                  <c:v>97.9876</c:v>
                </c:pt>
                <c:pt idx="26">
                  <c:v>98.4148</c:v>
                </c:pt>
                <c:pt idx="27">
                  <c:v>98.579400000000007</c:v>
                </c:pt>
                <c:pt idx="28">
                  <c:v>98.452200000000005</c:v>
                </c:pt>
                <c:pt idx="29">
                  <c:v>97.813400000000001</c:v>
                </c:pt>
                <c:pt idx="30">
                  <c:v>97.688400000000001</c:v>
                </c:pt>
                <c:pt idx="31">
                  <c:v>98.252099999999999</c:v>
                </c:pt>
                <c:pt idx="32">
                  <c:v>98.419300000000007</c:v>
                </c:pt>
                <c:pt idx="33">
                  <c:v>98.498800000000003</c:v>
                </c:pt>
                <c:pt idx="34">
                  <c:v>98.826099999999997</c:v>
                </c:pt>
                <c:pt idx="35">
                  <c:v>99.425399999999996</c:v>
                </c:pt>
                <c:pt idx="36">
                  <c:v>99.648200000000003</c:v>
                </c:pt>
                <c:pt idx="37">
                  <c:v>99.872799999999998</c:v>
                </c:pt>
                <c:pt idx="38">
                  <c:v>100.2041</c:v>
                </c:pt>
                <c:pt idx="39">
                  <c:v>100.22799999999999</c:v>
                </c:pt>
                <c:pt idx="40">
                  <c:v>99.3904</c:v>
                </c:pt>
                <c:pt idx="41">
                  <c:v>96.351500000000001</c:v>
                </c:pt>
                <c:pt idx="42">
                  <c:v>93.927199999999999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51F3-4E0D-B147-F9E6A680E684}"/>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Tasmania!$K$156:$K$302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Tasmania!$L$304:$L$450</c:f>
              <c:numCache>
                <c:formatCode>0.0</c:formatCode>
                <c:ptCount val="147"/>
                <c:pt idx="0">
                  <c:v>100</c:v>
                </c:pt>
                <c:pt idx="1">
                  <c:v>99.668800000000005</c:v>
                </c:pt>
                <c:pt idx="2">
                  <c:v>98.3797</c:v>
                </c:pt>
                <c:pt idx="3">
                  <c:v>96.6631</c:v>
                </c:pt>
                <c:pt idx="4">
                  <c:v>94.079800000000006</c:v>
                </c:pt>
                <c:pt idx="5">
                  <c:v>93.993300000000005</c:v>
                </c:pt>
                <c:pt idx="6">
                  <c:v>94.131200000000007</c:v>
                </c:pt>
                <c:pt idx="7">
                  <c:v>94.625200000000007</c:v>
                </c:pt>
                <c:pt idx="8">
                  <c:v>93.438000000000002</c:v>
                </c:pt>
                <c:pt idx="9">
                  <c:v>92.627700000000004</c:v>
                </c:pt>
                <c:pt idx="10">
                  <c:v>92.256699999999995</c:v>
                </c:pt>
                <c:pt idx="11">
                  <c:v>93.555300000000003</c:v>
                </c:pt>
                <c:pt idx="12">
                  <c:v>95.487099999999998</c:v>
                </c:pt>
                <c:pt idx="13">
                  <c:v>96.179199999999994</c:v>
                </c:pt>
                <c:pt idx="14">
                  <c:v>97.166700000000006</c:v>
                </c:pt>
                <c:pt idx="15">
                  <c:v>97.377300000000005</c:v>
                </c:pt>
                <c:pt idx="16">
                  <c:v>99.464600000000004</c:v>
                </c:pt>
                <c:pt idx="17">
                  <c:v>96.839299999999994</c:v>
                </c:pt>
                <c:pt idx="18">
                  <c:v>96.354900000000001</c:v>
                </c:pt>
                <c:pt idx="19">
                  <c:v>96.034999999999997</c:v>
                </c:pt>
                <c:pt idx="20">
                  <c:v>96.762</c:v>
                </c:pt>
                <c:pt idx="21">
                  <c:v>97.159199999999998</c:v>
                </c:pt>
                <c:pt idx="22">
                  <c:v>96.635599999999997</c:v>
                </c:pt>
                <c:pt idx="23">
                  <c:v>96.4392</c:v>
                </c:pt>
                <c:pt idx="24">
                  <c:v>96.622200000000007</c:v>
                </c:pt>
                <c:pt idx="25">
                  <c:v>99.323300000000003</c:v>
                </c:pt>
                <c:pt idx="26">
                  <c:v>100.2722</c:v>
                </c:pt>
                <c:pt idx="27">
                  <c:v>101.0428</c:v>
                </c:pt>
                <c:pt idx="28">
                  <c:v>100.4212</c:v>
                </c:pt>
                <c:pt idx="29">
                  <c:v>98.2971</c:v>
                </c:pt>
                <c:pt idx="30">
                  <c:v>96.577799999999996</c:v>
                </c:pt>
                <c:pt idx="31">
                  <c:v>97.020300000000006</c:v>
                </c:pt>
                <c:pt idx="32">
                  <c:v>96.421700000000001</c:v>
                </c:pt>
                <c:pt idx="33">
                  <c:v>96.422399999999996</c:v>
                </c:pt>
                <c:pt idx="34">
                  <c:v>97.695099999999996</c:v>
                </c:pt>
                <c:pt idx="35">
                  <c:v>98.505499999999998</c:v>
                </c:pt>
                <c:pt idx="36">
                  <c:v>98.519199999999998</c:v>
                </c:pt>
                <c:pt idx="37">
                  <c:v>99.565799999999996</c:v>
                </c:pt>
                <c:pt idx="38">
                  <c:v>100.77330000000001</c:v>
                </c:pt>
                <c:pt idx="39">
                  <c:v>101.1215</c:v>
                </c:pt>
                <c:pt idx="40">
                  <c:v>101.6534</c:v>
                </c:pt>
                <c:pt idx="41">
                  <c:v>97.473600000000005</c:v>
                </c:pt>
                <c:pt idx="42">
                  <c:v>93.754900000000006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51F3-4E0D-B147-F9E6A680E684}"/>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'Northern Territory'!$K$4</c:f>
              <c:strCache>
                <c:ptCount val="1"/>
                <c:pt idx="0">
                  <c:v>Previous month (week ending 05 Dec 2020)</c:v>
                </c:pt>
              </c:strCache>
            </c:strRef>
          </c:tx>
          <c:spPr>
            <a:solidFill>
              <a:srgbClr val="336699"/>
            </a:solidFill>
            <a:ln>
              <a:noFill/>
            </a:ln>
            <a:effectLst/>
          </c:spPr>
          <c:invertIfNegative val="0"/>
          <c:cat>
            <c:strRef>
              <c:f>'Northern Territory'!$K$36:$K$41</c:f>
              <c:strCache>
                <c:ptCount val="6"/>
                <c:pt idx="0">
                  <c:v>Aged 20-29</c:v>
                </c:pt>
                <c:pt idx="1">
                  <c:v>Aged 30-39</c:v>
                </c:pt>
                <c:pt idx="2">
                  <c:v>Aged 40-49</c:v>
                </c:pt>
                <c:pt idx="3">
                  <c:v>Aged 50-59</c:v>
                </c:pt>
                <c:pt idx="4">
                  <c:v>Aged 60-69</c:v>
                </c:pt>
                <c:pt idx="5">
                  <c:v>Aged 70+</c:v>
                </c:pt>
              </c:strCache>
            </c:strRef>
          </c:cat>
          <c:val>
            <c:numRef>
              <c:f>'Northern Territory'!$L$36:$L$41</c:f>
              <c:numCache>
                <c:formatCode>0.0</c:formatCode>
                <c:ptCount val="6"/>
                <c:pt idx="0">
                  <c:v>104.48</c:v>
                </c:pt>
                <c:pt idx="1">
                  <c:v>100.42</c:v>
                </c:pt>
                <c:pt idx="2">
                  <c:v>99.4</c:v>
                </c:pt>
                <c:pt idx="3">
                  <c:v>99.96</c:v>
                </c:pt>
                <c:pt idx="4">
                  <c:v>95.12</c:v>
                </c:pt>
                <c:pt idx="5">
                  <c:v>92.05</c:v>
                </c:pt>
              </c:numCache>
            </c:numRef>
          </c:val>
          <c:extLst>
            <c:ext xmlns:c16="http://schemas.microsoft.com/office/drawing/2014/chart" uri="{C3380CC4-5D6E-409C-BE32-E72D297353CC}">
              <c16:uniqueId val="{00000000-8DF5-47C5-92A4-3261A90CA498}"/>
            </c:ext>
          </c:extLst>
        </c:ser>
        <c:ser>
          <c:idx val="2"/>
          <c:order val="1"/>
          <c:tx>
            <c:strRef>
              <c:f>'Northern Territory'!$K$6</c:f>
              <c:strCache>
                <c:ptCount val="1"/>
                <c:pt idx="0">
                  <c:v>Previous week (ending 26 Dec 2020)</c:v>
                </c:pt>
              </c:strCache>
            </c:strRef>
          </c:tx>
          <c:spPr>
            <a:solidFill>
              <a:srgbClr val="669966"/>
            </a:solidFill>
            <a:ln>
              <a:noFill/>
            </a:ln>
            <a:effectLst/>
          </c:spPr>
          <c:invertIfNegative val="0"/>
          <c:cat>
            <c:strRef>
              <c:f>'Northern Territory'!$K$36:$K$41</c:f>
              <c:strCache>
                <c:ptCount val="6"/>
                <c:pt idx="0">
                  <c:v>Aged 20-29</c:v>
                </c:pt>
                <c:pt idx="1">
                  <c:v>Aged 30-39</c:v>
                </c:pt>
                <c:pt idx="2">
                  <c:v>Aged 40-49</c:v>
                </c:pt>
                <c:pt idx="3">
                  <c:v>Aged 50-59</c:v>
                </c:pt>
                <c:pt idx="4">
                  <c:v>Aged 60-69</c:v>
                </c:pt>
                <c:pt idx="5">
                  <c:v>Aged 70+</c:v>
                </c:pt>
              </c:strCache>
            </c:strRef>
          </c:cat>
          <c:val>
            <c:numRef>
              <c:f>'Northern Territory'!$L$45:$L$50</c:f>
              <c:numCache>
                <c:formatCode>0.0</c:formatCode>
                <c:ptCount val="6"/>
                <c:pt idx="0">
                  <c:v>98.61</c:v>
                </c:pt>
                <c:pt idx="1">
                  <c:v>96.5</c:v>
                </c:pt>
                <c:pt idx="2">
                  <c:v>95.89</c:v>
                </c:pt>
                <c:pt idx="3">
                  <c:v>96.25</c:v>
                </c:pt>
                <c:pt idx="4">
                  <c:v>91.71</c:v>
                </c:pt>
                <c:pt idx="5">
                  <c:v>86.3</c:v>
                </c:pt>
              </c:numCache>
            </c:numRef>
          </c:val>
          <c:extLst>
            <c:ext xmlns:c16="http://schemas.microsoft.com/office/drawing/2014/chart" uri="{C3380CC4-5D6E-409C-BE32-E72D297353CC}">
              <c16:uniqueId val="{00000001-8DF5-47C5-92A4-3261A90CA498}"/>
            </c:ext>
          </c:extLst>
        </c:ser>
        <c:ser>
          <c:idx val="3"/>
          <c:order val="2"/>
          <c:tx>
            <c:strRef>
              <c:f>'Northern Territory'!$K$7</c:f>
              <c:strCache>
                <c:ptCount val="1"/>
                <c:pt idx="0">
                  <c:v>This week (ending 02 Jan 2021)</c:v>
                </c:pt>
              </c:strCache>
            </c:strRef>
          </c:tx>
          <c:spPr>
            <a:solidFill>
              <a:srgbClr val="993366"/>
            </a:solidFill>
            <a:ln>
              <a:noFill/>
            </a:ln>
            <a:effectLst/>
          </c:spPr>
          <c:invertIfNegative val="0"/>
          <c:cat>
            <c:strRef>
              <c:f>'Northern Territory'!$K$36:$K$41</c:f>
              <c:strCache>
                <c:ptCount val="6"/>
                <c:pt idx="0">
                  <c:v>Aged 20-29</c:v>
                </c:pt>
                <c:pt idx="1">
                  <c:v>Aged 30-39</c:v>
                </c:pt>
                <c:pt idx="2">
                  <c:v>Aged 40-49</c:v>
                </c:pt>
                <c:pt idx="3">
                  <c:v>Aged 50-59</c:v>
                </c:pt>
                <c:pt idx="4">
                  <c:v>Aged 60-69</c:v>
                </c:pt>
                <c:pt idx="5">
                  <c:v>Aged 70+</c:v>
                </c:pt>
              </c:strCache>
            </c:strRef>
          </c:cat>
          <c:val>
            <c:numRef>
              <c:f>'Northern Territory'!$L$54:$L$59</c:f>
              <c:numCache>
                <c:formatCode>0.0</c:formatCode>
                <c:ptCount val="6"/>
                <c:pt idx="0">
                  <c:v>96.15</c:v>
                </c:pt>
                <c:pt idx="1">
                  <c:v>94.13</c:v>
                </c:pt>
                <c:pt idx="2">
                  <c:v>94.34</c:v>
                </c:pt>
                <c:pt idx="3">
                  <c:v>94.38</c:v>
                </c:pt>
                <c:pt idx="4">
                  <c:v>89.63</c:v>
                </c:pt>
                <c:pt idx="5">
                  <c:v>82.47</c:v>
                </c:pt>
              </c:numCache>
            </c:numRef>
          </c:val>
          <c:extLst>
            <c:ext xmlns:c16="http://schemas.microsoft.com/office/drawing/2014/chart" uri="{C3380CC4-5D6E-409C-BE32-E72D297353CC}">
              <c16:uniqueId val="{00000002-8DF5-47C5-92A4-3261A90CA49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'Northern Territory'!$K$4</c:f>
              <c:strCache>
                <c:ptCount val="1"/>
                <c:pt idx="0">
                  <c:v>Previous month (week ending 05 Dec 2020)</c:v>
                </c:pt>
              </c:strCache>
            </c:strRef>
          </c:tx>
          <c:spPr>
            <a:solidFill>
              <a:srgbClr val="336699"/>
            </a:solidFill>
            <a:ln>
              <a:noFill/>
            </a:ln>
            <a:effectLst/>
          </c:spPr>
          <c:invertIfNegative val="0"/>
          <c:cat>
            <c:strRef>
              <c:f>'Northern Territory'!$K$65:$K$70</c:f>
              <c:strCache>
                <c:ptCount val="6"/>
                <c:pt idx="0">
                  <c:v>Aged 20-29</c:v>
                </c:pt>
                <c:pt idx="1">
                  <c:v>Aged 30-39</c:v>
                </c:pt>
                <c:pt idx="2">
                  <c:v>Aged 40-49</c:v>
                </c:pt>
                <c:pt idx="3">
                  <c:v>Aged 50-59</c:v>
                </c:pt>
                <c:pt idx="4">
                  <c:v>Aged 60-69</c:v>
                </c:pt>
                <c:pt idx="5">
                  <c:v>Aged 70+</c:v>
                </c:pt>
              </c:strCache>
            </c:strRef>
          </c:cat>
          <c:val>
            <c:numRef>
              <c:f>'Northern Territory'!$L$65:$L$70</c:f>
              <c:numCache>
                <c:formatCode>0.0</c:formatCode>
                <c:ptCount val="6"/>
                <c:pt idx="0">
                  <c:v>103.34</c:v>
                </c:pt>
                <c:pt idx="1">
                  <c:v>102.54</c:v>
                </c:pt>
                <c:pt idx="2">
                  <c:v>102.84</c:v>
                </c:pt>
                <c:pt idx="3">
                  <c:v>100.36</c:v>
                </c:pt>
                <c:pt idx="4">
                  <c:v>96.56</c:v>
                </c:pt>
                <c:pt idx="5">
                  <c:v>87.55</c:v>
                </c:pt>
              </c:numCache>
            </c:numRef>
          </c:val>
          <c:extLst>
            <c:ext xmlns:c16="http://schemas.microsoft.com/office/drawing/2014/chart" uri="{C3380CC4-5D6E-409C-BE32-E72D297353CC}">
              <c16:uniqueId val="{00000000-34D8-45D5-A13B-B0403C60ED61}"/>
            </c:ext>
          </c:extLst>
        </c:ser>
        <c:ser>
          <c:idx val="2"/>
          <c:order val="1"/>
          <c:tx>
            <c:strRef>
              <c:f>'Northern Territory'!$K$6</c:f>
              <c:strCache>
                <c:ptCount val="1"/>
                <c:pt idx="0">
                  <c:v>Previous week (ending 26 Dec 2020)</c:v>
                </c:pt>
              </c:strCache>
            </c:strRef>
          </c:tx>
          <c:spPr>
            <a:solidFill>
              <a:srgbClr val="669966"/>
            </a:solidFill>
            <a:ln>
              <a:noFill/>
            </a:ln>
            <a:effectLst/>
          </c:spPr>
          <c:invertIfNegative val="0"/>
          <c:cat>
            <c:strRef>
              <c:f>'Northern Territory'!$K$65:$K$70</c:f>
              <c:strCache>
                <c:ptCount val="6"/>
                <c:pt idx="0">
                  <c:v>Aged 20-29</c:v>
                </c:pt>
                <c:pt idx="1">
                  <c:v>Aged 30-39</c:v>
                </c:pt>
                <c:pt idx="2">
                  <c:v>Aged 40-49</c:v>
                </c:pt>
                <c:pt idx="3">
                  <c:v>Aged 50-59</c:v>
                </c:pt>
                <c:pt idx="4">
                  <c:v>Aged 60-69</c:v>
                </c:pt>
                <c:pt idx="5">
                  <c:v>Aged 70+</c:v>
                </c:pt>
              </c:strCache>
            </c:strRef>
          </c:cat>
          <c:val>
            <c:numRef>
              <c:f>'Northern Territory'!$L$74:$L$79</c:f>
              <c:numCache>
                <c:formatCode>0.0</c:formatCode>
                <c:ptCount val="6"/>
                <c:pt idx="0">
                  <c:v>100.26</c:v>
                </c:pt>
                <c:pt idx="1">
                  <c:v>99.89</c:v>
                </c:pt>
                <c:pt idx="2">
                  <c:v>100.32</c:v>
                </c:pt>
                <c:pt idx="3">
                  <c:v>97.78</c:v>
                </c:pt>
                <c:pt idx="4">
                  <c:v>94.16</c:v>
                </c:pt>
                <c:pt idx="5">
                  <c:v>82.93</c:v>
                </c:pt>
              </c:numCache>
            </c:numRef>
          </c:val>
          <c:extLst>
            <c:ext xmlns:c16="http://schemas.microsoft.com/office/drawing/2014/chart" uri="{C3380CC4-5D6E-409C-BE32-E72D297353CC}">
              <c16:uniqueId val="{00000001-34D8-45D5-A13B-B0403C60ED61}"/>
            </c:ext>
          </c:extLst>
        </c:ser>
        <c:ser>
          <c:idx val="3"/>
          <c:order val="2"/>
          <c:tx>
            <c:strRef>
              <c:f>'Northern Territory'!$K$7</c:f>
              <c:strCache>
                <c:ptCount val="1"/>
                <c:pt idx="0">
                  <c:v>This week (ending 02 Jan 2021)</c:v>
                </c:pt>
              </c:strCache>
            </c:strRef>
          </c:tx>
          <c:spPr>
            <a:solidFill>
              <a:srgbClr val="993366"/>
            </a:solidFill>
            <a:ln>
              <a:noFill/>
            </a:ln>
            <a:effectLst/>
          </c:spPr>
          <c:invertIfNegative val="0"/>
          <c:cat>
            <c:strRef>
              <c:f>'Northern Territory'!$K$65:$K$70</c:f>
              <c:strCache>
                <c:ptCount val="6"/>
                <c:pt idx="0">
                  <c:v>Aged 20-29</c:v>
                </c:pt>
                <c:pt idx="1">
                  <c:v>Aged 30-39</c:v>
                </c:pt>
                <c:pt idx="2">
                  <c:v>Aged 40-49</c:v>
                </c:pt>
                <c:pt idx="3">
                  <c:v>Aged 50-59</c:v>
                </c:pt>
                <c:pt idx="4">
                  <c:v>Aged 60-69</c:v>
                </c:pt>
                <c:pt idx="5">
                  <c:v>Aged 70+</c:v>
                </c:pt>
              </c:strCache>
            </c:strRef>
          </c:cat>
          <c:val>
            <c:numRef>
              <c:f>'Northern Territory'!$L$83:$L$88</c:f>
              <c:numCache>
                <c:formatCode>0.0</c:formatCode>
                <c:ptCount val="6"/>
                <c:pt idx="0">
                  <c:v>97.06</c:v>
                </c:pt>
                <c:pt idx="1">
                  <c:v>97.84</c:v>
                </c:pt>
                <c:pt idx="2">
                  <c:v>99.45</c:v>
                </c:pt>
                <c:pt idx="3">
                  <c:v>96.94</c:v>
                </c:pt>
                <c:pt idx="4">
                  <c:v>92.91</c:v>
                </c:pt>
                <c:pt idx="5">
                  <c:v>80.290000000000006</c:v>
                </c:pt>
              </c:numCache>
            </c:numRef>
          </c:val>
          <c:extLst>
            <c:ext xmlns:c16="http://schemas.microsoft.com/office/drawing/2014/chart" uri="{C3380CC4-5D6E-409C-BE32-E72D297353CC}">
              <c16:uniqueId val="{00000002-34D8-45D5-A13B-B0403C60ED6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'Northern Territory'!$K$8</c:f>
              <c:strCache>
                <c:ptCount val="1"/>
                <c:pt idx="0">
                  <c:v>Week ending 14 Mar 2020</c:v>
                </c:pt>
              </c:strCache>
            </c:strRef>
          </c:tx>
          <c:spPr>
            <a:solidFill>
              <a:srgbClr val="99CC66"/>
            </a:solidFill>
            <a:ln>
              <a:noFill/>
            </a:ln>
            <a:effectLst/>
          </c:spPr>
          <c:invertIfNegative val="0"/>
          <c:cat>
            <c:strRef>
              <c:f>'Northern Territory'!$K$115:$K$133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'Northern Territory'!$L$115:$L$133</c:f>
              <c:numCache>
                <c:formatCode>0.0%</c:formatCode>
                <c:ptCount val="19"/>
                <c:pt idx="0">
                  <c:v>1.26E-2</c:v>
                </c:pt>
                <c:pt idx="1">
                  <c:v>2.6499999999999999E-2</c:v>
                </c:pt>
                <c:pt idx="2">
                  <c:v>2.9499999999999998E-2</c:v>
                </c:pt>
                <c:pt idx="3">
                  <c:v>1.4200000000000001E-2</c:v>
                </c:pt>
                <c:pt idx="4">
                  <c:v>8.2299999999999998E-2</c:v>
                </c:pt>
                <c:pt idx="5">
                  <c:v>2.7E-2</c:v>
                </c:pt>
                <c:pt idx="6">
                  <c:v>8.43E-2</c:v>
                </c:pt>
                <c:pt idx="7">
                  <c:v>7.3099999999999998E-2</c:v>
                </c:pt>
                <c:pt idx="8">
                  <c:v>4.1599999999999998E-2</c:v>
                </c:pt>
                <c:pt idx="9">
                  <c:v>5.4999999999999997E-3</c:v>
                </c:pt>
                <c:pt idx="10">
                  <c:v>1.4E-2</c:v>
                </c:pt>
                <c:pt idx="11">
                  <c:v>1.7500000000000002E-2</c:v>
                </c:pt>
                <c:pt idx="12">
                  <c:v>5.5399999999999998E-2</c:v>
                </c:pt>
                <c:pt idx="13">
                  <c:v>5.2400000000000002E-2</c:v>
                </c:pt>
                <c:pt idx="14">
                  <c:v>0.1459</c:v>
                </c:pt>
                <c:pt idx="15">
                  <c:v>8.4000000000000005E-2</c:v>
                </c:pt>
                <c:pt idx="16">
                  <c:v>0.16420000000000001</c:v>
                </c:pt>
                <c:pt idx="17">
                  <c:v>2.01E-2</c:v>
                </c:pt>
                <c:pt idx="18">
                  <c:v>4.5600000000000002E-2</c:v>
                </c:pt>
              </c:numCache>
            </c:numRef>
          </c:val>
          <c:extLst>
            <c:ext xmlns:c16="http://schemas.microsoft.com/office/drawing/2014/chart" uri="{C3380CC4-5D6E-409C-BE32-E72D297353CC}">
              <c16:uniqueId val="{00000000-2690-4A34-B764-42A44077FDE9}"/>
            </c:ext>
          </c:extLst>
        </c:ser>
        <c:ser>
          <c:idx val="0"/>
          <c:order val="1"/>
          <c:tx>
            <c:strRef>
              <c:f>'Northern Territory'!$K$7</c:f>
              <c:strCache>
                <c:ptCount val="1"/>
                <c:pt idx="0">
                  <c:v>This week (ending 02 Jan 2021)</c:v>
                </c:pt>
              </c:strCache>
            </c:strRef>
          </c:tx>
          <c:spPr>
            <a:solidFill>
              <a:srgbClr val="993366"/>
            </a:solidFill>
            <a:ln>
              <a:noFill/>
            </a:ln>
            <a:effectLst/>
          </c:spPr>
          <c:invertIfNegative val="0"/>
          <c:cat>
            <c:strRef>
              <c:f>'Northern Territory'!$K$115:$K$133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'Northern Territory'!$L$135:$L$153</c:f>
              <c:numCache>
                <c:formatCode>0.0%</c:formatCode>
                <c:ptCount val="19"/>
                <c:pt idx="0">
                  <c:v>1.2E-2</c:v>
                </c:pt>
                <c:pt idx="1">
                  <c:v>2.5600000000000001E-2</c:v>
                </c:pt>
                <c:pt idx="2">
                  <c:v>2.86E-2</c:v>
                </c:pt>
                <c:pt idx="3">
                  <c:v>1.47E-2</c:v>
                </c:pt>
                <c:pt idx="4">
                  <c:v>7.0900000000000005E-2</c:v>
                </c:pt>
                <c:pt idx="5">
                  <c:v>2.4899999999999999E-2</c:v>
                </c:pt>
                <c:pt idx="6">
                  <c:v>8.6999999999999994E-2</c:v>
                </c:pt>
                <c:pt idx="7">
                  <c:v>6.7100000000000007E-2</c:v>
                </c:pt>
                <c:pt idx="8">
                  <c:v>3.8899999999999997E-2</c:v>
                </c:pt>
                <c:pt idx="9">
                  <c:v>5.0000000000000001E-3</c:v>
                </c:pt>
                <c:pt idx="10">
                  <c:v>1.46E-2</c:v>
                </c:pt>
                <c:pt idx="11">
                  <c:v>1.5699999999999999E-2</c:v>
                </c:pt>
                <c:pt idx="12">
                  <c:v>5.0999999999999997E-2</c:v>
                </c:pt>
                <c:pt idx="13">
                  <c:v>4.7300000000000002E-2</c:v>
                </c:pt>
                <c:pt idx="14">
                  <c:v>0.15709999999999999</c:v>
                </c:pt>
                <c:pt idx="15">
                  <c:v>8.8700000000000001E-2</c:v>
                </c:pt>
                <c:pt idx="16">
                  <c:v>0.1744</c:v>
                </c:pt>
                <c:pt idx="17">
                  <c:v>2.0199999999999999E-2</c:v>
                </c:pt>
                <c:pt idx="18">
                  <c:v>4.5199999999999997E-2</c:v>
                </c:pt>
              </c:numCache>
            </c:numRef>
          </c:val>
          <c:extLst>
            <c:ext xmlns:c16="http://schemas.microsoft.com/office/drawing/2014/chart" uri="{C3380CC4-5D6E-409C-BE32-E72D297353CC}">
              <c16:uniqueId val="{00000001-2690-4A34-B764-42A44077FDE9}"/>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'Northern Territory'!$K$93:$K$111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'Northern Territory'!$L$93:$L$111</c:f>
              <c:numCache>
                <c:formatCode>0.0%</c:formatCode>
                <c:ptCount val="19"/>
                <c:pt idx="0">
                  <c:v>-8.2799999999999999E-2</c:v>
                </c:pt>
                <c:pt idx="1">
                  <c:v>-6.8099999999999994E-2</c:v>
                </c:pt>
                <c:pt idx="2">
                  <c:v>-6.2799999999999995E-2</c:v>
                </c:pt>
                <c:pt idx="3">
                  <c:v>1.6000000000000001E-3</c:v>
                </c:pt>
                <c:pt idx="4">
                  <c:v>-0.16589999999999999</c:v>
                </c:pt>
                <c:pt idx="5">
                  <c:v>-0.1069</c:v>
                </c:pt>
                <c:pt idx="6">
                  <c:v>-6.9999999999999999E-4</c:v>
                </c:pt>
                <c:pt idx="7">
                  <c:v>-0.1118</c:v>
                </c:pt>
                <c:pt idx="8">
                  <c:v>-9.4299999999999995E-2</c:v>
                </c:pt>
                <c:pt idx="9">
                  <c:v>-0.10929999999999999</c:v>
                </c:pt>
                <c:pt idx="10">
                  <c:v>6.1999999999999998E-3</c:v>
                </c:pt>
                <c:pt idx="11">
                  <c:v>-0.13109999999999999</c:v>
                </c:pt>
                <c:pt idx="12">
                  <c:v>-0.1091</c:v>
                </c:pt>
                <c:pt idx="13">
                  <c:v>-0.1268</c:v>
                </c:pt>
                <c:pt idx="14">
                  <c:v>4.1599999999999998E-2</c:v>
                </c:pt>
                <c:pt idx="15">
                  <c:v>2.2800000000000001E-2</c:v>
                </c:pt>
                <c:pt idx="16">
                  <c:v>2.7900000000000001E-2</c:v>
                </c:pt>
                <c:pt idx="17">
                  <c:v>-2.5399999999999999E-2</c:v>
                </c:pt>
                <c:pt idx="18">
                  <c:v>-3.9800000000000002E-2</c:v>
                </c:pt>
              </c:numCache>
            </c:numRef>
          </c:val>
          <c:extLst>
            <c:ext xmlns:c16="http://schemas.microsoft.com/office/drawing/2014/chart" uri="{C3380CC4-5D6E-409C-BE32-E72D297353CC}">
              <c16:uniqueId val="{00000000-1C10-49FB-83F5-ECCF1248312C}"/>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State jobs</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'Northern Territory'!$K$156:$K$302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'Northern Territory'!$L$452:$L$598</c:f>
              <c:numCache>
                <c:formatCode>0.0</c:formatCode>
                <c:ptCount val="147"/>
                <c:pt idx="0">
                  <c:v>100</c:v>
                </c:pt>
                <c:pt idx="1">
                  <c:v>98.791499999999999</c:v>
                </c:pt>
                <c:pt idx="2">
                  <c:v>96.173900000000003</c:v>
                </c:pt>
                <c:pt idx="3">
                  <c:v>94.404399999999995</c:v>
                </c:pt>
                <c:pt idx="4">
                  <c:v>92.918300000000002</c:v>
                </c:pt>
                <c:pt idx="5">
                  <c:v>92.413399999999996</c:v>
                </c:pt>
                <c:pt idx="6">
                  <c:v>92.775599999999997</c:v>
                </c:pt>
                <c:pt idx="7">
                  <c:v>93.281499999999994</c:v>
                </c:pt>
                <c:pt idx="8">
                  <c:v>93.891000000000005</c:v>
                </c:pt>
                <c:pt idx="9">
                  <c:v>94.737200000000001</c:v>
                </c:pt>
                <c:pt idx="10">
                  <c:v>95.428399999999996</c:v>
                </c:pt>
                <c:pt idx="11">
                  <c:v>95.697500000000005</c:v>
                </c:pt>
                <c:pt idx="12">
                  <c:v>95.672799999999995</c:v>
                </c:pt>
                <c:pt idx="13">
                  <c:v>96.604600000000005</c:v>
                </c:pt>
                <c:pt idx="14">
                  <c:v>97.347200000000001</c:v>
                </c:pt>
                <c:pt idx="15">
                  <c:v>97.040099999999995</c:v>
                </c:pt>
                <c:pt idx="16">
                  <c:v>98.538600000000002</c:v>
                </c:pt>
                <c:pt idx="17">
                  <c:v>98.875200000000007</c:v>
                </c:pt>
                <c:pt idx="18">
                  <c:v>98.381699999999995</c:v>
                </c:pt>
                <c:pt idx="19">
                  <c:v>98.373099999999994</c:v>
                </c:pt>
                <c:pt idx="20">
                  <c:v>98.829499999999996</c:v>
                </c:pt>
                <c:pt idx="21">
                  <c:v>99.996200000000002</c:v>
                </c:pt>
                <c:pt idx="22">
                  <c:v>100.13030000000001</c:v>
                </c:pt>
                <c:pt idx="23">
                  <c:v>100.3908</c:v>
                </c:pt>
                <c:pt idx="24">
                  <c:v>100.4431</c:v>
                </c:pt>
                <c:pt idx="25">
                  <c:v>100.1835</c:v>
                </c:pt>
                <c:pt idx="26">
                  <c:v>100.2063</c:v>
                </c:pt>
                <c:pt idx="27">
                  <c:v>100.80249999999999</c:v>
                </c:pt>
                <c:pt idx="28">
                  <c:v>100.8291</c:v>
                </c:pt>
                <c:pt idx="29">
                  <c:v>100.3699</c:v>
                </c:pt>
                <c:pt idx="30">
                  <c:v>99.864000000000004</c:v>
                </c:pt>
                <c:pt idx="31">
                  <c:v>100.08369999999999</c:v>
                </c:pt>
                <c:pt idx="32">
                  <c:v>100.5667</c:v>
                </c:pt>
                <c:pt idx="33">
                  <c:v>100.9252</c:v>
                </c:pt>
                <c:pt idx="34">
                  <c:v>101.566</c:v>
                </c:pt>
                <c:pt idx="35">
                  <c:v>101.75620000000001</c:v>
                </c:pt>
                <c:pt idx="36">
                  <c:v>102.2135</c:v>
                </c:pt>
                <c:pt idx="37">
                  <c:v>102.4503</c:v>
                </c:pt>
                <c:pt idx="38">
                  <c:v>102.7222</c:v>
                </c:pt>
                <c:pt idx="39">
                  <c:v>102.81059999999999</c:v>
                </c:pt>
                <c:pt idx="40">
                  <c:v>101.9235</c:v>
                </c:pt>
                <c:pt idx="41">
                  <c:v>98.980699999999999</c:v>
                </c:pt>
                <c:pt idx="42">
                  <c:v>96.7697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31E-4414-A2B6-39A014D37BF8}"/>
            </c:ext>
          </c:extLst>
        </c:ser>
        <c:ser>
          <c:idx val="1"/>
          <c:order val="1"/>
          <c:tx>
            <c:v>State wages</c:v>
          </c:tx>
          <c:spPr>
            <a:ln w="22225" cap="rnd">
              <a:solidFill>
                <a:schemeClr val="accent2"/>
              </a:solidFill>
              <a:round/>
            </a:ln>
            <a:effectLst/>
          </c:spPr>
          <c:marker>
            <c:symbol val="square"/>
            <c:size val="5"/>
            <c:spPr>
              <a:solidFill>
                <a:schemeClr val="accent2"/>
              </a:solidFill>
              <a:ln w="9525">
                <a:solidFill>
                  <a:schemeClr val="accent2"/>
                </a:solidFill>
              </a:ln>
              <a:effectLst/>
            </c:spPr>
          </c:marker>
          <c:dPt>
            <c:idx val="7"/>
            <c:marker>
              <c:symbol val="square"/>
              <c:size val="5"/>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02-D31E-4414-A2B6-39A014D37BF8}"/>
              </c:ext>
            </c:extLst>
          </c:dPt>
          <c:cat>
            <c:strRef>
              <c:f>'Northern Territory'!$K$156:$K$302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'Northern Territory'!$L$600:$L$746</c:f>
              <c:numCache>
                <c:formatCode>0.0</c:formatCode>
                <c:ptCount val="147"/>
                <c:pt idx="0">
                  <c:v>100</c:v>
                </c:pt>
                <c:pt idx="1">
                  <c:v>98.837400000000002</c:v>
                </c:pt>
                <c:pt idx="2">
                  <c:v>97.165599999999998</c:v>
                </c:pt>
                <c:pt idx="3">
                  <c:v>96.4298</c:v>
                </c:pt>
                <c:pt idx="4">
                  <c:v>95.203699999999998</c:v>
                </c:pt>
                <c:pt idx="5">
                  <c:v>95.421599999999998</c:v>
                </c:pt>
                <c:pt idx="6">
                  <c:v>96.2684</c:v>
                </c:pt>
                <c:pt idx="7">
                  <c:v>96.653400000000005</c:v>
                </c:pt>
                <c:pt idx="8">
                  <c:v>95.436000000000007</c:v>
                </c:pt>
                <c:pt idx="9">
                  <c:v>94.982299999999995</c:v>
                </c:pt>
                <c:pt idx="10">
                  <c:v>94.935100000000006</c:v>
                </c:pt>
                <c:pt idx="11">
                  <c:v>94.852500000000006</c:v>
                </c:pt>
                <c:pt idx="12">
                  <c:v>95.769099999999995</c:v>
                </c:pt>
                <c:pt idx="13">
                  <c:v>96.285200000000003</c:v>
                </c:pt>
                <c:pt idx="14">
                  <c:v>98.226200000000006</c:v>
                </c:pt>
                <c:pt idx="15">
                  <c:v>98.469099999999997</c:v>
                </c:pt>
                <c:pt idx="16">
                  <c:v>99.980400000000003</c:v>
                </c:pt>
                <c:pt idx="17">
                  <c:v>98.029700000000005</c:v>
                </c:pt>
                <c:pt idx="18">
                  <c:v>97.2727</c:v>
                </c:pt>
                <c:pt idx="19">
                  <c:v>96.953299999999999</c:v>
                </c:pt>
                <c:pt idx="20">
                  <c:v>97.408600000000007</c:v>
                </c:pt>
                <c:pt idx="21">
                  <c:v>99.6511</c:v>
                </c:pt>
                <c:pt idx="22">
                  <c:v>100.4845</c:v>
                </c:pt>
                <c:pt idx="23">
                  <c:v>101.0596</c:v>
                </c:pt>
                <c:pt idx="24">
                  <c:v>100.27970000000001</c:v>
                </c:pt>
                <c:pt idx="25">
                  <c:v>100.6865</c:v>
                </c:pt>
                <c:pt idx="26">
                  <c:v>100.7929</c:v>
                </c:pt>
                <c:pt idx="27">
                  <c:v>101.06270000000001</c:v>
                </c:pt>
                <c:pt idx="28">
                  <c:v>100.5134</c:v>
                </c:pt>
                <c:pt idx="29">
                  <c:v>100.01009999999999</c:v>
                </c:pt>
                <c:pt idx="30">
                  <c:v>99.303799999999995</c:v>
                </c:pt>
                <c:pt idx="31">
                  <c:v>99.8523</c:v>
                </c:pt>
                <c:pt idx="32">
                  <c:v>100.0485</c:v>
                </c:pt>
                <c:pt idx="33">
                  <c:v>100.21769999999999</c:v>
                </c:pt>
                <c:pt idx="34">
                  <c:v>101.7238</c:v>
                </c:pt>
                <c:pt idx="35">
                  <c:v>102.4119</c:v>
                </c:pt>
                <c:pt idx="36">
                  <c:v>102.19289999999999</c:v>
                </c:pt>
                <c:pt idx="37">
                  <c:v>102.9808</c:v>
                </c:pt>
                <c:pt idx="38">
                  <c:v>104.45059999999999</c:v>
                </c:pt>
                <c:pt idx="39">
                  <c:v>105.2286</c:v>
                </c:pt>
                <c:pt idx="40">
                  <c:v>103.4222</c:v>
                </c:pt>
                <c:pt idx="41">
                  <c:v>99.349000000000004</c:v>
                </c:pt>
                <c:pt idx="42">
                  <c:v>97.135000000000005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D31E-4414-A2B6-39A014D37BF8}"/>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'Northern Territory'!$K$156:$K$302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'Northern Territory'!$L$156:$L$302</c:f>
              <c:numCache>
                <c:formatCode>0.0</c:formatCode>
                <c:ptCount val="147"/>
                <c:pt idx="0">
                  <c:v>100</c:v>
                </c:pt>
                <c:pt idx="1">
                  <c:v>99.218299999999999</c:v>
                </c:pt>
                <c:pt idx="2">
                  <c:v>96.159300000000002</c:v>
                </c:pt>
                <c:pt idx="3">
                  <c:v>93.510800000000003</c:v>
                </c:pt>
                <c:pt idx="4">
                  <c:v>91.845299999999995</c:v>
                </c:pt>
                <c:pt idx="5">
                  <c:v>91.454499999999996</c:v>
                </c:pt>
                <c:pt idx="6">
                  <c:v>91.820099999999996</c:v>
                </c:pt>
                <c:pt idx="7">
                  <c:v>92.240499999999997</c:v>
                </c:pt>
                <c:pt idx="8">
                  <c:v>92.813900000000004</c:v>
                </c:pt>
                <c:pt idx="9">
                  <c:v>93.355199999999996</c:v>
                </c:pt>
                <c:pt idx="10">
                  <c:v>93.675200000000004</c:v>
                </c:pt>
                <c:pt idx="11">
                  <c:v>94.182299999999998</c:v>
                </c:pt>
                <c:pt idx="12">
                  <c:v>95.128699999999995</c:v>
                </c:pt>
                <c:pt idx="13">
                  <c:v>95.639700000000005</c:v>
                </c:pt>
                <c:pt idx="14">
                  <c:v>95.803100000000001</c:v>
                </c:pt>
                <c:pt idx="15">
                  <c:v>95.768199999999993</c:v>
                </c:pt>
                <c:pt idx="16">
                  <c:v>97.025999999999996</c:v>
                </c:pt>
                <c:pt idx="17">
                  <c:v>97.721999999999994</c:v>
                </c:pt>
                <c:pt idx="18">
                  <c:v>97.640100000000004</c:v>
                </c:pt>
                <c:pt idx="19">
                  <c:v>97.768500000000003</c:v>
                </c:pt>
                <c:pt idx="20">
                  <c:v>97.912499999999994</c:v>
                </c:pt>
                <c:pt idx="21">
                  <c:v>97.847999999999999</c:v>
                </c:pt>
                <c:pt idx="22">
                  <c:v>97.714799999999997</c:v>
                </c:pt>
                <c:pt idx="23">
                  <c:v>97.726399999999998</c:v>
                </c:pt>
                <c:pt idx="24">
                  <c:v>97.792199999999994</c:v>
                </c:pt>
                <c:pt idx="25">
                  <c:v>97.9876</c:v>
                </c:pt>
                <c:pt idx="26">
                  <c:v>98.4148</c:v>
                </c:pt>
                <c:pt idx="27">
                  <c:v>98.579400000000007</c:v>
                </c:pt>
                <c:pt idx="28">
                  <c:v>98.452200000000005</c:v>
                </c:pt>
                <c:pt idx="29">
                  <c:v>97.813400000000001</c:v>
                </c:pt>
                <c:pt idx="30">
                  <c:v>97.688400000000001</c:v>
                </c:pt>
                <c:pt idx="31">
                  <c:v>98.252099999999999</c:v>
                </c:pt>
                <c:pt idx="32">
                  <c:v>98.419300000000007</c:v>
                </c:pt>
                <c:pt idx="33">
                  <c:v>98.498800000000003</c:v>
                </c:pt>
                <c:pt idx="34">
                  <c:v>98.826099999999997</c:v>
                </c:pt>
                <c:pt idx="35">
                  <c:v>99.425399999999996</c:v>
                </c:pt>
                <c:pt idx="36">
                  <c:v>99.648200000000003</c:v>
                </c:pt>
                <c:pt idx="37">
                  <c:v>99.872799999999998</c:v>
                </c:pt>
                <c:pt idx="38">
                  <c:v>100.2041</c:v>
                </c:pt>
                <c:pt idx="39">
                  <c:v>100.22799999999999</c:v>
                </c:pt>
                <c:pt idx="40">
                  <c:v>99.3904</c:v>
                </c:pt>
                <c:pt idx="41">
                  <c:v>96.351500000000001</c:v>
                </c:pt>
                <c:pt idx="42">
                  <c:v>93.927199999999999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D31E-4414-A2B6-39A014D37BF8}"/>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'Northern Territory'!$K$156:$K$302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'Northern Territory'!$L$304:$L$450</c:f>
              <c:numCache>
                <c:formatCode>0.0</c:formatCode>
                <c:ptCount val="147"/>
                <c:pt idx="0">
                  <c:v>100</c:v>
                </c:pt>
                <c:pt idx="1">
                  <c:v>99.668800000000005</c:v>
                </c:pt>
                <c:pt idx="2">
                  <c:v>98.3797</c:v>
                </c:pt>
                <c:pt idx="3">
                  <c:v>96.6631</c:v>
                </c:pt>
                <c:pt idx="4">
                  <c:v>94.079800000000006</c:v>
                </c:pt>
                <c:pt idx="5">
                  <c:v>93.993300000000005</c:v>
                </c:pt>
                <c:pt idx="6">
                  <c:v>94.131200000000007</c:v>
                </c:pt>
                <c:pt idx="7">
                  <c:v>94.625200000000007</c:v>
                </c:pt>
                <c:pt idx="8">
                  <c:v>93.438000000000002</c:v>
                </c:pt>
                <c:pt idx="9">
                  <c:v>92.627700000000004</c:v>
                </c:pt>
                <c:pt idx="10">
                  <c:v>92.256699999999995</c:v>
                </c:pt>
                <c:pt idx="11">
                  <c:v>93.555300000000003</c:v>
                </c:pt>
                <c:pt idx="12">
                  <c:v>95.487099999999998</c:v>
                </c:pt>
                <c:pt idx="13">
                  <c:v>96.179199999999994</c:v>
                </c:pt>
                <c:pt idx="14">
                  <c:v>97.166700000000006</c:v>
                </c:pt>
                <c:pt idx="15">
                  <c:v>97.377300000000005</c:v>
                </c:pt>
                <c:pt idx="16">
                  <c:v>99.464600000000004</c:v>
                </c:pt>
                <c:pt idx="17">
                  <c:v>96.839299999999994</c:v>
                </c:pt>
                <c:pt idx="18">
                  <c:v>96.354900000000001</c:v>
                </c:pt>
                <c:pt idx="19">
                  <c:v>96.034999999999997</c:v>
                </c:pt>
                <c:pt idx="20">
                  <c:v>96.762</c:v>
                </c:pt>
                <c:pt idx="21">
                  <c:v>97.159199999999998</c:v>
                </c:pt>
                <c:pt idx="22">
                  <c:v>96.635599999999997</c:v>
                </c:pt>
                <c:pt idx="23">
                  <c:v>96.4392</c:v>
                </c:pt>
                <c:pt idx="24">
                  <c:v>96.622200000000007</c:v>
                </c:pt>
                <c:pt idx="25">
                  <c:v>99.323300000000003</c:v>
                </c:pt>
                <c:pt idx="26">
                  <c:v>100.2722</c:v>
                </c:pt>
                <c:pt idx="27">
                  <c:v>101.0428</c:v>
                </c:pt>
                <c:pt idx="28">
                  <c:v>100.4212</c:v>
                </c:pt>
                <c:pt idx="29">
                  <c:v>98.2971</c:v>
                </c:pt>
                <c:pt idx="30">
                  <c:v>96.577799999999996</c:v>
                </c:pt>
                <c:pt idx="31">
                  <c:v>97.020300000000006</c:v>
                </c:pt>
                <c:pt idx="32">
                  <c:v>96.421700000000001</c:v>
                </c:pt>
                <c:pt idx="33">
                  <c:v>96.422399999999996</c:v>
                </c:pt>
                <c:pt idx="34">
                  <c:v>97.695099999999996</c:v>
                </c:pt>
                <c:pt idx="35">
                  <c:v>98.505499999999998</c:v>
                </c:pt>
                <c:pt idx="36">
                  <c:v>98.519199999999998</c:v>
                </c:pt>
                <c:pt idx="37">
                  <c:v>99.565799999999996</c:v>
                </c:pt>
                <c:pt idx="38">
                  <c:v>100.77330000000001</c:v>
                </c:pt>
                <c:pt idx="39">
                  <c:v>101.1215</c:v>
                </c:pt>
                <c:pt idx="40">
                  <c:v>101.6534</c:v>
                </c:pt>
                <c:pt idx="41">
                  <c:v>97.473600000000005</c:v>
                </c:pt>
                <c:pt idx="42">
                  <c:v>93.754900000000006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D31E-4414-A2B6-39A014D37BF8}"/>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'Australian Capital Territory'!$K$4</c:f>
              <c:strCache>
                <c:ptCount val="1"/>
                <c:pt idx="0">
                  <c:v>Previous month (week ending 05 Dec 2020)</c:v>
                </c:pt>
              </c:strCache>
            </c:strRef>
          </c:tx>
          <c:spPr>
            <a:solidFill>
              <a:srgbClr val="336699"/>
            </a:solidFill>
            <a:ln>
              <a:noFill/>
            </a:ln>
            <a:effectLst/>
          </c:spPr>
          <c:invertIfNegative val="0"/>
          <c:cat>
            <c:strRef>
              <c:f>'Australian Capital Territory'!$K$36:$K$41</c:f>
              <c:strCache>
                <c:ptCount val="6"/>
                <c:pt idx="0">
                  <c:v>Aged 20-29</c:v>
                </c:pt>
                <c:pt idx="1">
                  <c:v>Aged 30-39</c:v>
                </c:pt>
                <c:pt idx="2">
                  <c:v>Aged 40-49</c:v>
                </c:pt>
                <c:pt idx="3">
                  <c:v>Aged 50-59</c:v>
                </c:pt>
                <c:pt idx="4">
                  <c:v>Aged 60-69</c:v>
                </c:pt>
                <c:pt idx="5">
                  <c:v>Aged 70+</c:v>
                </c:pt>
              </c:strCache>
            </c:strRef>
          </c:cat>
          <c:val>
            <c:numRef>
              <c:f>'Australian Capital Territory'!$L$36:$L$41</c:f>
              <c:numCache>
                <c:formatCode>0.0</c:formatCode>
                <c:ptCount val="6"/>
                <c:pt idx="0">
                  <c:v>98.98</c:v>
                </c:pt>
                <c:pt idx="1">
                  <c:v>98.03</c:v>
                </c:pt>
                <c:pt idx="2">
                  <c:v>99.01</c:v>
                </c:pt>
                <c:pt idx="3">
                  <c:v>98.13</c:v>
                </c:pt>
                <c:pt idx="4">
                  <c:v>94.06</c:v>
                </c:pt>
                <c:pt idx="5">
                  <c:v>90.68</c:v>
                </c:pt>
              </c:numCache>
            </c:numRef>
          </c:val>
          <c:extLst>
            <c:ext xmlns:c16="http://schemas.microsoft.com/office/drawing/2014/chart" uri="{C3380CC4-5D6E-409C-BE32-E72D297353CC}">
              <c16:uniqueId val="{00000000-059E-4B03-8CAF-F0463B946919}"/>
            </c:ext>
          </c:extLst>
        </c:ser>
        <c:ser>
          <c:idx val="2"/>
          <c:order val="1"/>
          <c:tx>
            <c:strRef>
              <c:f>'Australian Capital Territory'!$K$6</c:f>
              <c:strCache>
                <c:ptCount val="1"/>
                <c:pt idx="0">
                  <c:v>Previous week (ending 26 Dec 2020)</c:v>
                </c:pt>
              </c:strCache>
            </c:strRef>
          </c:tx>
          <c:spPr>
            <a:solidFill>
              <a:srgbClr val="669966"/>
            </a:solidFill>
            <a:ln>
              <a:noFill/>
            </a:ln>
            <a:effectLst/>
          </c:spPr>
          <c:invertIfNegative val="0"/>
          <c:cat>
            <c:strRef>
              <c:f>'Australian Capital Territory'!$K$36:$K$41</c:f>
              <c:strCache>
                <c:ptCount val="6"/>
                <c:pt idx="0">
                  <c:v>Aged 20-29</c:v>
                </c:pt>
                <c:pt idx="1">
                  <c:v>Aged 30-39</c:v>
                </c:pt>
                <c:pt idx="2">
                  <c:v>Aged 40-49</c:v>
                </c:pt>
                <c:pt idx="3">
                  <c:v>Aged 50-59</c:v>
                </c:pt>
                <c:pt idx="4">
                  <c:v>Aged 60-69</c:v>
                </c:pt>
                <c:pt idx="5">
                  <c:v>Aged 70+</c:v>
                </c:pt>
              </c:strCache>
            </c:strRef>
          </c:cat>
          <c:val>
            <c:numRef>
              <c:f>'Australian Capital Territory'!$L$45:$L$50</c:f>
              <c:numCache>
                <c:formatCode>0.0</c:formatCode>
                <c:ptCount val="6"/>
                <c:pt idx="0">
                  <c:v>92.82</c:v>
                </c:pt>
                <c:pt idx="1">
                  <c:v>93.78</c:v>
                </c:pt>
                <c:pt idx="2">
                  <c:v>95.5</c:v>
                </c:pt>
                <c:pt idx="3">
                  <c:v>95</c:v>
                </c:pt>
                <c:pt idx="4">
                  <c:v>89.09</c:v>
                </c:pt>
                <c:pt idx="5">
                  <c:v>85.63</c:v>
                </c:pt>
              </c:numCache>
            </c:numRef>
          </c:val>
          <c:extLst>
            <c:ext xmlns:c16="http://schemas.microsoft.com/office/drawing/2014/chart" uri="{C3380CC4-5D6E-409C-BE32-E72D297353CC}">
              <c16:uniqueId val="{00000001-059E-4B03-8CAF-F0463B946919}"/>
            </c:ext>
          </c:extLst>
        </c:ser>
        <c:ser>
          <c:idx val="3"/>
          <c:order val="2"/>
          <c:tx>
            <c:strRef>
              <c:f>'Australian Capital Territory'!$K$7</c:f>
              <c:strCache>
                <c:ptCount val="1"/>
                <c:pt idx="0">
                  <c:v>This week (ending 02 Jan 2021)</c:v>
                </c:pt>
              </c:strCache>
            </c:strRef>
          </c:tx>
          <c:spPr>
            <a:solidFill>
              <a:srgbClr val="993366"/>
            </a:solidFill>
            <a:ln>
              <a:noFill/>
            </a:ln>
            <a:effectLst/>
          </c:spPr>
          <c:invertIfNegative val="0"/>
          <c:cat>
            <c:strRef>
              <c:f>'Australian Capital Territory'!$K$36:$K$41</c:f>
              <c:strCache>
                <c:ptCount val="6"/>
                <c:pt idx="0">
                  <c:v>Aged 20-29</c:v>
                </c:pt>
                <c:pt idx="1">
                  <c:v>Aged 30-39</c:v>
                </c:pt>
                <c:pt idx="2">
                  <c:v>Aged 40-49</c:v>
                </c:pt>
                <c:pt idx="3">
                  <c:v>Aged 50-59</c:v>
                </c:pt>
                <c:pt idx="4">
                  <c:v>Aged 60-69</c:v>
                </c:pt>
                <c:pt idx="5">
                  <c:v>Aged 70+</c:v>
                </c:pt>
              </c:strCache>
            </c:strRef>
          </c:cat>
          <c:val>
            <c:numRef>
              <c:f>'Australian Capital Territory'!$L$54:$L$59</c:f>
              <c:numCache>
                <c:formatCode>0.0</c:formatCode>
                <c:ptCount val="6"/>
                <c:pt idx="0">
                  <c:v>89.03</c:v>
                </c:pt>
                <c:pt idx="1">
                  <c:v>91.27</c:v>
                </c:pt>
                <c:pt idx="2">
                  <c:v>93.25</c:v>
                </c:pt>
                <c:pt idx="3">
                  <c:v>93.05</c:v>
                </c:pt>
                <c:pt idx="4">
                  <c:v>86.3</c:v>
                </c:pt>
                <c:pt idx="5">
                  <c:v>80.209999999999994</c:v>
                </c:pt>
              </c:numCache>
            </c:numRef>
          </c:val>
          <c:extLst>
            <c:ext xmlns:c16="http://schemas.microsoft.com/office/drawing/2014/chart" uri="{C3380CC4-5D6E-409C-BE32-E72D297353CC}">
              <c16:uniqueId val="{00000002-059E-4B03-8CAF-F0463B94691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'Australian Capital Territory'!$K$4</c:f>
              <c:strCache>
                <c:ptCount val="1"/>
                <c:pt idx="0">
                  <c:v>Previous month (week ending 05 Dec 2020)</c:v>
                </c:pt>
              </c:strCache>
            </c:strRef>
          </c:tx>
          <c:spPr>
            <a:solidFill>
              <a:srgbClr val="336699"/>
            </a:solidFill>
            <a:ln>
              <a:noFill/>
            </a:ln>
            <a:effectLst/>
          </c:spPr>
          <c:invertIfNegative val="0"/>
          <c:cat>
            <c:strRef>
              <c:f>'Australian Capital Territory'!$K$65:$K$70</c:f>
              <c:strCache>
                <c:ptCount val="6"/>
                <c:pt idx="0">
                  <c:v>Aged 20-29</c:v>
                </c:pt>
                <c:pt idx="1">
                  <c:v>Aged 30-39</c:v>
                </c:pt>
                <c:pt idx="2">
                  <c:v>Aged 40-49</c:v>
                </c:pt>
                <c:pt idx="3">
                  <c:v>Aged 50-59</c:v>
                </c:pt>
                <c:pt idx="4">
                  <c:v>Aged 60-69</c:v>
                </c:pt>
                <c:pt idx="5">
                  <c:v>Aged 70+</c:v>
                </c:pt>
              </c:strCache>
            </c:strRef>
          </c:cat>
          <c:val>
            <c:numRef>
              <c:f>'Australian Capital Territory'!$L$65:$L$70</c:f>
              <c:numCache>
                <c:formatCode>0.0</c:formatCode>
                <c:ptCount val="6"/>
                <c:pt idx="0">
                  <c:v>100.38</c:v>
                </c:pt>
                <c:pt idx="1">
                  <c:v>99.13</c:v>
                </c:pt>
                <c:pt idx="2">
                  <c:v>99.59</c:v>
                </c:pt>
                <c:pt idx="3">
                  <c:v>98.34</c:v>
                </c:pt>
                <c:pt idx="4">
                  <c:v>93.18</c:v>
                </c:pt>
                <c:pt idx="5">
                  <c:v>88.59</c:v>
                </c:pt>
              </c:numCache>
            </c:numRef>
          </c:val>
          <c:extLst>
            <c:ext xmlns:c16="http://schemas.microsoft.com/office/drawing/2014/chart" uri="{C3380CC4-5D6E-409C-BE32-E72D297353CC}">
              <c16:uniqueId val="{00000000-AAB3-46E1-AAB2-201F5AA20829}"/>
            </c:ext>
          </c:extLst>
        </c:ser>
        <c:ser>
          <c:idx val="2"/>
          <c:order val="1"/>
          <c:tx>
            <c:strRef>
              <c:f>'Australian Capital Territory'!$K$6</c:f>
              <c:strCache>
                <c:ptCount val="1"/>
                <c:pt idx="0">
                  <c:v>Previous week (ending 26 Dec 2020)</c:v>
                </c:pt>
              </c:strCache>
            </c:strRef>
          </c:tx>
          <c:spPr>
            <a:solidFill>
              <a:srgbClr val="669966"/>
            </a:solidFill>
            <a:ln>
              <a:noFill/>
            </a:ln>
            <a:effectLst/>
          </c:spPr>
          <c:invertIfNegative val="0"/>
          <c:cat>
            <c:strRef>
              <c:f>'Australian Capital Territory'!$K$65:$K$70</c:f>
              <c:strCache>
                <c:ptCount val="6"/>
                <c:pt idx="0">
                  <c:v>Aged 20-29</c:v>
                </c:pt>
                <c:pt idx="1">
                  <c:v>Aged 30-39</c:v>
                </c:pt>
                <c:pt idx="2">
                  <c:v>Aged 40-49</c:v>
                </c:pt>
                <c:pt idx="3">
                  <c:v>Aged 50-59</c:v>
                </c:pt>
                <c:pt idx="4">
                  <c:v>Aged 60-69</c:v>
                </c:pt>
                <c:pt idx="5">
                  <c:v>Aged 70+</c:v>
                </c:pt>
              </c:strCache>
            </c:strRef>
          </c:cat>
          <c:val>
            <c:numRef>
              <c:f>'Australian Capital Territory'!$L$74:$L$79</c:f>
              <c:numCache>
                <c:formatCode>0.0</c:formatCode>
                <c:ptCount val="6"/>
                <c:pt idx="0">
                  <c:v>96.14</c:v>
                </c:pt>
                <c:pt idx="1">
                  <c:v>96.88</c:v>
                </c:pt>
                <c:pt idx="2">
                  <c:v>97.11</c:v>
                </c:pt>
                <c:pt idx="3">
                  <c:v>95.72</c:v>
                </c:pt>
                <c:pt idx="4">
                  <c:v>89.24</c:v>
                </c:pt>
                <c:pt idx="5">
                  <c:v>82.01</c:v>
                </c:pt>
              </c:numCache>
            </c:numRef>
          </c:val>
          <c:extLst>
            <c:ext xmlns:c16="http://schemas.microsoft.com/office/drawing/2014/chart" uri="{C3380CC4-5D6E-409C-BE32-E72D297353CC}">
              <c16:uniqueId val="{00000001-AAB3-46E1-AAB2-201F5AA20829}"/>
            </c:ext>
          </c:extLst>
        </c:ser>
        <c:ser>
          <c:idx val="3"/>
          <c:order val="2"/>
          <c:tx>
            <c:strRef>
              <c:f>'Australian Capital Territory'!$K$7</c:f>
              <c:strCache>
                <c:ptCount val="1"/>
                <c:pt idx="0">
                  <c:v>This week (ending 02 Jan 2021)</c:v>
                </c:pt>
              </c:strCache>
            </c:strRef>
          </c:tx>
          <c:spPr>
            <a:solidFill>
              <a:srgbClr val="993366"/>
            </a:solidFill>
            <a:ln>
              <a:noFill/>
            </a:ln>
            <a:effectLst/>
          </c:spPr>
          <c:invertIfNegative val="0"/>
          <c:cat>
            <c:strRef>
              <c:f>'Australian Capital Territory'!$K$65:$K$70</c:f>
              <c:strCache>
                <c:ptCount val="6"/>
                <c:pt idx="0">
                  <c:v>Aged 20-29</c:v>
                </c:pt>
                <c:pt idx="1">
                  <c:v>Aged 30-39</c:v>
                </c:pt>
                <c:pt idx="2">
                  <c:v>Aged 40-49</c:v>
                </c:pt>
                <c:pt idx="3">
                  <c:v>Aged 50-59</c:v>
                </c:pt>
                <c:pt idx="4">
                  <c:v>Aged 60-69</c:v>
                </c:pt>
                <c:pt idx="5">
                  <c:v>Aged 70+</c:v>
                </c:pt>
              </c:strCache>
            </c:strRef>
          </c:cat>
          <c:val>
            <c:numRef>
              <c:f>'Australian Capital Territory'!$L$83:$L$88</c:f>
              <c:numCache>
                <c:formatCode>0.0</c:formatCode>
                <c:ptCount val="6"/>
                <c:pt idx="0">
                  <c:v>92.66</c:v>
                </c:pt>
                <c:pt idx="1">
                  <c:v>95.26</c:v>
                </c:pt>
                <c:pt idx="2">
                  <c:v>95.39</c:v>
                </c:pt>
                <c:pt idx="3">
                  <c:v>94.06</c:v>
                </c:pt>
                <c:pt idx="4">
                  <c:v>87.27</c:v>
                </c:pt>
                <c:pt idx="5">
                  <c:v>79.819999999999993</c:v>
                </c:pt>
              </c:numCache>
            </c:numRef>
          </c:val>
          <c:extLst>
            <c:ext xmlns:c16="http://schemas.microsoft.com/office/drawing/2014/chart" uri="{C3380CC4-5D6E-409C-BE32-E72D297353CC}">
              <c16:uniqueId val="{00000002-AAB3-46E1-AAB2-201F5AA2082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'Australian Capital Territory'!$K$8</c:f>
              <c:strCache>
                <c:ptCount val="1"/>
                <c:pt idx="0">
                  <c:v>Week ending 14 Mar 2020</c:v>
                </c:pt>
              </c:strCache>
            </c:strRef>
          </c:tx>
          <c:spPr>
            <a:solidFill>
              <a:srgbClr val="99CC66"/>
            </a:solidFill>
            <a:ln>
              <a:noFill/>
            </a:ln>
            <a:effectLst/>
          </c:spPr>
          <c:invertIfNegative val="0"/>
          <c:cat>
            <c:strRef>
              <c:f>'Australian Capital Territory'!$K$115:$K$133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'Australian Capital Territory'!$L$115:$L$133</c:f>
              <c:numCache>
                <c:formatCode>0.0%</c:formatCode>
                <c:ptCount val="19"/>
                <c:pt idx="0">
                  <c:v>1.8E-3</c:v>
                </c:pt>
                <c:pt idx="1">
                  <c:v>1E-3</c:v>
                </c:pt>
                <c:pt idx="2">
                  <c:v>2.1600000000000001E-2</c:v>
                </c:pt>
                <c:pt idx="3">
                  <c:v>6.4000000000000003E-3</c:v>
                </c:pt>
                <c:pt idx="4">
                  <c:v>5.3100000000000001E-2</c:v>
                </c:pt>
                <c:pt idx="5">
                  <c:v>1.5299999999999999E-2</c:v>
                </c:pt>
                <c:pt idx="6">
                  <c:v>7.9500000000000001E-2</c:v>
                </c:pt>
                <c:pt idx="7">
                  <c:v>8.2600000000000007E-2</c:v>
                </c:pt>
                <c:pt idx="8">
                  <c:v>1.6400000000000001E-2</c:v>
                </c:pt>
                <c:pt idx="9">
                  <c:v>1.7600000000000001E-2</c:v>
                </c:pt>
                <c:pt idx="10">
                  <c:v>1.8800000000000001E-2</c:v>
                </c:pt>
                <c:pt idx="11">
                  <c:v>1.7500000000000002E-2</c:v>
                </c:pt>
                <c:pt idx="12">
                  <c:v>0.12590000000000001</c:v>
                </c:pt>
                <c:pt idx="13">
                  <c:v>7.4800000000000005E-2</c:v>
                </c:pt>
                <c:pt idx="14">
                  <c:v>0.23719999999999999</c:v>
                </c:pt>
                <c:pt idx="15">
                  <c:v>7.51E-2</c:v>
                </c:pt>
                <c:pt idx="16">
                  <c:v>9.8599999999999993E-2</c:v>
                </c:pt>
                <c:pt idx="17">
                  <c:v>1.84E-2</c:v>
                </c:pt>
                <c:pt idx="18">
                  <c:v>3.5999999999999997E-2</c:v>
                </c:pt>
              </c:numCache>
            </c:numRef>
          </c:val>
          <c:extLst>
            <c:ext xmlns:c16="http://schemas.microsoft.com/office/drawing/2014/chart" uri="{C3380CC4-5D6E-409C-BE32-E72D297353CC}">
              <c16:uniqueId val="{00000000-168F-4E28-8432-EBF1465AC9D3}"/>
            </c:ext>
          </c:extLst>
        </c:ser>
        <c:ser>
          <c:idx val="0"/>
          <c:order val="1"/>
          <c:tx>
            <c:strRef>
              <c:f>'Australian Capital Territory'!$K$7</c:f>
              <c:strCache>
                <c:ptCount val="1"/>
                <c:pt idx="0">
                  <c:v>This week (ending 02 Jan 2021)</c:v>
                </c:pt>
              </c:strCache>
            </c:strRef>
          </c:tx>
          <c:spPr>
            <a:solidFill>
              <a:srgbClr val="993366"/>
            </a:solidFill>
            <a:ln>
              <a:noFill/>
            </a:ln>
            <a:effectLst/>
          </c:spPr>
          <c:invertIfNegative val="0"/>
          <c:cat>
            <c:strRef>
              <c:f>'Australian Capital Territory'!$K$115:$K$133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'Australian Capital Territory'!$L$135:$L$153</c:f>
              <c:numCache>
                <c:formatCode>0.0%</c:formatCode>
                <c:ptCount val="19"/>
                <c:pt idx="0">
                  <c:v>1.6000000000000001E-3</c:v>
                </c:pt>
                <c:pt idx="1">
                  <c:v>1.1000000000000001E-3</c:v>
                </c:pt>
                <c:pt idx="2">
                  <c:v>2.01E-2</c:v>
                </c:pt>
                <c:pt idx="3">
                  <c:v>6.6E-3</c:v>
                </c:pt>
                <c:pt idx="4">
                  <c:v>4.4299999999999999E-2</c:v>
                </c:pt>
                <c:pt idx="5">
                  <c:v>1.66E-2</c:v>
                </c:pt>
                <c:pt idx="6">
                  <c:v>8.4199999999999997E-2</c:v>
                </c:pt>
                <c:pt idx="7">
                  <c:v>6.8199999999999997E-2</c:v>
                </c:pt>
                <c:pt idx="8">
                  <c:v>1.5800000000000002E-2</c:v>
                </c:pt>
                <c:pt idx="9">
                  <c:v>1.72E-2</c:v>
                </c:pt>
                <c:pt idx="10">
                  <c:v>2.0299999999999999E-2</c:v>
                </c:pt>
                <c:pt idx="11">
                  <c:v>1.67E-2</c:v>
                </c:pt>
                <c:pt idx="12">
                  <c:v>0.12570000000000001</c:v>
                </c:pt>
                <c:pt idx="13">
                  <c:v>7.22E-2</c:v>
                </c:pt>
                <c:pt idx="14">
                  <c:v>0.25719999999999998</c:v>
                </c:pt>
                <c:pt idx="15">
                  <c:v>6.4799999999999996E-2</c:v>
                </c:pt>
                <c:pt idx="16">
                  <c:v>0.1061</c:v>
                </c:pt>
                <c:pt idx="17">
                  <c:v>1.7100000000000001E-2</c:v>
                </c:pt>
                <c:pt idx="18">
                  <c:v>3.5400000000000001E-2</c:v>
                </c:pt>
              </c:numCache>
            </c:numRef>
          </c:val>
          <c:extLst>
            <c:ext xmlns:c16="http://schemas.microsoft.com/office/drawing/2014/chart" uri="{C3380CC4-5D6E-409C-BE32-E72D297353CC}">
              <c16:uniqueId val="{00000001-168F-4E28-8432-EBF1465AC9D3}"/>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'Australian Capital Territory'!$K$93:$K$111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'Australian Capital Territory'!$L$93:$L$111</c:f>
              <c:numCache>
                <c:formatCode>0.0%</c:formatCode>
                <c:ptCount val="19"/>
                <c:pt idx="0">
                  <c:v>-0.14399999999999999</c:v>
                </c:pt>
                <c:pt idx="1">
                  <c:v>6.8599999999999994E-2</c:v>
                </c:pt>
                <c:pt idx="2">
                  <c:v>-0.13320000000000001</c:v>
                </c:pt>
                <c:pt idx="3">
                  <c:v>-3.5900000000000001E-2</c:v>
                </c:pt>
                <c:pt idx="4">
                  <c:v>-0.21909999999999999</c:v>
                </c:pt>
                <c:pt idx="5">
                  <c:v>1.41E-2</c:v>
                </c:pt>
                <c:pt idx="6">
                  <c:v>-1.04E-2</c:v>
                </c:pt>
                <c:pt idx="7">
                  <c:v>-0.2278</c:v>
                </c:pt>
                <c:pt idx="8">
                  <c:v>-9.9400000000000002E-2</c:v>
                </c:pt>
                <c:pt idx="9">
                  <c:v>-8.1799999999999998E-2</c:v>
                </c:pt>
                <c:pt idx="10">
                  <c:v>9.4000000000000004E-3</c:v>
                </c:pt>
                <c:pt idx="11">
                  <c:v>-0.10730000000000001</c:v>
                </c:pt>
                <c:pt idx="12">
                  <c:v>-6.6600000000000006E-2</c:v>
                </c:pt>
                <c:pt idx="13">
                  <c:v>-9.7600000000000006E-2</c:v>
                </c:pt>
                <c:pt idx="14">
                  <c:v>1.4E-2</c:v>
                </c:pt>
                <c:pt idx="15">
                  <c:v>-0.19400000000000001</c:v>
                </c:pt>
                <c:pt idx="16">
                  <c:v>5.4000000000000003E-3</c:v>
                </c:pt>
                <c:pt idx="17">
                  <c:v>-0.1303</c:v>
                </c:pt>
                <c:pt idx="18">
                  <c:v>-8.0500000000000002E-2</c:v>
                </c:pt>
              </c:numCache>
            </c:numRef>
          </c:val>
          <c:extLst>
            <c:ext xmlns:c16="http://schemas.microsoft.com/office/drawing/2014/chart" uri="{C3380CC4-5D6E-409C-BE32-E72D297353CC}">
              <c16:uniqueId val="{00000000-5D16-4B05-A0E9-ACDDAD1670F4}"/>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in val="-0.30000000000000004"/>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0.1"/>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'New South Wales'!$K$93:$K$111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'New South Wales'!$L$93:$L$111</c:f>
              <c:numCache>
                <c:formatCode>0.0%</c:formatCode>
                <c:ptCount val="19"/>
                <c:pt idx="0">
                  <c:v>-0.1211</c:v>
                </c:pt>
                <c:pt idx="1">
                  <c:v>3.95E-2</c:v>
                </c:pt>
                <c:pt idx="2">
                  <c:v>-0.1166</c:v>
                </c:pt>
                <c:pt idx="3">
                  <c:v>5.3600000000000002E-2</c:v>
                </c:pt>
                <c:pt idx="4">
                  <c:v>-0.19289999999999999</c:v>
                </c:pt>
                <c:pt idx="5">
                  <c:v>-7.5700000000000003E-2</c:v>
                </c:pt>
                <c:pt idx="6">
                  <c:v>-3.2000000000000002E-3</c:v>
                </c:pt>
                <c:pt idx="7">
                  <c:v>-0.192</c:v>
                </c:pt>
                <c:pt idx="8">
                  <c:v>-8.5999999999999993E-2</c:v>
                </c:pt>
                <c:pt idx="9">
                  <c:v>-0.157</c:v>
                </c:pt>
                <c:pt idx="10">
                  <c:v>2.24E-2</c:v>
                </c:pt>
                <c:pt idx="11">
                  <c:v>-8.3000000000000004E-2</c:v>
                </c:pt>
                <c:pt idx="12">
                  <c:v>-9.2200000000000004E-2</c:v>
                </c:pt>
                <c:pt idx="13">
                  <c:v>-9.0800000000000006E-2</c:v>
                </c:pt>
                <c:pt idx="14">
                  <c:v>5.5599999999999997E-2</c:v>
                </c:pt>
                <c:pt idx="15">
                  <c:v>-4.2999999999999997E-2</c:v>
                </c:pt>
                <c:pt idx="16">
                  <c:v>-1.5E-3</c:v>
                </c:pt>
                <c:pt idx="17">
                  <c:v>-0.13009999999999999</c:v>
                </c:pt>
                <c:pt idx="18">
                  <c:v>-0.1045</c:v>
                </c:pt>
              </c:numCache>
            </c:numRef>
          </c:val>
          <c:extLst>
            <c:ext xmlns:c16="http://schemas.microsoft.com/office/drawing/2014/chart" uri="{C3380CC4-5D6E-409C-BE32-E72D297353CC}">
              <c16:uniqueId val="{00000000-8B6B-4B65-91D8-39161E93451A}"/>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25"/>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State jobs</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'Australian Capital Territory'!$K$156:$K$302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'Australian Capital Territory'!$L$452:$L$598</c:f>
              <c:numCache>
                <c:formatCode>0.0</c:formatCode>
                <c:ptCount val="147"/>
                <c:pt idx="0">
                  <c:v>100</c:v>
                </c:pt>
                <c:pt idx="1">
                  <c:v>99.265000000000001</c:v>
                </c:pt>
                <c:pt idx="2">
                  <c:v>96.604200000000006</c:v>
                </c:pt>
                <c:pt idx="3">
                  <c:v>94.316500000000005</c:v>
                </c:pt>
                <c:pt idx="4">
                  <c:v>93.007800000000003</c:v>
                </c:pt>
                <c:pt idx="5">
                  <c:v>92.692499999999995</c:v>
                </c:pt>
                <c:pt idx="6">
                  <c:v>92.888900000000007</c:v>
                </c:pt>
                <c:pt idx="7">
                  <c:v>93.235200000000006</c:v>
                </c:pt>
                <c:pt idx="8">
                  <c:v>93.513300000000001</c:v>
                </c:pt>
                <c:pt idx="9">
                  <c:v>93.993499999999997</c:v>
                </c:pt>
                <c:pt idx="10">
                  <c:v>94.481399999999994</c:v>
                </c:pt>
                <c:pt idx="11">
                  <c:v>94.7</c:v>
                </c:pt>
                <c:pt idx="12">
                  <c:v>94.941900000000004</c:v>
                </c:pt>
                <c:pt idx="13">
                  <c:v>95.224699999999999</c:v>
                </c:pt>
                <c:pt idx="14">
                  <c:v>95.306799999999996</c:v>
                </c:pt>
                <c:pt idx="15">
                  <c:v>95.892499999999998</c:v>
                </c:pt>
                <c:pt idx="16">
                  <c:v>97.265799999999999</c:v>
                </c:pt>
                <c:pt idx="17">
                  <c:v>98.207999999999998</c:v>
                </c:pt>
                <c:pt idx="18">
                  <c:v>98.042100000000005</c:v>
                </c:pt>
                <c:pt idx="19">
                  <c:v>98.112399999999994</c:v>
                </c:pt>
                <c:pt idx="20">
                  <c:v>98.549700000000001</c:v>
                </c:pt>
                <c:pt idx="21">
                  <c:v>98.724900000000005</c:v>
                </c:pt>
                <c:pt idx="22">
                  <c:v>98.635000000000005</c:v>
                </c:pt>
                <c:pt idx="23">
                  <c:v>98.525899999999993</c:v>
                </c:pt>
                <c:pt idx="24">
                  <c:v>98.578100000000006</c:v>
                </c:pt>
                <c:pt idx="25">
                  <c:v>98.811700000000002</c:v>
                </c:pt>
                <c:pt idx="26">
                  <c:v>99.268100000000004</c:v>
                </c:pt>
                <c:pt idx="27">
                  <c:v>99.293400000000005</c:v>
                </c:pt>
                <c:pt idx="28">
                  <c:v>99.238100000000003</c:v>
                </c:pt>
                <c:pt idx="29">
                  <c:v>98.946600000000004</c:v>
                </c:pt>
                <c:pt idx="30">
                  <c:v>98.856700000000004</c:v>
                </c:pt>
                <c:pt idx="31">
                  <c:v>99.4345</c:v>
                </c:pt>
                <c:pt idx="32">
                  <c:v>99.727599999999995</c:v>
                </c:pt>
                <c:pt idx="33">
                  <c:v>99.104799999999997</c:v>
                </c:pt>
                <c:pt idx="34">
                  <c:v>99.085700000000003</c:v>
                </c:pt>
                <c:pt idx="35">
                  <c:v>99.398899999999998</c:v>
                </c:pt>
                <c:pt idx="36">
                  <c:v>99.637200000000007</c:v>
                </c:pt>
                <c:pt idx="37">
                  <c:v>99.7286</c:v>
                </c:pt>
                <c:pt idx="38">
                  <c:v>99.909499999999994</c:v>
                </c:pt>
                <c:pt idx="39">
                  <c:v>99.881600000000006</c:v>
                </c:pt>
                <c:pt idx="40">
                  <c:v>99.520300000000006</c:v>
                </c:pt>
                <c:pt idx="41">
                  <c:v>96.1571</c:v>
                </c:pt>
                <c:pt idx="42">
                  <c:v>93.492000000000004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3263-4989-9D71-10C723BAC872}"/>
            </c:ext>
          </c:extLst>
        </c:ser>
        <c:ser>
          <c:idx val="1"/>
          <c:order val="1"/>
          <c:tx>
            <c:v>State wages</c:v>
          </c:tx>
          <c:spPr>
            <a:ln w="22225" cap="rnd">
              <a:solidFill>
                <a:schemeClr val="accent2"/>
              </a:solidFill>
              <a:round/>
            </a:ln>
            <a:effectLst/>
          </c:spPr>
          <c:marker>
            <c:symbol val="square"/>
            <c:size val="5"/>
            <c:spPr>
              <a:solidFill>
                <a:schemeClr val="accent2"/>
              </a:solidFill>
              <a:ln w="9525">
                <a:solidFill>
                  <a:schemeClr val="accent2"/>
                </a:solidFill>
              </a:ln>
              <a:effectLst/>
            </c:spPr>
          </c:marker>
          <c:dPt>
            <c:idx val="7"/>
            <c:marker>
              <c:symbol val="square"/>
              <c:size val="5"/>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02-3263-4989-9D71-10C723BAC872}"/>
              </c:ext>
            </c:extLst>
          </c:dPt>
          <c:cat>
            <c:strRef>
              <c:f>'Australian Capital Territory'!$K$156:$K$302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'Australian Capital Territory'!$L$600:$L$746</c:f>
              <c:numCache>
                <c:formatCode>0.0</c:formatCode>
                <c:ptCount val="147"/>
                <c:pt idx="0">
                  <c:v>100</c:v>
                </c:pt>
                <c:pt idx="1">
                  <c:v>98.813299999999998</c:v>
                </c:pt>
                <c:pt idx="2">
                  <c:v>97.751800000000003</c:v>
                </c:pt>
                <c:pt idx="3">
                  <c:v>98.366200000000006</c:v>
                </c:pt>
                <c:pt idx="4">
                  <c:v>98.310400000000001</c:v>
                </c:pt>
                <c:pt idx="5">
                  <c:v>98.590500000000006</c:v>
                </c:pt>
                <c:pt idx="6">
                  <c:v>98.6447</c:v>
                </c:pt>
                <c:pt idx="7">
                  <c:v>99.1845</c:v>
                </c:pt>
                <c:pt idx="8">
                  <c:v>99.243700000000004</c:v>
                </c:pt>
                <c:pt idx="9">
                  <c:v>97.282700000000006</c:v>
                </c:pt>
                <c:pt idx="10">
                  <c:v>96.371499999999997</c:v>
                </c:pt>
                <c:pt idx="11">
                  <c:v>96.966399999999993</c:v>
                </c:pt>
                <c:pt idx="12">
                  <c:v>98.001099999999994</c:v>
                </c:pt>
                <c:pt idx="13">
                  <c:v>98.092600000000004</c:v>
                </c:pt>
                <c:pt idx="14">
                  <c:v>98.757499999999993</c:v>
                </c:pt>
                <c:pt idx="15">
                  <c:v>100.0676</c:v>
                </c:pt>
                <c:pt idx="16">
                  <c:v>101.91070000000001</c:v>
                </c:pt>
                <c:pt idx="17">
                  <c:v>100.6016</c:v>
                </c:pt>
                <c:pt idx="18">
                  <c:v>99.083100000000002</c:v>
                </c:pt>
                <c:pt idx="19">
                  <c:v>98.789199999999994</c:v>
                </c:pt>
                <c:pt idx="20">
                  <c:v>99.911299999999997</c:v>
                </c:pt>
                <c:pt idx="21">
                  <c:v>100.7471</c:v>
                </c:pt>
                <c:pt idx="22">
                  <c:v>99.61</c:v>
                </c:pt>
                <c:pt idx="23">
                  <c:v>99.482200000000006</c:v>
                </c:pt>
                <c:pt idx="24">
                  <c:v>100.0461</c:v>
                </c:pt>
                <c:pt idx="25">
                  <c:v>100.8432</c:v>
                </c:pt>
                <c:pt idx="26">
                  <c:v>101.6621</c:v>
                </c:pt>
                <c:pt idx="27">
                  <c:v>101.2398</c:v>
                </c:pt>
                <c:pt idx="28">
                  <c:v>100.96939999999999</c:v>
                </c:pt>
                <c:pt idx="29">
                  <c:v>100.4248</c:v>
                </c:pt>
                <c:pt idx="30">
                  <c:v>99.748099999999994</c:v>
                </c:pt>
                <c:pt idx="31">
                  <c:v>99.686300000000003</c:v>
                </c:pt>
                <c:pt idx="32">
                  <c:v>99.959400000000002</c:v>
                </c:pt>
                <c:pt idx="33">
                  <c:v>99.397199999999998</c:v>
                </c:pt>
                <c:pt idx="34">
                  <c:v>100.5869</c:v>
                </c:pt>
                <c:pt idx="35">
                  <c:v>100.7137</c:v>
                </c:pt>
                <c:pt idx="36">
                  <c:v>100.292</c:v>
                </c:pt>
                <c:pt idx="37">
                  <c:v>100.59780000000001</c:v>
                </c:pt>
                <c:pt idx="38">
                  <c:v>101.61490000000001</c:v>
                </c:pt>
                <c:pt idx="39">
                  <c:v>101.58029999999999</c:v>
                </c:pt>
                <c:pt idx="40">
                  <c:v>102.2244</c:v>
                </c:pt>
                <c:pt idx="41">
                  <c:v>98.509900000000002</c:v>
                </c:pt>
                <c:pt idx="42">
                  <c:v>94.630700000000004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3263-4989-9D71-10C723BAC872}"/>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'Australian Capital Territory'!$K$156:$K$302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'Australian Capital Territory'!$L$156:$L$302</c:f>
              <c:numCache>
                <c:formatCode>0.0</c:formatCode>
                <c:ptCount val="147"/>
                <c:pt idx="0">
                  <c:v>100</c:v>
                </c:pt>
                <c:pt idx="1">
                  <c:v>99.218299999999999</c:v>
                </c:pt>
                <c:pt idx="2">
                  <c:v>96.159300000000002</c:v>
                </c:pt>
                <c:pt idx="3">
                  <c:v>93.510800000000003</c:v>
                </c:pt>
                <c:pt idx="4">
                  <c:v>91.845299999999995</c:v>
                </c:pt>
                <c:pt idx="5">
                  <c:v>91.454499999999996</c:v>
                </c:pt>
                <c:pt idx="6">
                  <c:v>91.820099999999996</c:v>
                </c:pt>
                <c:pt idx="7">
                  <c:v>92.240499999999997</c:v>
                </c:pt>
                <c:pt idx="8">
                  <c:v>92.813900000000004</c:v>
                </c:pt>
                <c:pt idx="9">
                  <c:v>93.355199999999996</c:v>
                </c:pt>
                <c:pt idx="10">
                  <c:v>93.675200000000004</c:v>
                </c:pt>
                <c:pt idx="11">
                  <c:v>94.182299999999998</c:v>
                </c:pt>
                <c:pt idx="12">
                  <c:v>95.128699999999995</c:v>
                </c:pt>
                <c:pt idx="13">
                  <c:v>95.639700000000005</c:v>
                </c:pt>
                <c:pt idx="14">
                  <c:v>95.803100000000001</c:v>
                </c:pt>
                <c:pt idx="15">
                  <c:v>95.768199999999993</c:v>
                </c:pt>
                <c:pt idx="16">
                  <c:v>97.025999999999996</c:v>
                </c:pt>
                <c:pt idx="17">
                  <c:v>97.721999999999994</c:v>
                </c:pt>
                <c:pt idx="18">
                  <c:v>97.640100000000004</c:v>
                </c:pt>
                <c:pt idx="19">
                  <c:v>97.768500000000003</c:v>
                </c:pt>
                <c:pt idx="20">
                  <c:v>97.912499999999994</c:v>
                </c:pt>
                <c:pt idx="21">
                  <c:v>97.847999999999999</c:v>
                </c:pt>
                <c:pt idx="22">
                  <c:v>97.714799999999997</c:v>
                </c:pt>
                <c:pt idx="23">
                  <c:v>97.726399999999998</c:v>
                </c:pt>
                <c:pt idx="24">
                  <c:v>97.792199999999994</c:v>
                </c:pt>
                <c:pt idx="25">
                  <c:v>97.9876</c:v>
                </c:pt>
                <c:pt idx="26">
                  <c:v>98.4148</c:v>
                </c:pt>
                <c:pt idx="27">
                  <c:v>98.579400000000007</c:v>
                </c:pt>
                <c:pt idx="28">
                  <c:v>98.452200000000005</c:v>
                </c:pt>
                <c:pt idx="29">
                  <c:v>97.813400000000001</c:v>
                </c:pt>
                <c:pt idx="30">
                  <c:v>97.688400000000001</c:v>
                </c:pt>
                <c:pt idx="31">
                  <c:v>98.252099999999999</c:v>
                </c:pt>
                <c:pt idx="32">
                  <c:v>98.419300000000007</c:v>
                </c:pt>
                <c:pt idx="33">
                  <c:v>98.498800000000003</c:v>
                </c:pt>
                <c:pt idx="34">
                  <c:v>98.826099999999997</c:v>
                </c:pt>
                <c:pt idx="35">
                  <c:v>99.425399999999996</c:v>
                </c:pt>
                <c:pt idx="36">
                  <c:v>99.648200000000003</c:v>
                </c:pt>
                <c:pt idx="37">
                  <c:v>99.872799999999998</c:v>
                </c:pt>
                <c:pt idx="38">
                  <c:v>100.2041</c:v>
                </c:pt>
                <c:pt idx="39">
                  <c:v>100.22799999999999</c:v>
                </c:pt>
                <c:pt idx="40">
                  <c:v>99.3904</c:v>
                </c:pt>
                <c:pt idx="41">
                  <c:v>96.351500000000001</c:v>
                </c:pt>
                <c:pt idx="42">
                  <c:v>93.927199999999999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3263-4989-9D71-10C723BAC872}"/>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'Australian Capital Territory'!$K$156:$K$302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'Australian Capital Territory'!$L$304:$L$450</c:f>
              <c:numCache>
                <c:formatCode>0.0</c:formatCode>
                <c:ptCount val="147"/>
                <c:pt idx="0">
                  <c:v>100</c:v>
                </c:pt>
                <c:pt idx="1">
                  <c:v>99.668800000000005</c:v>
                </c:pt>
                <c:pt idx="2">
                  <c:v>98.3797</c:v>
                </c:pt>
                <c:pt idx="3">
                  <c:v>96.6631</c:v>
                </c:pt>
                <c:pt idx="4">
                  <c:v>94.079800000000006</c:v>
                </c:pt>
                <c:pt idx="5">
                  <c:v>93.993300000000005</c:v>
                </c:pt>
                <c:pt idx="6">
                  <c:v>94.131200000000007</c:v>
                </c:pt>
                <c:pt idx="7">
                  <c:v>94.625200000000007</c:v>
                </c:pt>
                <c:pt idx="8">
                  <c:v>93.438000000000002</c:v>
                </c:pt>
                <c:pt idx="9">
                  <c:v>92.627700000000004</c:v>
                </c:pt>
                <c:pt idx="10">
                  <c:v>92.256699999999995</c:v>
                </c:pt>
                <c:pt idx="11">
                  <c:v>93.555300000000003</c:v>
                </c:pt>
                <c:pt idx="12">
                  <c:v>95.487099999999998</c:v>
                </c:pt>
                <c:pt idx="13">
                  <c:v>96.179199999999994</c:v>
                </c:pt>
                <c:pt idx="14">
                  <c:v>97.166700000000006</c:v>
                </c:pt>
                <c:pt idx="15">
                  <c:v>97.377300000000005</c:v>
                </c:pt>
                <c:pt idx="16">
                  <c:v>99.464600000000004</c:v>
                </c:pt>
                <c:pt idx="17">
                  <c:v>96.839299999999994</c:v>
                </c:pt>
                <c:pt idx="18">
                  <c:v>96.354900000000001</c:v>
                </c:pt>
                <c:pt idx="19">
                  <c:v>96.034999999999997</c:v>
                </c:pt>
                <c:pt idx="20">
                  <c:v>96.762</c:v>
                </c:pt>
                <c:pt idx="21">
                  <c:v>97.159199999999998</c:v>
                </c:pt>
                <c:pt idx="22">
                  <c:v>96.635599999999997</c:v>
                </c:pt>
                <c:pt idx="23">
                  <c:v>96.4392</c:v>
                </c:pt>
                <c:pt idx="24">
                  <c:v>96.622200000000007</c:v>
                </c:pt>
                <c:pt idx="25">
                  <c:v>99.323300000000003</c:v>
                </c:pt>
                <c:pt idx="26">
                  <c:v>100.2722</c:v>
                </c:pt>
                <c:pt idx="27">
                  <c:v>101.0428</c:v>
                </c:pt>
                <c:pt idx="28">
                  <c:v>100.4212</c:v>
                </c:pt>
                <c:pt idx="29">
                  <c:v>98.2971</c:v>
                </c:pt>
                <c:pt idx="30">
                  <c:v>96.577799999999996</c:v>
                </c:pt>
                <c:pt idx="31">
                  <c:v>97.020300000000006</c:v>
                </c:pt>
                <c:pt idx="32">
                  <c:v>96.421700000000001</c:v>
                </c:pt>
                <c:pt idx="33">
                  <c:v>96.422399999999996</c:v>
                </c:pt>
                <c:pt idx="34">
                  <c:v>97.695099999999996</c:v>
                </c:pt>
                <c:pt idx="35">
                  <c:v>98.505499999999998</c:v>
                </c:pt>
                <c:pt idx="36">
                  <c:v>98.519199999999998</c:v>
                </c:pt>
                <c:pt idx="37">
                  <c:v>99.565799999999996</c:v>
                </c:pt>
                <c:pt idx="38">
                  <c:v>100.77330000000001</c:v>
                </c:pt>
                <c:pt idx="39">
                  <c:v>101.1215</c:v>
                </c:pt>
                <c:pt idx="40">
                  <c:v>101.6534</c:v>
                </c:pt>
                <c:pt idx="41">
                  <c:v>97.473600000000005</c:v>
                </c:pt>
                <c:pt idx="42">
                  <c:v>93.754900000000006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3263-4989-9D71-10C723BAC872}"/>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State jobs</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'New South Wales'!$K$156:$K$302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'New South Wales'!$L$452:$L$598</c:f>
              <c:numCache>
                <c:formatCode>0.0</c:formatCode>
                <c:ptCount val="147"/>
                <c:pt idx="0">
                  <c:v>100</c:v>
                </c:pt>
                <c:pt idx="1">
                  <c:v>99.198999999999998</c:v>
                </c:pt>
                <c:pt idx="2">
                  <c:v>96.184100000000001</c:v>
                </c:pt>
                <c:pt idx="3">
                  <c:v>93.620199999999997</c:v>
                </c:pt>
                <c:pt idx="4">
                  <c:v>92.101200000000006</c:v>
                </c:pt>
                <c:pt idx="5">
                  <c:v>91.581800000000001</c:v>
                </c:pt>
                <c:pt idx="6">
                  <c:v>91.771500000000003</c:v>
                </c:pt>
                <c:pt idx="7">
                  <c:v>92.267899999999997</c:v>
                </c:pt>
                <c:pt idx="8">
                  <c:v>92.997299999999996</c:v>
                </c:pt>
                <c:pt idx="9">
                  <c:v>93.732699999999994</c:v>
                </c:pt>
                <c:pt idx="10">
                  <c:v>94.1738</c:v>
                </c:pt>
                <c:pt idx="11">
                  <c:v>94.815899999999999</c:v>
                </c:pt>
                <c:pt idx="12">
                  <c:v>95.926100000000005</c:v>
                </c:pt>
                <c:pt idx="13">
                  <c:v>95.937700000000007</c:v>
                </c:pt>
                <c:pt idx="14">
                  <c:v>96.084699999999998</c:v>
                </c:pt>
                <c:pt idx="15">
                  <c:v>96.442800000000005</c:v>
                </c:pt>
                <c:pt idx="16">
                  <c:v>97.687899999999999</c:v>
                </c:pt>
                <c:pt idx="17">
                  <c:v>98.485100000000003</c:v>
                </c:pt>
                <c:pt idx="18">
                  <c:v>98.348200000000006</c:v>
                </c:pt>
                <c:pt idx="19">
                  <c:v>98.618600000000001</c:v>
                </c:pt>
                <c:pt idx="20">
                  <c:v>98.913399999999996</c:v>
                </c:pt>
                <c:pt idx="21">
                  <c:v>98.986500000000007</c:v>
                </c:pt>
                <c:pt idx="22">
                  <c:v>99.040800000000004</c:v>
                </c:pt>
                <c:pt idx="23">
                  <c:v>99.155699999999996</c:v>
                </c:pt>
                <c:pt idx="24">
                  <c:v>99.257800000000003</c:v>
                </c:pt>
                <c:pt idx="25">
                  <c:v>99.3767</c:v>
                </c:pt>
                <c:pt idx="26">
                  <c:v>99.742500000000007</c:v>
                </c:pt>
                <c:pt idx="27">
                  <c:v>99.924999999999997</c:v>
                </c:pt>
                <c:pt idx="28">
                  <c:v>99.912599999999998</c:v>
                </c:pt>
                <c:pt idx="29">
                  <c:v>99.015900000000002</c:v>
                </c:pt>
                <c:pt idx="30">
                  <c:v>98.499399999999994</c:v>
                </c:pt>
                <c:pt idx="31">
                  <c:v>99.168199999999999</c:v>
                </c:pt>
                <c:pt idx="32">
                  <c:v>99.321799999999996</c:v>
                </c:pt>
                <c:pt idx="33">
                  <c:v>99.142399999999995</c:v>
                </c:pt>
                <c:pt idx="34">
                  <c:v>99.276799999999994</c:v>
                </c:pt>
                <c:pt idx="35">
                  <c:v>99.712900000000005</c:v>
                </c:pt>
                <c:pt idx="36">
                  <c:v>100.16500000000001</c:v>
                </c:pt>
                <c:pt idx="37">
                  <c:v>100.3365</c:v>
                </c:pt>
                <c:pt idx="38">
                  <c:v>100.51779999999999</c:v>
                </c:pt>
                <c:pt idx="39">
                  <c:v>100.3849</c:v>
                </c:pt>
                <c:pt idx="40">
                  <c:v>99.655600000000007</c:v>
                </c:pt>
                <c:pt idx="41">
                  <c:v>96.724000000000004</c:v>
                </c:pt>
                <c:pt idx="42">
                  <c:v>94.214500000000001</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1DC8-4EDB-A85A-230B82DF7D1B}"/>
            </c:ext>
          </c:extLst>
        </c:ser>
        <c:ser>
          <c:idx val="1"/>
          <c:order val="1"/>
          <c:tx>
            <c:v>State wages</c:v>
          </c:tx>
          <c:spPr>
            <a:ln w="22225" cap="rnd">
              <a:solidFill>
                <a:schemeClr val="accent2"/>
              </a:solidFill>
              <a:round/>
            </a:ln>
            <a:effectLst/>
          </c:spPr>
          <c:marker>
            <c:symbol val="square"/>
            <c:size val="5"/>
            <c:spPr>
              <a:solidFill>
                <a:schemeClr val="accent2"/>
              </a:solidFill>
              <a:ln w="9525">
                <a:solidFill>
                  <a:schemeClr val="accent2"/>
                </a:solidFill>
              </a:ln>
              <a:effectLst/>
            </c:spPr>
          </c:marker>
          <c:dPt>
            <c:idx val="7"/>
            <c:marker>
              <c:symbol val="square"/>
              <c:size val="5"/>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02-1DC8-4EDB-A85A-230B82DF7D1B}"/>
              </c:ext>
            </c:extLst>
          </c:dPt>
          <c:cat>
            <c:strRef>
              <c:f>'New South Wales'!$K$156:$K$302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'New South Wales'!$L$600:$L$746</c:f>
              <c:numCache>
                <c:formatCode>0.0</c:formatCode>
                <c:ptCount val="147"/>
                <c:pt idx="0">
                  <c:v>100</c:v>
                </c:pt>
                <c:pt idx="1">
                  <c:v>100.2724</c:v>
                </c:pt>
                <c:pt idx="2">
                  <c:v>99.377200000000002</c:v>
                </c:pt>
                <c:pt idx="3">
                  <c:v>97.411900000000003</c:v>
                </c:pt>
                <c:pt idx="4">
                  <c:v>94.813999999999993</c:v>
                </c:pt>
                <c:pt idx="5">
                  <c:v>94.456800000000001</c:v>
                </c:pt>
                <c:pt idx="6">
                  <c:v>93.841899999999995</c:v>
                </c:pt>
                <c:pt idx="7">
                  <c:v>94.226299999999995</c:v>
                </c:pt>
                <c:pt idx="8">
                  <c:v>92.457400000000007</c:v>
                </c:pt>
                <c:pt idx="9">
                  <c:v>91.882400000000004</c:v>
                </c:pt>
                <c:pt idx="10">
                  <c:v>91.739400000000003</c:v>
                </c:pt>
                <c:pt idx="11">
                  <c:v>94.201700000000002</c:v>
                </c:pt>
                <c:pt idx="12">
                  <c:v>95.718199999999996</c:v>
                </c:pt>
                <c:pt idx="13">
                  <c:v>96.122299999999996</c:v>
                </c:pt>
                <c:pt idx="14">
                  <c:v>97.384500000000003</c:v>
                </c:pt>
                <c:pt idx="15">
                  <c:v>97.261700000000005</c:v>
                </c:pt>
                <c:pt idx="16">
                  <c:v>99.097200000000001</c:v>
                </c:pt>
                <c:pt idx="17">
                  <c:v>96.599699999999999</c:v>
                </c:pt>
                <c:pt idx="18">
                  <c:v>96.112899999999996</c:v>
                </c:pt>
                <c:pt idx="19">
                  <c:v>96.131</c:v>
                </c:pt>
                <c:pt idx="20">
                  <c:v>96.779899999999998</c:v>
                </c:pt>
                <c:pt idx="21">
                  <c:v>97.249300000000005</c:v>
                </c:pt>
                <c:pt idx="22">
                  <c:v>96.803700000000006</c:v>
                </c:pt>
                <c:pt idx="23">
                  <c:v>96.597999999999999</c:v>
                </c:pt>
                <c:pt idx="24">
                  <c:v>96.657600000000002</c:v>
                </c:pt>
                <c:pt idx="25">
                  <c:v>98.542199999999994</c:v>
                </c:pt>
                <c:pt idx="26">
                  <c:v>99.445400000000006</c:v>
                </c:pt>
                <c:pt idx="27">
                  <c:v>102.18940000000001</c:v>
                </c:pt>
                <c:pt idx="28">
                  <c:v>101.03660000000001</c:v>
                </c:pt>
                <c:pt idx="29">
                  <c:v>97.783100000000005</c:v>
                </c:pt>
                <c:pt idx="30">
                  <c:v>96.041600000000003</c:v>
                </c:pt>
                <c:pt idx="31">
                  <c:v>96.836399999999998</c:v>
                </c:pt>
                <c:pt idx="32">
                  <c:v>95.989400000000003</c:v>
                </c:pt>
                <c:pt idx="33">
                  <c:v>95.5989</c:v>
                </c:pt>
                <c:pt idx="34">
                  <c:v>96.664599999999993</c:v>
                </c:pt>
                <c:pt idx="35">
                  <c:v>97.358500000000006</c:v>
                </c:pt>
                <c:pt idx="36">
                  <c:v>97.568799999999996</c:v>
                </c:pt>
                <c:pt idx="37">
                  <c:v>99.274500000000003</c:v>
                </c:pt>
                <c:pt idx="38">
                  <c:v>99.823700000000002</c:v>
                </c:pt>
                <c:pt idx="39">
                  <c:v>99.805700000000002</c:v>
                </c:pt>
                <c:pt idx="40">
                  <c:v>101.1558</c:v>
                </c:pt>
                <c:pt idx="41">
                  <c:v>97.082800000000006</c:v>
                </c:pt>
                <c:pt idx="42">
                  <c:v>93.5518</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1DC8-4EDB-A85A-230B82DF7D1B}"/>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'New South Wales'!$K$156:$K$302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'New South Wales'!$L$156:$L$302</c:f>
              <c:numCache>
                <c:formatCode>0.0</c:formatCode>
                <c:ptCount val="147"/>
                <c:pt idx="0">
                  <c:v>100</c:v>
                </c:pt>
                <c:pt idx="1">
                  <c:v>99.218299999999999</c:v>
                </c:pt>
                <c:pt idx="2">
                  <c:v>96.159300000000002</c:v>
                </c:pt>
                <c:pt idx="3">
                  <c:v>93.510800000000003</c:v>
                </c:pt>
                <c:pt idx="4">
                  <c:v>91.845299999999995</c:v>
                </c:pt>
                <c:pt idx="5">
                  <c:v>91.454499999999996</c:v>
                </c:pt>
                <c:pt idx="6">
                  <c:v>91.820099999999996</c:v>
                </c:pt>
                <c:pt idx="7">
                  <c:v>92.240499999999997</c:v>
                </c:pt>
                <c:pt idx="8">
                  <c:v>92.813900000000004</c:v>
                </c:pt>
                <c:pt idx="9">
                  <c:v>93.355199999999996</c:v>
                </c:pt>
                <c:pt idx="10">
                  <c:v>93.675200000000004</c:v>
                </c:pt>
                <c:pt idx="11">
                  <c:v>94.182299999999998</c:v>
                </c:pt>
                <c:pt idx="12">
                  <c:v>95.128699999999995</c:v>
                </c:pt>
                <c:pt idx="13">
                  <c:v>95.639700000000005</c:v>
                </c:pt>
                <c:pt idx="14">
                  <c:v>95.803100000000001</c:v>
                </c:pt>
                <c:pt idx="15">
                  <c:v>95.768199999999993</c:v>
                </c:pt>
                <c:pt idx="16">
                  <c:v>97.025999999999996</c:v>
                </c:pt>
                <c:pt idx="17">
                  <c:v>97.721999999999994</c:v>
                </c:pt>
                <c:pt idx="18">
                  <c:v>97.640100000000004</c:v>
                </c:pt>
                <c:pt idx="19">
                  <c:v>97.768500000000003</c:v>
                </c:pt>
                <c:pt idx="20">
                  <c:v>97.912499999999994</c:v>
                </c:pt>
                <c:pt idx="21">
                  <c:v>97.847999999999999</c:v>
                </c:pt>
                <c:pt idx="22">
                  <c:v>97.714799999999997</c:v>
                </c:pt>
                <c:pt idx="23">
                  <c:v>97.726399999999998</c:v>
                </c:pt>
                <c:pt idx="24">
                  <c:v>97.792199999999994</c:v>
                </c:pt>
                <c:pt idx="25">
                  <c:v>97.9876</c:v>
                </c:pt>
                <c:pt idx="26">
                  <c:v>98.4148</c:v>
                </c:pt>
                <c:pt idx="27">
                  <c:v>98.579400000000007</c:v>
                </c:pt>
                <c:pt idx="28">
                  <c:v>98.452200000000005</c:v>
                </c:pt>
                <c:pt idx="29">
                  <c:v>97.813400000000001</c:v>
                </c:pt>
                <c:pt idx="30">
                  <c:v>97.688400000000001</c:v>
                </c:pt>
                <c:pt idx="31">
                  <c:v>98.252099999999999</c:v>
                </c:pt>
                <c:pt idx="32">
                  <c:v>98.419300000000007</c:v>
                </c:pt>
                <c:pt idx="33">
                  <c:v>98.498800000000003</c:v>
                </c:pt>
                <c:pt idx="34">
                  <c:v>98.826099999999997</c:v>
                </c:pt>
                <c:pt idx="35">
                  <c:v>99.425399999999996</c:v>
                </c:pt>
                <c:pt idx="36">
                  <c:v>99.648200000000003</c:v>
                </c:pt>
                <c:pt idx="37">
                  <c:v>99.872799999999998</c:v>
                </c:pt>
                <c:pt idx="38">
                  <c:v>100.2041</c:v>
                </c:pt>
                <c:pt idx="39">
                  <c:v>100.22799999999999</c:v>
                </c:pt>
                <c:pt idx="40">
                  <c:v>99.3904</c:v>
                </c:pt>
                <c:pt idx="41">
                  <c:v>96.351500000000001</c:v>
                </c:pt>
                <c:pt idx="42">
                  <c:v>93.927199999999999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1DC8-4EDB-A85A-230B82DF7D1B}"/>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'New South Wales'!$K$156:$K$302</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'New South Wales'!$L$304:$L$450</c:f>
              <c:numCache>
                <c:formatCode>0.0</c:formatCode>
                <c:ptCount val="147"/>
                <c:pt idx="0">
                  <c:v>100</c:v>
                </c:pt>
                <c:pt idx="1">
                  <c:v>99.668800000000005</c:v>
                </c:pt>
                <c:pt idx="2">
                  <c:v>98.3797</c:v>
                </c:pt>
                <c:pt idx="3">
                  <c:v>96.6631</c:v>
                </c:pt>
                <c:pt idx="4">
                  <c:v>94.079800000000006</c:v>
                </c:pt>
                <c:pt idx="5">
                  <c:v>93.993300000000005</c:v>
                </c:pt>
                <c:pt idx="6">
                  <c:v>94.131200000000007</c:v>
                </c:pt>
                <c:pt idx="7">
                  <c:v>94.625200000000007</c:v>
                </c:pt>
                <c:pt idx="8">
                  <c:v>93.438000000000002</c:v>
                </c:pt>
                <c:pt idx="9">
                  <c:v>92.627700000000004</c:v>
                </c:pt>
                <c:pt idx="10">
                  <c:v>92.256699999999995</c:v>
                </c:pt>
                <c:pt idx="11">
                  <c:v>93.555300000000003</c:v>
                </c:pt>
                <c:pt idx="12">
                  <c:v>95.487099999999998</c:v>
                </c:pt>
                <c:pt idx="13">
                  <c:v>96.179199999999994</c:v>
                </c:pt>
                <c:pt idx="14">
                  <c:v>97.166700000000006</c:v>
                </c:pt>
                <c:pt idx="15">
                  <c:v>97.377300000000005</c:v>
                </c:pt>
                <c:pt idx="16">
                  <c:v>99.464600000000004</c:v>
                </c:pt>
                <c:pt idx="17">
                  <c:v>96.839299999999994</c:v>
                </c:pt>
                <c:pt idx="18">
                  <c:v>96.354900000000001</c:v>
                </c:pt>
                <c:pt idx="19">
                  <c:v>96.034999999999997</c:v>
                </c:pt>
                <c:pt idx="20">
                  <c:v>96.762</c:v>
                </c:pt>
                <c:pt idx="21">
                  <c:v>97.159199999999998</c:v>
                </c:pt>
                <c:pt idx="22">
                  <c:v>96.635599999999997</c:v>
                </c:pt>
                <c:pt idx="23">
                  <c:v>96.4392</c:v>
                </c:pt>
                <c:pt idx="24">
                  <c:v>96.622200000000007</c:v>
                </c:pt>
                <c:pt idx="25">
                  <c:v>99.323300000000003</c:v>
                </c:pt>
                <c:pt idx="26">
                  <c:v>100.2722</c:v>
                </c:pt>
                <c:pt idx="27">
                  <c:v>101.0428</c:v>
                </c:pt>
                <c:pt idx="28">
                  <c:v>100.4212</c:v>
                </c:pt>
                <c:pt idx="29">
                  <c:v>98.2971</c:v>
                </c:pt>
                <c:pt idx="30">
                  <c:v>96.577799999999996</c:v>
                </c:pt>
                <c:pt idx="31">
                  <c:v>97.020300000000006</c:v>
                </c:pt>
                <c:pt idx="32">
                  <c:v>96.421700000000001</c:v>
                </c:pt>
                <c:pt idx="33">
                  <c:v>96.422399999999996</c:v>
                </c:pt>
                <c:pt idx="34">
                  <c:v>97.695099999999996</c:v>
                </c:pt>
                <c:pt idx="35">
                  <c:v>98.505499999999998</c:v>
                </c:pt>
                <c:pt idx="36">
                  <c:v>98.519199999999998</c:v>
                </c:pt>
                <c:pt idx="37">
                  <c:v>99.565799999999996</c:v>
                </c:pt>
                <c:pt idx="38">
                  <c:v>100.77330000000001</c:v>
                </c:pt>
                <c:pt idx="39">
                  <c:v>101.1215</c:v>
                </c:pt>
                <c:pt idx="40">
                  <c:v>101.6534</c:v>
                </c:pt>
                <c:pt idx="41">
                  <c:v>97.473600000000005</c:v>
                </c:pt>
                <c:pt idx="42">
                  <c:v>93.754900000000006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1DC8-4EDB-A85A-230B82DF7D1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Victoria!$K$4</c:f>
              <c:strCache>
                <c:ptCount val="1"/>
                <c:pt idx="0">
                  <c:v>Previous month (week ending 05 Dec 2020)</c:v>
                </c:pt>
              </c:strCache>
            </c:strRef>
          </c:tx>
          <c:spPr>
            <a:solidFill>
              <a:srgbClr val="336699"/>
            </a:solidFill>
            <a:ln>
              <a:noFill/>
            </a:ln>
            <a:effectLst/>
          </c:spPr>
          <c:invertIfNegative val="0"/>
          <c:cat>
            <c:strRef>
              <c:f>Victoria!$K$36:$K$41</c:f>
              <c:strCache>
                <c:ptCount val="6"/>
                <c:pt idx="0">
                  <c:v>Aged 20-29</c:v>
                </c:pt>
                <c:pt idx="1">
                  <c:v>Aged 30-39</c:v>
                </c:pt>
                <c:pt idx="2">
                  <c:v>Aged 40-49</c:v>
                </c:pt>
                <c:pt idx="3">
                  <c:v>Aged 50-59</c:v>
                </c:pt>
                <c:pt idx="4">
                  <c:v>Aged 60-69</c:v>
                </c:pt>
                <c:pt idx="5">
                  <c:v>Aged 70+</c:v>
                </c:pt>
              </c:strCache>
            </c:strRef>
          </c:cat>
          <c:val>
            <c:numRef>
              <c:f>Victoria!$L$36:$L$41</c:f>
              <c:numCache>
                <c:formatCode>0.0</c:formatCode>
                <c:ptCount val="6"/>
                <c:pt idx="0">
                  <c:v>98</c:v>
                </c:pt>
                <c:pt idx="1">
                  <c:v>96.99</c:v>
                </c:pt>
                <c:pt idx="2">
                  <c:v>97.39</c:v>
                </c:pt>
                <c:pt idx="3">
                  <c:v>97.1</c:v>
                </c:pt>
                <c:pt idx="4">
                  <c:v>92.9</c:v>
                </c:pt>
                <c:pt idx="5">
                  <c:v>88.46</c:v>
                </c:pt>
              </c:numCache>
            </c:numRef>
          </c:val>
          <c:extLst>
            <c:ext xmlns:c16="http://schemas.microsoft.com/office/drawing/2014/chart" uri="{C3380CC4-5D6E-409C-BE32-E72D297353CC}">
              <c16:uniqueId val="{00000000-57A9-497E-A6C6-08E5AE160B96}"/>
            </c:ext>
          </c:extLst>
        </c:ser>
        <c:ser>
          <c:idx val="2"/>
          <c:order val="1"/>
          <c:tx>
            <c:strRef>
              <c:f>Victoria!$K$6</c:f>
              <c:strCache>
                <c:ptCount val="1"/>
                <c:pt idx="0">
                  <c:v>Previous week (ending 26 Dec 2020)</c:v>
                </c:pt>
              </c:strCache>
            </c:strRef>
          </c:tx>
          <c:spPr>
            <a:solidFill>
              <a:srgbClr val="669966"/>
            </a:solidFill>
            <a:ln>
              <a:noFill/>
            </a:ln>
            <a:effectLst/>
          </c:spPr>
          <c:invertIfNegative val="0"/>
          <c:cat>
            <c:strRef>
              <c:f>Victoria!$K$36:$K$41</c:f>
              <c:strCache>
                <c:ptCount val="6"/>
                <c:pt idx="0">
                  <c:v>Aged 20-29</c:v>
                </c:pt>
                <c:pt idx="1">
                  <c:v>Aged 30-39</c:v>
                </c:pt>
                <c:pt idx="2">
                  <c:v>Aged 40-49</c:v>
                </c:pt>
                <c:pt idx="3">
                  <c:v>Aged 50-59</c:v>
                </c:pt>
                <c:pt idx="4">
                  <c:v>Aged 60-69</c:v>
                </c:pt>
                <c:pt idx="5">
                  <c:v>Aged 70+</c:v>
                </c:pt>
              </c:strCache>
            </c:strRef>
          </c:cat>
          <c:val>
            <c:numRef>
              <c:f>Victoria!$L$45:$L$50</c:f>
              <c:numCache>
                <c:formatCode>0.0</c:formatCode>
                <c:ptCount val="6"/>
                <c:pt idx="0">
                  <c:v>93.17</c:v>
                </c:pt>
                <c:pt idx="1">
                  <c:v>93.03</c:v>
                </c:pt>
                <c:pt idx="2">
                  <c:v>93.75</c:v>
                </c:pt>
                <c:pt idx="3">
                  <c:v>93.37</c:v>
                </c:pt>
                <c:pt idx="4">
                  <c:v>88.6</c:v>
                </c:pt>
                <c:pt idx="5">
                  <c:v>83.8</c:v>
                </c:pt>
              </c:numCache>
            </c:numRef>
          </c:val>
          <c:extLst>
            <c:ext xmlns:c16="http://schemas.microsoft.com/office/drawing/2014/chart" uri="{C3380CC4-5D6E-409C-BE32-E72D297353CC}">
              <c16:uniqueId val="{00000001-57A9-497E-A6C6-08E5AE160B96}"/>
            </c:ext>
          </c:extLst>
        </c:ser>
        <c:ser>
          <c:idx val="3"/>
          <c:order val="2"/>
          <c:tx>
            <c:strRef>
              <c:f>Victoria!$K$7</c:f>
              <c:strCache>
                <c:ptCount val="1"/>
                <c:pt idx="0">
                  <c:v>This week (ending 02 Jan 2021)</c:v>
                </c:pt>
              </c:strCache>
            </c:strRef>
          </c:tx>
          <c:spPr>
            <a:solidFill>
              <a:srgbClr val="993366"/>
            </a:solidFill>
            <a:ln>
              <a:noFill/>
            </a:ln>
            <a:effectLst/>
          </c:spPr>
          <c:invertIfNegative val="0"/>
          <c:cat>
            <c:strRef>
              <c:f>Victoria!$K$36:$K$41</c:f>
              <c:strCache>
                <c:ptCount val="6"/>
                <c:pt idx="0">
                  <c:v>Aged 20-29</c:v>
                </c:pt>
                <c:pt idx="1">
                  <c:v>Aged 30-39</c:v>
                </c:pt>
                <c:pt idx="2">
                  <c:v>Aged 40-49</c:v>
                </c:pt>
                <c:pt idx="3">
                  <c:v>Aged 50-59</c:v>
                </c:pt>
                <c:pt idx="4">
                  <c:v>Aged 60-69</c:v>
                </c:pt>
                <c:pt idx="5">
                  <c:v>Aged 70+</c:v>
                </c:pt>
              </c:strCache>
            </c:strRef>
          </c:cat>
          <c:val>
            <c:numRef>
              <c:f>Victoria!$L$54:$L$59</c:f>
              <c:numCache>
                <c:formatCode>0.0</c:formatCode>
                <c:ptCount val="6"/>
                <c:pt idx="0">
                  <c:v>89.98</c:v>
                </c:pt>
                <c:pt idx="1">
                  <c:v>90.64</c:v>
                </c:pt>
                <c:pt idx="2">
                  <c:v>91.71</c:v>
                </c:pt>
                <c:pt idx="3">
                  <c:v>91.25</c:v>
                </c:pt>
                <c:pt idx="4">
                  <c:v>86.02</c:v>
                </c:pt>
                <c:pt idx="5">
                  <c:v>79.97</c:v>
                </c:pt>
              </c:numCache>
            </c:numRef>
          </c:val>
          <c:extLst>
            <c:ext xmlns:c16="http://schemas.microsoft.com/office/drawing/2014/chart" uri="{C3380CC4-5D6E-409C-BE32-E72D297353CC}">
              <c16:uniqueId val="{00000002-57A9-497E-A6C6-08E5AE160B9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Victoria!$K$4</c:f>
              <c:strCache>
                <c:ptCount val="1"/>
                <c:pt idx="0">
                  <c:v>Previous month (week ending 05 Dec 2020)</c:v>
                </c:pt>
              </c:strCache>
            </c:strRef>
          </c:tx>
          <c:spPr>
            <a:solidFill>
              <a:srgbClr val="336699"/>
            </a:solidFill>
            <a:ln>
              <a:noFill/>
            </a:ln>
            <a:effectLst/>
          </c:spPr>
          <c:invertIfNegative val="0"/>
          <c:cat>
            <c:strRef>
              <c:f>Victoria!$K$65:$K$70</c:f>
              <c:strCache>
                <c:ptCount val="6"/>
                <c:pt idx="0">
                  <c:v>Aged 20-29</c:v>
                </c:pt>
                <c:pt idx="1">
                  <c:v>Aged 30-39</c:v>
                </c:pt>
                <c:pt idx="2">
                  <c:v>Aged 40-49</c:v>
                </c:pt>
                <c:pt idx="3">
                  <c:v>Aged 50-59</c:v>
                </c:pt>
                <c:pt idx="4">
                  <c:v>Aged 60-69</c:v>
                </c:pt>
                <c:pt idx="5">
                  <c:v>Aged 70+</c:v>
                </c:pt>
              </c:strCache>
            </c:strRef>
          </c:cat>
          <c:val>
            <c:numRef>
              <c:f>Victoria!$L$65:$L$70</c:f>
              <c:numCache>
                <c:formatCode>0.0</c:formatCode>
                <c:ptCount val="6"/>
                <c:pt idx="0">
                  <c:v>99.69</c:v>
                </c:pt>
                <c:pt idx="1">
                  <c:v>98.9</c:v>
                </c:pt>
                <c:pt idx="2">
                  <c:v>99.49</c:v>
                </c:pt>
                <c:pt idx="3">
                  <c:v>98.4</c:v>
                </c:pt>
                <c:pt idx="4">
                  <c:v>93.12</c:v>
                </c:pt>
                <c:pt idx="5">
                  <c:v>85.62</c:v>
                </c:pt>
              </c:numCache>
            </c:numRef>
          </c:val>
          <c:extLst>
            <c:ext xmlns:c16="http://schemas.microsoft.com/office/drawing/2014/chart" uri="{C3380CC4-5D6E-409C-BE32-E72D297353CC}">
              <c16:uniqueId val="{00000000-4827-4FCC-8B44-AE2CC1AA7E94}"/>
            </c:ext>
          </c:extLst>
        </c:ser>
        <c:ser>
          <c:idx val="2"/>
          <c:order val="1"/>
          <c:tx>
            <c:strRef>
              <c:f>Victoria!$K$6</c:f>
              <c:strCache>
                <c:ptCount val="1"/>
                <c:pt idx="0">
                  <c:v>Previous week (ending 26 Dec 2020)</c:v>
                </c:pt>
              </c:strCache>
            </c:strRef>
          </c:tx>
          <c:spPr>
            <a:solidFill>
              <a:srgbClr val="669966"/>
            </a:solidFill>
            <a:ln>
              <a:noFill/>
            </a:ln>
            <a:effectLst/>
          </c:spPr>
          <c:invertIfNegative val="0"/>
          <c:cat>
            <c:strRef>
              <c:f>Victoria!$K$65:$K$70</c:f>
              <c:strCache>
                <c:ptCount val="6"/>
                <c:pt idx="0">
                  <c:v>Aged 20-29</c:v>
                </c:pt>
                <c:pt idx="1">
                  <c:v>Aged 30-39</c:v>
                </c:pt>
                <c:pt idx="2">
                  <c:v>Aged 40-49</c:v>
                </c:pt>
                <c:pt idx="3">
                  <c:v>Aged 50-59</c:v>
                </c:pt>
                <c:pt idx="4">
                  <c:v>Aged 60-69</c:v>
                </c:pt>
                <c:pt idx="5">
                  <c:v>Aged 70+</c:v>
                </c:pt>
              </c:strCache>
            </c:strRef>
          </c:cat>
          <c:val>
            <c:numRef>
              <c:f>Victoria!$L$74:$L$79</c:f>
              <c:numCache>
                <c:formatCode>0.0</c:formatCode>
                <c:ptCount val="6"/>
                <c:pt idx="0">
                  <c:v>96.65</c:v>
                </c:pt>
                <c:pt idx="1">
                  <c:v>96.16</c:v>
                </c:pt>
                <c:pt idx="2">
                  <c:v>96.54</c:v>
                </c:pt>
                <c:pt idx="3">
                  <c:v>95.23</c:v>
                </c:pt>
                <c:pt idx="4">
                  <c:v>89.55</c:v>
                </c:pt>
                <c:pt idx="5">
                  <c:v>81.97</c:v>
                </c:pt>
              </c:numCache>
            </c:numRef>
          </c:val>
          <c:extLst>
            <c:ext xmlns:c16="http://schemas.microsoft.com/office/drawing/2014/chart" uri="{C3380CC4-5D6E-409C-BE32-E72D297353CC}">
              <c16:uniqueId val="{00000001-4827-4FCC-8B44-AE2CC1AA7E94}"/>
            </c:ext>
          </c:extLst>
        </c:ser>
        <c:ser>
          <c:idx val="3"/>
          <c:order val="2"/>
          <c:tx>
            <c:strRef>
              <c:f>Victoria!$K$7</c:f>
              <c:strCache>
                <c:ptCount val="1"/>
                <c:pt idx="0">
                  <c:v>This week (ending 02 Jan 2021)</c:v>
                </c:pt>
              </c:strCache>
            </c:strRef>
          </c:tx>
          <c:spPr>
            <a:solidFill>
              <a:srgbClr val="993366"/>
            </a:solidFill>
            <a:ln>
              <a:noFill/>
            </a:ln>
            <a:effectLst/>
          </c:spPr>
          <c:invertIfNegative val="0"/>
          <c:cat>
            <c:strRef>
              <c:f>Victoria!$K$65:$K$70</c:f>
              <c:strCache>
                <c:ptCount val="6"/>
                <c:pt idx="0">
                  <c:v>Aged 20-29</c:v>
                </c:pt>
                <c:pt idx="1">
                  <c:v>Aged 30-39</c:v>
                </c:pt>
                <c:pt idx="2">
                  <c:v>Aged 40-49</c:v>
                </c:pt>
                <c:pt idx="3">
                  <c:v>Aged 50-59</c:v>
                </c:pt>
                <c:pt idx="4">
                  <c:v>Aged 60-69</c:v>
                </c:pt>
                <c:pt idx="5">
                  <c:v>Aged 70+</c:v>
                </c:pt>
              </c:strCache>
            </c:strRef>
          </c:cat>
          <c:val>
            <c:numRef>
              <c:f>Victoria!$L$83:$L$88</c:f>
              <c:numCache>
                <c:formatCode>0.0</c:formatCode>
                <c:ptCount val="6"/>
                <c:pt idx="0">
                  <c:v>93.97</c:v>
                </c:pt>
                <c:pt idx="1">
                  <c:v>93.83</c:v>
                </c:pt>
                <c:pt idx="2">
                  <c:v>94.58</c:v>
                </c:pt>
                <c:pt idx="3">
                  <c:v>93.44</c:v>
                </c:pt>
                <c:pt idx="4">
                  <c:v>87.65</c:v>
                </c:pt>
                <c:pt idx="5">
                  <c:v>78.8</c:v>
                </c:pt>
              </c:numCache>
            </c:numRef>
          </c:val>
          <c:extLst>
            <c:ext xmlns:c16="http://schemas.microsoft.com/office/drawing/2014/chart" uri="{C3380CC4-5D6E-409C-BE32-E72D297353CC}">
              <c16:uniqueId val="{00000002-4827-4FCC-8B44-AE2CC1AA7E9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Victoria!$K$8</c:f>
              <c:strCache>
                <c:ptCount val="1"/>
                <c:pt idx="0">
                  <c:v>Week ending 14 Mar 2020</c:v>
                </c:pt>
              </c:strCache>
            </c:strRef>
          </c:tx>
          <c:spPr>
            <a:solidFill>
              <a:srgbClr val="99CC66"/>
            </a:solidFill>
            <a:ln>
              <a:noFill/>
            </a:ln>
            <a:effectLst/>
          </c:spPr>
          <c:invertIfNegative val="0"/>
          <c:cat>
            <c:strRef>
              <c:f>Victoria!$K$115:$K$133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Victoria!$L$115:$L$133</c:f>
              <c:numCache>
                <c:formatCode>0.0%</c:formatCode>
                <c:ptCount val="19"/>
                <c:pt idx="0">
                  <c:v>1.1599999999999999E-2</c:v>
                </c:pt>
                <c:pt idx="1">
                  <c:v>3.3E-3</c:v>
                </c:pt>
                <c:pt idx="2">
                  <c:v>7.6200000000000004E-2</c:v>
                </c:pt>
                <c:pt idx="3">
                  <c:v>9.7000000000000003E-3</c:v>
                </c:pt>
                <c:pt idx="4">
                  <c:v>6.4299999999999996E-2</c:v>
                </c:pt>
                <c:pt idx="5">
                  <c:v>5.0799999999999998E-2</c:v>
                </c:pt>
                <c:pt idx="6">
                  <c:v>0.1021</c:v>
                </c:pt>
                <c:pt idx="7">
                  <c:v>6.6400000000000001E-2</c:v>
                </c:pt>
                <c:pt idx="8">
                  <c:v>3.9399999999999998E-2</c:v>
                </c:pt>
                <c:pt idx="9">
                  <c:v>1.6400000000000001E-2</c:v>
                </c:pt>
                <c:pt idx="10">
                  <c:v>4.3499999999999997E-2</c:v>
                </c:pt>
                <c:pt idx="11">
                  <c:v>2.0199999999999999E-2</c:v>
                </c:pt>
                <c:pt idx="12">
                  <c:v>8.7800000000000003E-2</c:v>
                </c:pt>
                <c:pt idx="13">
                  <c:v>6.9900000000000004E-2</c:v>
                </c:pt>
                <c:pt idx="14">
                  <c:v>5.3699999999999998E-2</c:v>
                </c:pt>
                <c:pt idx="15">
                  <c:v>9.3100000000000002E-2</c:v>
                </c:pt>
                <c:pt idx="16">
                  <c:v>0.13619999999999999</c:v>
                </c:pt>
                <c:pt idx="17">
                  <c:v>1.9699999999999999E-2</c:v>
                </c:pt>
                <c:pt idx="18">
                  <c:v>3.1600000000000003E-2</c:v>
                </c:pt>
              </c:numCache>
            </c:numRef>
          </c:val>
          <c:extLst>
            <c:ext xmlns:c16="http://schemas.microsoft.com/office/drawing/2014/chart" uri="{C3380CC4-5D6E-409C-BE32-E72D297353CC}">
              <c16:uniqueId val="{00000000-4EE8-42E5-8677-A0AC7087D337}"/>
            </c:ext>
          </c:extLst>
        </c:ser>
        <c:ser>
          <c:idx val="0"/>
          <c:order val="1"/>
          <c:tx>
            <c:strRef>
              <c:f>Victoria!$K$7</c:f>
              <c:strCache>
                <c:ptCount val="1"/>
                <c:pt idx="0">
                  <c:v>This week (ending 02 Jan 2021)</c:v>
                </c:pt>
              </c:strCache>
            </c:strRef>
          </c:tx>
          <c:spPr>
            <a:solidFill>
              <a:srgbClr val="993366"/>
            </a:solidFill>
            <a:ln>
              <a:noFill/>
            </a:ln>
            <a:effectLst/>
          </c:spPr>
          <c:invertIfNegative val="0"/>
          <c:cat>
            <c:strRef>
              <c:f>Victoria!$K$115:$K$133</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Victoria!$L$135:$L$153</c:f>
              <c:numCache>
                <c:formatCode>0.0%</c:formatCode>
                <c:ptCount val="19"/>
                <c:pt idx="0">
                  <c:v>1.0800000000000001E-2</c:v>
                </c:pt>
                <c:pt idx="1">
                  <c:v>3.3999999999999998E-3</c:v>
                </c:pt>
                <c:pt idx="2">
                  <c:v>7.3400000000000007E-2</c:v>
                </c:pt>
                <c:pt idx="3">
                  <c:v>1.04E-2</c:v>
                </c:pt>
                <c:pt idx="4">
                  <c:v>5.6000000000000001E-2</c:v>
                </c:pt>
                <c:pt idx="5">
                  <c:v>5.1299999999999998E-2</c:v>
                </c:pt>
                <c:pt idx="6">
                  <c:v>0.1116</c:v>
                </c:pt>
                <c:pt idx="7">
                  <c:v>5.8400000000000001E-2</c:v>
                </c:pt>
                <c:pt idx="8">
                  <c:v>3.9199999999999999E-2</c:v>
                </c:pt>
                <c:pt idx="9">
                  <c:v>1.46E-2</c:v>
                </c:pt>
                <c:pt idx="10">
                  <c:v>4.82E-2</c:v>
                </c:pt>
                <c:pt idx="11">
                  <c:v>1.9699999999999999E-2</c:v>
                </c:pt>
                <c:pt idx="12">
                  <c:v>8.5400000000000004E-2</c:v>
                </c:pt>
                <c:pt idx="13">
                  <c:v>6.6699999999999995E-2</c:v>
                </c:pt>
                <c:pt idx="14">
                  <c:v>5.5300000000000002E-2</c:v>
                </c:pt>
                <c:pt idx="15">
                  <c:v>8.9499999999999996E-2</c:v>
                </c:pt>
                <c:pt idx="16">
                  <c:v>0.1459</c:v>
                </c:pt>
                <c:pt idx="17">
                  <c:v>1.9300000000000001E-2</c:v>
                </c:pt>
                <c:pt idx="18">
                  <c:v>3.0099999999999998E-2</c:v>
                </c:pt>
              </c:numCache>
            </c:numRef>
          </c:val>
          <c:extLst>
            <c:ext xmlns:c16="http://schemas.microsoft.com/office/drawing/2014/chart" uri="{C3380CC4-5D6E-409C-BE32-E72D297353CC}">
              <c16:uniqueId val="{00000001-4EE8-42E5-8677-A0AC7087D337}"/>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Victoria!$K$93:$K$111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Victoria!$L$93:$L$111</c:f>
              <c:numCache>
                <c:formatCode>0.0%</c:formatCode>
                <c:ptCount val="19"/>
                <c:pt idx="0">
                  <c:v>-0.1426</c:v>
                </c:pt>
                <c:pt idx="1">
                  <c:v>-4.8800000000000003E-2</c:v>
                </c:pt>
                <c:pt idx="2">
                  <c:v>-0.11119999999999999</c:v>
                </c:pt>
                <c:pt idx="3">
                  <c:v>-1.3899999999999999E-2</c:v>
                </c:pt>
                <c:pt idx="4">
                  <c:v>-0.19600000000000001</c:v>
                </c:pt>
                <c:pt idx="5">
                  <c:v>-6.93E-2</c:v>
                </c:pt>
                <c:pt idx="6">
                  <c:v>8.0999999999999996E-3</c:v>
                </c:pt>
                <c:pt idx="7">
                  <c:v>-0.18809999999999999</c:v>
                </c:pt>
                <c:pt idx="8">
                  <c:v>-8.0199999999999994E-2</c:v>
                </c:pt>
                <c:pt idx="9">
                  <c:v>-0.17580000000000001</c:v>
                </c:pt>
                <c:pt idx="10">
                  <c:v>2.3099999999999999E-2</c:v>
                </c:pt>
                <c:pt idx="11">
                  <c:v>-0.1018</c:v>
                </c:pt>
                <c:pt idx="12">
                  <c:v>-0.1021</c:v>
                </c:pt>
                <c:pt idx="13">
                  <c:v>-0.1195</c:v>
                </c:pt>
                <c:pt idx="14">
                  <c:v>-5.0200000000000002E-2</c:v>
                </c:pt>
                <c:pt idx="15">
                  <c:v>-0.11260000000000001</c:v>
                </c:pt>
                <c:pt idx="16">
                  <c:v>-1.17E-2</c:v>
                </c:pt>
                <c:pt idx="17">
                  <c:v>-9.4700000000000006E-2</c:v>
                </c:pt>
                <c:pt idx="18">
                  <c:v>-0.12180000000000001</c:v>
                </c:pt>
              </c:numCache>
            </c:numRef>
          </c:val>
          <c:extLst>
            <c:ext xmlns:c16="http://schemas.microsoft.com/office/drawing/2014/chart" uri="{C3380CC4-5D6E-409C-BE32-E72D297353CC}">
              <c16:uniqueId val="{00000000-8B90-4D94-AF23-4DF2EDC816C0}"/>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1"/>
          <c:min val="-0.25"/>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image" Target="../media/image1.png"/><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png"/><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image" Target="../media/image1.png"/><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image" Target="../media/image1.png"/><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image" Target="../media/image1.png"/><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png"/><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png"/><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607FFE1D-4F5F-4080-97FC-24FA025ED3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34</xdr:row>
      <xdr:rowOff>185273</xdr:rowOff>
    </xdr:from>
    <xdr:to>
      <xdr:col>9</xdr:col>
      <xdr:colOff>1</xdr:colOff>
      <xdr:row>43</xdr:row>
      <xdr:rowOff>19051</xdr:rowOff>
    </xdr:to>
    <xdr:graphicFrame macro="">
      <xdr:nvGraphicFramePr>
        <xdr:cNvPr id="3" name="Chart 2">
          <a:extLst>
            <a:ext uri="{FF2B5EF4-FFF2-40B4-BE49-F238E27FC236}">
              <a16:creationId xmlns:a16="http://schemas.microsoft.com/office/drawing/2014/main" id="{0F8EBA65-F7E9-4F04-9346-2937687E6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45</xdr:row>
      <xdr:rowOff>11175</xdr:rowOff>
    </xdr:from>
    <xdr:to>
      <xdr:col>9</xdr:col>
      <xdr:colOff>2</xdr:colOff>
      <xdr:row>53</xdr:row>
      <xdr:rowOff>0</xdr:rowOff>
    </xdr:to>
    <xdr:graphicFrame macro="">
      <xdr:nvGraphicFramePr>
        <xdr:cNvPr id="4" name="Chart 3">
          <a:extLst>
            <a:ext uri="{FF2B5EF4-FFF2-40B4-BE49-F238E27FC236}">
              <a16:creationId xmlns:a16="http://schemas.microsoft.com/office/drawing/2014/main" id="{A58CDBDE-D40E-4ED4-BC72-3108893BF5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75</xdr:row>
      <xdr:rowOff>179468</xdr:rowOff>
    </xdr:from>
    <xdr:to>
      <xdr:col>9</xdr:col>
      <xdr:colOff>1</xdr:colOff>
      <xdr:row>88</xdr:row>
      <xdr:rowOff>171450</xdr:rowOff>
    </xdr:to>
    <xdr:graphicFrame macro="">
      <xdr:nvGraphicFramePr>
        <xdr:cNvPr id="5" name="Chart 4">
          <a:extLst>
            <a:ext uri="{FF2B5EF4-FFF2-40B4-BE49-F238E27FC236}">
              <a16:creationId xmlns:a16="http://schemas.microsoft.com/office/drawing/2014/main" id="{B835179B-2581-4236-BA00-0C2736F54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54</xdr:row>
      <xdr:rowOff>1281</xdr:rowOff>
    </xdr:from>
    <xdr:to>
      <xdr:col>9</xdr:col>
      <xdr:colOff>1</xdr:colOff>
      <xdr:row>74</xdr:row>
      <xdr:rowOff>173182</xdr:rowOff>
    </xdr:to>
    <xdr:graphicFrame macro="">
      <xdr:nvGraphicFramePr>
        <xdr:cNvPr id="6" name="Chart 5">
          <a:extLst>
            <a:ext uri="{FF2B5EF4-FFF2-40B4-BE49-F238E27FC236}">
              <a16:creationId xmlns:a16="http://schemas.microsoft.com/office/drawing/2014/main" id="{AD62CC2E-8EE3-4170-B38A-2066426C9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23</xdr:row>
      <xdr:rowOff>1</xdr:rowOff>
    </xdr:from>
    <xdr:to>
      <xdr:col>9</xdr:col>
      <xdr:colOff>0</xdr:colOff>
      <xdr:row>33</xdr:row>
      <xdr:rowOff>114300</xdr:rowOff>
    </xdr:to>
    <xdr:graphicFrame macro="">
      <xdr:nvGraphicFramePr>
        <xdr:cNvPr id="7" name="Chart 6">
          <a:extLst>
            <a:ext uri="{FF2B5EF4-FFF2-40B4-BE49-F238E27FC236}">
              <a16:creationId xmlns:a16="http://schemas.microsoft.com/office/drawing/2014/main" id="{45726863-80DF-4573-94FE-53ED2A5DC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2831BA20-73DC-4DF2-90CD-1F35FC47CD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34</xdr:row>
      <xdr:rowOff>185273</xdr:rowOff>
    </xdr:from>
    <xdr:to>
      <xdr:col>9</xdr:col>
      <xdr:colOff>1</xdr:colOff>
      <xdr:row>43</xdr:row>
      <xdr:rowOff>19051</xdr:rowOff>
    </xdr:to>
    <xdr:graphicFrame macro="">
      <xdr:nvGraphicFramePr>
        <xdr:cNvPr id="3" name="Chart 2">
          <a:extLst>
            <a:ext uri="{FF2B5EF4-FFF2-40B4-BE49-F238E27FC236}">
              <a16:creationId xmlns:a16="http://schemas.microsoft.com/office/drawing/2014/main" id="{CC4B6E62-1EDE-4DEA-83A1-B94D9A8E8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45</xdr:row>
      <xdr:rowOff>11175</xdr:rowOff>
    </xdr:from>
    <xdr:to>
      <xdr:col>9</xdr:col>
      <xdr:colOff>2</xdr:colOff>
      <xdr:row>53</xdr:row>
      <xdr:rowOff>0</xdr:rowOff>
    </xdr:to>
    <xdr:graphicFrame macro="">
      <xdr:nvGraphicFramePr>
        <xdr:cNvPr id="4" name="Chart 3">
          <a:extLst>
            <a:ext uri="{FF2B5EF4-FFF2-40B4-BE49-F238E27FC236}">
              <a16:creationId xmlns:a16="http://schemas.microsoft.com/office/drawing/2014/main" id="{B32E5DDF-3CC4-4872-81AD-8BAA9800F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75</xdr:row>
      <xdr:rowOff>179468</xdr:rowOff>
    </xdr:from>
    <xdr:to>
      <xdr:col>9</xdr:col>
      <xdr:colOff>1</xdr:colOff>
      <xdr:row>88</xdr:row>
      <xdr:rowOff>171450</xdr:rowOff>
    </xdr:to>
    <xdr:graphicFrame macro="">
      <xdr:nvGraphicFramePr>
        <xdr:cNvPr id="5" name="Chart 4">
          <a:extLst>
            <a:ext uri="{FF2B5EF4-FFF2-40B4-BE49-F238E27FC236}">
              <a16:creationId xmlns:a16="http://schemas.microsoft.com/office/drawing/2014/main" id="{C871F375-D361-4226-9617-303306918B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54</xdr:row>
      <xdr:rowOff>1281</xdr:rowOff>
    </xdr:from>
    <xdr:to>
      <xdr:col>9</xdr:col>
      <xdr:colOff>1</xdr:colOff>
      <xdr:row>74</xdr:row>
      <xdr:rowOff>173182</xdr:rowOff>
    </xdr:to>
    <xdr:graphicFrame macro="">
      <xdr:nvGraphicFramePr>
        <xdr:cNvPr id="6" name="Chart 5">
          <a:extLst>
            <a:ext uri="{FF2B5EF4-FFF2-40B4-BE49-F238E27FC236}">
              <a16:creationId xmlns:a16="http://schemas.microsoft.com/office/drawing/2014/main" id="{AA8063BF-7AD9-4268-9E19-3A07FC3B3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23</xdr:row>
      <xdr:rowOff>1</xdr:rowOff>
    </xdr:from>
    <xdr:to>
      <xdr:col>9</xdr:col>
      <xdr:colOff>0</xdr:colOff>
      <xdr:row>33</xdr:row>
      <xdr:rowOff>114300</xdr:rowOff>
    </xdr:to>
    <xdr:graphicFrame macro="">
      <xdr:nvGraphicFramePr>
        <xdr:cNvPr id="7" name="Chart 6">
          <a:extLst>
            <a:ext uri="{FF2B5EF4-FFF2-40B4-BE49-F238E27FC236}">
              <a16:creationId xmlns:a16="http://schemas.microsoft.com/office/drawing/2014/main" id="{4BD94C92-EEE7-4D9B-889C-3B36C1740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4E4C91E6-85C9-4B8E-A11D-9265677F3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34</xdr:row>
      <xdr:rowOff>185273</xdr:rowOff>
    </xdr:from>
    <xdr:to>
      <xdr:col>9</xdr:col>
      <xdr:colOff>1</xdr:colOff>
      <xdr:row>43</xdr:row>
      <xdr:rowOff>19051</xdr:rowOff>
    </xdr:to>
    <xdr:graphicFrame macro="">
      <xdr:nvGraphicFramePr>
        <xdr:cNvPr id="3" name="Chart 2">
          <a:extLst>
            <a:ext uri="{FF2B5EF4-FFF2-40B4-BE49-F238E27FC236}">
              <a16:creationId xmlns:a16="http://schemas.microsoft.com/office/drawing/2014/main" id="{AEF07022-5BBE-476F-917D-DC89689588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45</xdr:row>
      <xdr:rowOff>11175</xdr:rowOff>
    </xdr:from>
    <xdr:to>
      <xdr:col>9</xdr:col>
      <xdr:colOff>2</xdr:colOff>
      <xdr:row>53</xdr:row>
      <xdr:rowOff>0</xdr:rowOff>
    </xdr:to>
    <xdr:graphicFrame macro="">
      <xdr:nvGraphicFramePr>
        <xdr:cNvPr id="4" name="Chart 3">
          <a:extLst>
            <a:ext uri="{FF2B5EF4-FFF2-40B4-BE49-F238E27FC236}">
              <a16:creationId xmlns:a16="http://schemas.microsoft.com/office/drawing/2014/main" id="{BCD07B57-F9E3-48AF-B0E3-2C2061476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75</xdr:row>
      <xdr:rowOff>179468</xdr:rowOff>
    </xdr:from>
    <xdr:to>
      <xdr:col>9</xdr:col>
      <xdr:colOff>1</xdr:colOff>
      <xdr:row>88</xdr:row>
      <xdr:rowOff>171450</xdr:rowOff>
    </xdr:to>
    <xdr:graphicFrame macro="">
      <xdr:nvGraphicFramePr>
        <xdr:cNvPr id="5" name="Chart 4">
          <a:extLst>
            <a:ext uri="{FF2B5EF4-FFF2-40B4-BE49-F238E27FC236}">
              <a16:creationId xmlns:a16="http://schemas.microsoft.com/office/drawing/2014/main" id="{5BD39ADE-CB5B-4388-9657-1EC6DAB0E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54</xdr:row>
      <xdr:rowOff>1281</xdr:rowOff>
    </xdr:from>
    <xdr:to>
      <xdr:col>9</xdr:col>
      <xdr:colOff>1</xdr:colOff>
      <xdr:row>74</xdr:row>
      <xdr:rowOff>173182</xdr:rowOff>
    </xdr:to>
    <xdr:graphicFrame macro="">
      <xdr:nvGraphicFramePr>
        <xdr:cNvPr id="6" name="Chart 5">
          <a:extLst>
            <a:ext uri="{FF2B5EF4-FFF2-40B4-BE49-F238E27FC236}">
              <a16:creationId xmlns:a16="http://schemas.microsoft.com/office/drawing/2014/main" id="{C4426893-9151-4214-9C11-AB38E43F0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23</xdr:row>
      <xdr:rowOff>1</xdr:rowOff>
    </xdr:from>
    <xdr:to>
      <xdr:col>9</xdr:col>
      <xdr:colOff>0</xdr:colOff>
      <xdr:row>33</xdr:row>
      <xdr:rowOff>114300</xdr:rowOff>
    </xdr:to>
    <xdr:graphicFrame macro="">
      <xdr:nvGraphicFramePr>
        <xdr:cNvPr id="7" name="Chart 6">
          <a:extLst>
            <a:ext uri="{FF2B5EF4-FFF2-40B4-BE49-F238E27FC236}">
              <a16:creationId xmlns:a16="http://schemas.microsoft.com/office/drawing/2014/main" id="{DBB9FA14-C14D-466B-A8AC-0A5BDBD4C0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939B0299-160B-4E89-AA78-6AEB34984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34</xdr:row>
      <xdr:rowOff>185273</xdr:rowOff>
    </xdr:from>
    <xdr:to>
      <xdr:col>9</xdr:col>
      <xdr:colOff>1</xdr:colOff>
      <xdr:row>43</xdr:row>
      <xdr:rowOff>19051</xdr:rowOff>
    </xdr:to>
    <xdr:graphicFrame macro="">
      <xdr:nvGraphicFramePr>
        <xdr:cNvPr id="3" name="Chart 2">
          <a:extLst>
            <a:ext uri="{FF2B5EF4-FFF2-40B4-BE49-F238E27FC236}">
              <a16:creationId xmlns:a16="http://schemas.microsoft.com/office/drawing/2014/main" id="{A661A15A-3DDD-4421-8E4A-B132E0CD25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45</xdr:row>
      <xdr:rowOff>11175</xdr:rowOff>
    </xdr:from>
    <xdr:to>
      <xdr:col>9</xdr:col>
      <xdr:colOff>2</xdr:colOff>
      <xdr:row>53</xdr:row>
      <xdr:rowOff>0</xdr:rowOff>
    </xdr:to>
    <xdr:graphicFrame macro="">
      <xdr:nvGraphicFramePr>
        <xdr:cNvPr id="4" name="Chart 3">
          <a:extLst>
            <a:ext uri="{FF2B5EF4-FFF2-40B4-BE49-F238E27FC236}">
              <a16:creationId xmlns:a16="http://schemas.microsoft.com/office/drawing/2014/main" id="{F894DF7B-6259-4AA2-B16A-6CA5EC9F40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75</xdr:row>
      <xdr:rowOff>179468</xdr:rowOff>
    </xdr:from>
    <xdr:to>
      <xdr:col>9</xdr:col>
      <xdr:colOff>1</xdr:colOff>
      <xdr:row>88</xdr:row>
      <xdr:rowOff>171450</xdr:rowOff>
    </xdr:to>
    <xdr:graphicFrame macro="">
      <xdr:nvGraphicFramePr>
        <xdr:cNvPr id="5" name="Chart 4">
          <a:extLst>
            <a:ext uri="{FF2B5EF4-FFF2-40B4-BE49-F238E27FC236}">
              <a16:creationId xmlns:a16="http://schemas.microsoft.com/office/drawing/2014/main" id="{28B30CB8-41A3-44B5-8691-F1E1801629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54</xdr:row>
      <xdr:rowOff>1281</xdr:rowOff>
    </xdr:from>
    <xdr:to>
      <xdr:col>9</xdr:col>
      <xdr:colOff>1</xdr:colOff>
      <xdr:row>74</xdr:row>
      <xdr:rowOff>173182</xdr:rowOff>
    </xdr:to>
    <xdr:graphicFrame macro="">
      <xdr:nvGraphicFramePr>
        <xdr:cNvPr id="7" name="Chart 6">
          <a:extLst>
            <a:ext uri="{FF2B5EF4-FFF2-40B4-BE49-F238E27FC236}">
              <a16:creationId xmlns:a16="http://schemas.microsoft.com/office/drawing/2014/main" id="{AFFA42B8-E4CD-42BE-9DC4-51BB4B672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23</xdr:row>
      <xdr:rowOff>1</xdr:rowOff>
    </xdr:from>
    <xdr:to>
      <xdr:col>9</xdr:col>
      <xdr:colOff>0</xdr:colOff>
      <xdr:row>33</xdr:row>
      <xdr:rowOff>114300</xdr:rowOff>
    </xdr:to>
    <xdr:graphicFrame macro="">
      <xdr:nvGraphicFramePr>
        <xdr:cNvPr id="8" name="Chart 7">
          <a:extLst>
            <a:ext uri="{FF2B5EF4-FFF2-40B4-BE49-F238E27FC236}">
              <a16:creationId xmlns:a16="http://schemas.microsoft.com/office/drawing/2014/main" id="{87B4F9C7-EDBA-4646-BAB0-FD2B11821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D6C0E64D-D856-45F5-9163-A8402FFB9C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34</xdr:row>
      <xdr:rowOff>185273</xdr:rowOff>
    </xdr:from>
    <xdr:to>
      <xdr:col>9</xdr:col>
      <xdr:colOff>1</xdr:colOff>
      <xdr:row>43</xdr:row>
      <xdr:rowOff>19051</xdr:rowOff>
    </xdr:to>
    <xdr:graphicFrame macro="">
      <xdr:nvGraphicFramePr>
        <xdr:cNvPr id="3" name="Chart 2">
          <a:extLst>
            <a:ext uri="{FF2B5EF4-FFF2-40B4-BE49-F238E27FC236}">
              <a16:creationId xmlns:a16="http://schemas.microsoft.com/office/drawing/2014/main" id="{7617AC71-EDD0-4103-B13C-065CAE4676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45</xdr:row>
      <xdr:rowOff>11175</xdr:rowOff>
    </xdr:from>
    <xdr:to>
      <xdr:col>9</xdr:col>
      <xdr:colOff>2</xdr:colOff>
      <xdr:row>53</xdr:row>
      <xdr:rowOff>0</xdr:rowOff>
    </xdr:to>
    <xdr:graphicFrame macro="">
      <xdr:nvGraphicFramePr>
        <xdr:cNvPr id="4" name="Chart 3">
          <a:extLst>
            <a:ext uri="{FF2B5EF4-FFF2-40B4-BE49-F238E27FC236}">
              <a16:creationId xmlns:a16="http://schemas.microsoft.com/office/drawing/2014/main" id="{3E546751-D991-4B29-8B98-572739E33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75</xdr:row>
      <xdr:rowOff>179468</xdr:rowOff>
    </xdr:from>
    <xdr:to>
      <xdr:col>9</xdr:col>
      <xdr:colOff>1</xdr:colOff>
      <xdr:row>88</xdr:row>
      <xdr:rowOff>171450</xdr:rowOff>
    </xdr:to>
    <xdr:graphicFrame macro="">
      <xdr:nvGraphicFramePr>
        <xdr:cNvPr id="5" name="Chart 4">
          <a:extLst>
            <a:ext uri="{FF2B5EF4-FFF2-40B4-BE49-F238E27FC236}">
              <a16:creationId xmlns:a16="http://schemas.microsoft.com/office/drawing/2014/main" id="{10324F01-2653-4B6B-AFBF-1C9B36D8E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54</xdr:row>
      <xdr:rowOff>1281</xdr:rowOff>
    </xdr:from>
    <xdr:to>
      <xdr:col>9</xdr:col>
      <xdr:colOff>1</xdr:colOff>
      <xdr:row>74</xdr:row>
      <xdr:rowOff>173182</xdr:rowOff>
    </xdr:to>
    <xdr:graphicFrame macro="">
      <xdr:nvGraphicFramePr>
        <xdr:cNvPr id="6" name="Chart 5">
          <a:extLst>
            <a:ext uri="{FF2B5EF4-FFF2-40B4-BE49-F238E27FC236}">
              <a16:creationId xmlns:a16="http://schemas.microsoft.com/office/drawing/2014/main" id="{641129F7-91B6-48F9-ACDB-C0E920753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23</xdr:row>
      <xdr:rowOff>1</xdr:rowOff>
    </xdr:from>
    <xdr:to>
      <xdr:col>9</xdr:col>
      <xdr:colOff>0</xdr:colOff>
      <xdr:row>33</xdr:row>
      <xdr:rowOff>114300</xdr:rowOff>
    </xdr:to>
    <xdr:graphicFrame macro="">
      <xdr:nvGraphicFramePr>
        <xdr:cNvPr id="7" name="Chart 6">
          <a:extLst>
            <a:ext uri="{FF2B5EF4-FFF2-40B4-BE49-F238E27FC236}">
              <a16:creationId xmlns:a16="http://schemas.microsoft.com/office/drawing/2014/main" id="{D5920A9F-B572-4D22-A837-CFE35FB63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14CA3820-0523-4DCE-9909-A0F7EB08E3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34</xdr:row>
      <xdr:rowOff>185273</xdr:rowOff>
    </xdr:from>
    <xdr:to>
      <xdr:col>9</xdr:col>
      <xdr:colOff>1</xdr:colOff>
      <xdr:row>43</xdr:row>
      <xdr:rowOff>19051</xdr:rowOff>
    </xdr:to>
    <xdr:graphicFrame macro="">
      <xdr:nvGraphicFramePr>
        <xdr:cNvPr id="3" name="Chart 2">
          <a:extLst>
            <a:ext uri="{FF2B5EF4-FFF2-40B4-BE49-F238E27FC236}">
              <a16:creationId xmlns:a16="http://schemas.microsoft.com/office/drawing/2014/main" id="{976C32F0-574F-4B39-A66B-BF21EDCA33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45</xdr:row>
      <xdr:rowOff>11175</xdr:rowOff>
    </xdr:from>
    <xdr:to>
      <xdr:col>9</xdr:col>
      <xdr:colOff>2</xdr:colOff>
      <xdr:row>53</xdr:row>
      <xdr:rowOff>0</xdr:rowOff>
    </xdr:to>
    <xdr:graphicFrame macro="">
      <xdr:nvGraphicFramePr>
        <xdr:cNvPr id="4" name="Chart 3">
          <a:extLst>
            <a:ext uri="{FF2B5EF4-FFF2-40B4-BE49-F238E27FC236}">
              <a16:creationId xmlns:a16="http://schemas.microsoft.com/office/drawing/2014/main" id="{8AFC7E73-3C16-4601-9AC5-2C49A6C5B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75</xdr:row>
      <xdr:rowOff>179468</xdr:rowOff>
    </xdr:from>
    <xdr:to>
      <xdr:col>9</xdr:col>
      <xdr:colOff>1</xdr:colOff>
      <xdr:row>88</xdr:row>
      <xdr:rowOff>171450</xdr:rowOff>
    </xdr:to>
    <xdr:graphicFrame macro="">
      <xdr:nvGraphicFramePr>
        <xdr:cNvPr id="5" name="Chart 4">
          <a:extLst>
            <a:ext uri="{FF2B5EF4-FFF2-40B4-BE49-F238E27FC236}">
              <a16:creationId xmlns:a16="http://schemas.microsoft.com/office/drawing/2014/main" id="{CDC625E0-EF28-48D4-A6D1-078D35AF9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54</xdr:row>
      <xdr:rowOff>1281</xdr:rowOff>
    </xdr:from>
    <xdr:to>
      <xdr:col>9</xdr:col>
      <xdr:colOff>1</xdr:colOff>
      <xdr:row>74</xdr:row>
      <xdr:rowOff>173182</xdr:rowOff>
    </xdr:to>
    <xdr:graphicFrame macro="">
      <xdr:nvGraphicFramePr>
        <xdr:cNvPr id="6" name="Chart 5">
          <a:extLst>
            <a:ext uri="{FF2B5EF4-FFF2-40B4-BE49-F238E27FC236}">
              <a16:creationId xmlns:a16="http://schemas.microsoft.com/office/drawing/2014/main" id="{2689E832-0961-41B4-BB39-288FA8CE7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23</xdr:row>
      <xdr:rowOff>1</xdr:rowOff>
    </xdr:from>
    <xdr:to>
      <xdr:col>9</xdr:col>
      <xdr:colOff>0</xdr:colOff>
      <xdr:row>33</xdr:row>
      <xdr:rowOff>114300</xdr:rowOff>
    </xdr:to>
    <xdr:graphicFrame macro="">
      <xdr:nvGraphicFramePr>
        <xdr:cNvPr id="7" name="Chart 6">
          <a:extLst>
            <a:ext uri="{FF2B5EF4-FFF2-40B4-BE49-F238E27FC236}">
              <a16:creationId xmlns:a16="http://schemas.microsoft.com/office/drawing/2014/main" id="{55DD3871-77D7-4627-9C83-3AFAFB3D3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5DDFABCF-C0E0-4AD2-B2B4-F664CC71C8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34</xdr:row>
      <xdr:rowOff>185273</xdr:rowOff>
    </xdr:from>
    <xdr:to>
      <xdr:col>9</xdr:col>
      <xdr:colOff>1</xdr:colOff>
      <xdr:row>43</xdr:row>
      <xdr:rowOff>19051</xdr:rowOff>
    </xdr:to>
    <xdr:graphicFrame macro="">
      <xdr:nvGraphicFramePr>
        <xdr:cNvPr id="3" name="Chart 2">
          <a:extLst>
            <a:ext uri="{FF2B5EF4-FFF2-40B4-BE49-F238E27FC236}">
              <a16:creationId xmlns:a16="http://schemas.microsoft.com/office/drawing/2014/main" id="{96A172D5-A102-4D8E-969A-5F8B554C3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45</xdr:row>
      <xdr:rowOff>11175</xdr:rowOff>
    </xdr:from>
    <xdr:to>
      <xdr:col>9</xdr:col>
      <xdr:colOff>2</xdr:colOff>
      <xdr:row>53</xdr:row>
      <xdr:rowOff>0</xdr:rowOff>
    </xdr:to>
    <xdr:graphicFrame macro="">
      <xdr:nvGraphicFramePr>
        <xdr:cNvPr id="4" name="Chart 3">
          <a:extLst>
            <a:ext uri="{FF2B5EF4-FFF2-40B4-BE49-F238E27FC236}">
              <a16:creationId xmlns:a16="http://schemas.microsoft.com/office/drawing/2014/main" id="{9122CEDD-D8F9-46F4-82FD-801E30084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75</xdr:row>
      <xdr:rowOff>179468</xdr:rowOff>
    </xdr:from>
    <xdr:to>
      <xdr:col>9</xdr:col>
      <xdr:colOff>1</xdr:colOff>
      <xdr:row>88</xdr:row>
      <xdr:rowOff>171450</xdr:rowOff>
    </xdr:to>
    <xdr:graphicFrame macro="">
      <xdr:nvGraphicFramePr>
        <xdr:cNvPr id="5" name="Chart 4">
          <a:extLst>
            <a:ext uri="{FF2B5EF4-FFF2-40B4-BE49-F238E27FC236}">
              <a16:creationId xmlns:a16="http://schemas.microsoft.com/office/drawing/2014/main" id="{3AE82071-F4F2-4E72-9F5E-AC347F7B9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54</xdr:row>
      <xdr:rowOff>1281</xdr:rowOff>
    </xdr:from>
    <xdr:to>
      <xdr:col>9</xdr:col>
      <xdr:colOff>1</xdr:colOff>
      <xdr:row>74</xdr:row>
      <xdr:rowOff>173182</xdr:rowOff>
    </xdr:to>
    <xdr:graphicFrame macro="">
      <xdr:nvGraphicFramePr>
        <xdr:cNvPr id="6" name="Chart 5">
          <a:extLst>
            <a:ext uri="{FF2B5EF4-FFF2-40B4-BE49-F238E27FC236}">
              <a16:creationId xmlns:a16="http://schemas.microsoft.com/office/drawing/2014/main" id="{2547FFB4-C38D-46FF-B788-39A270F94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23</xdr:row>
      <xdr:rowOff>1</xdr:rowOff>
    </xdr:from>
    <xdr:to>
      <xdr:col>9</xdr:col>
      <xdr:colOff>0</xdr:colOff>
      <xdr:row>33</xdr:row>
      <xdr:rowOff>114300</xdr:rowOff>
    </xdr:to>
    <xdr:graphicFrame macro="">
      <xdr:nvGraphicFramePr>
        <xdr:cNvPr id="7" name="Chart 6">
          <a:extLst>
            <a:ext uri="{FF2B5EF4-FFF2-40B4-BE49-F238E27FC236}">
              <a16:creationId xmlns:a16="http://schemas.microsoft.com/office/drawing/2014/main" id="{59C487B1-AE3C-4DBD-9FDF-9AF0FEA44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A9BB8185-7714-420E-B661-AC9AD7DA91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34</xdr:row>
      <xdr:rowOff>185273</xdr:rowOff>
    </xdr:from>
    <xdr:to>
      <xdr:col>9</xdr:col>
      <xdr:colOff>1</xdr:colOff>
      <xdr:row>43</xdr:row>
      <xdr:rowOff>19051</xdr:rowOff>
    </xdr:to>
    <xdr:graphicFrame macro="">
      <xdr:nvGraphicFramePr>
        <xdr:cNvPr id="3" name="Chart 2">
          <a:extLst>
            <a:ext uri="{FF2B5EF4-FFF2-40B4-BE49-F238E27FC236}">
              <a16:creationId xmlns:a16="http://schemas.microsoft.com/office/drawing/2014/main" id="{DE35831A-F70E-4E64-A54B-4F71C98E4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45</xdr:row>
      <xdr:rowOff>11175</xdr:rowOff>
    </xdr:from>
    <xdr:to>
      <xdr:col>9</xdr:col>
      <xdr:colOff>2</xdr:colOff>
      <xdr:row>53</xdr:row>
      <xdr:rowOff>0</xdr:rowOff>
    </xdr:to>
    <xdr:graphicFrame macro="">
      <xdr:nvGraphicFramePr>
        <xdr:cNvPr id="4" name="Chart 3">
          <a:extLst>
            <a:ext uri="{FF2B5EF4-FFF2-40B4-BE49-F238E27FC236}">
              <a16:creationId xmlns:a16="http://schemas.microsoft.com/office/drawing/2014/main" id="{016495EB-78A2-446B-B0C2-37EFC2038C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75</xdr:row>
      <xdr:rowOff>179468</xdr:rowOff>
    </xdr:from>
    <xdr:to>
      <xdr:col>9</xdr:col>
      <xdr:colOff>1</xdr:colOff>
      <xdr:row>88</xdr:row>
      <xdr:rowOff>171450</xdr:rowOff>
    </xdr:to>
    <xdr:graphicFrame macro="">
      <xdr:nvGraphicFramePr>
        <xdr:cNvPr id="5" name="Chart 4">
          <a:extLst>
            <a:ext uri="{FF2B5EF4-FFF2-40B4-BE49-F238E27FC236}">
              <a16:creationId xmlns:a16="http://schemas.microsoft.com/office/drawing/2014/main" id="{394B4E18-7DCA-446C-A576-9592AA27E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54</xdr:row>
      <xdr:rowOff>1281</xdr:rowOff>
    </xdr:from>
    <xdr:to>
      <xdr:col>9</xdr:col>
      <xdr:colOff>1</xdr:colOff>
      <xdr:row>74</xdr:row>
      <xdr:rowOff>173182</xdr:rowOff>
    </xdr:to>
    <xdr:graphicFrame macro="">
      <xdr:nvGraphicFramePr>
        <xdr:cNvPr id="6" name="Chart 5">
          <a:extLst>
            <a:ext uri="{FF2B5EF4-FFF2-40B4-BE49-F238E27FC236}">
              <a16:creationId xmlns:a16="http://schemas.microsoft.com/office/drawing/2014/main" id="{D75CBD54-3F85-4F52-8AB3-5741EF721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23</xdr:row>
      <xdr:rowOff>1</xdr:rowOff>
    </xdr:from>
    <xdr:to>
      <xdr:col>9</xdr:col>
      <xdr:colOff>0</xdr:colOff>
      <xdr:row>33</xdr:row>
      <xdr:rowOff>114300</xdr:rowOff>
    </xdr:to>
    <xdr:graphicFrame macro="">
      <xdr:nvGraphicFramePr>
        <xdr:cNvPr id="7" name="Chart 6">
          <a:extLst>
            <a:ext uri="{FF2B5EF4-FFF2-40B4-BE49-F238E27FC236}">
              <a16:creationId xmlns:a16="http://schemas.microsoft.com/office/drawing/2014/main" id="{B4823E0C-D85A-4128-B9B5-9D4B43F3B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6"/>
  <sheetViews>
    <sheetView showGridLines="0" tabSelected="1" workbookViewId="0">
      <pane ySplit="3" topLeftCell="A4" activePane="bottomLeft" state="frozen"/>
      <selection sqref="A1:B1"/>
      <selection pane="bottomLeft" sqref="A1:C1"/>
    </sheetView>
  </sheetViews>
  <sheetFormatPr defaultRowHeight="15" x14ac:dyDescent="0.25"/>
  <cols>
    <col min="1" max="2" width="7.5703125" style="1" customWidth="1"/>
    <col min="3" max="3" width="70.85546875" style="1" customWidth="1"/>
    <col min="4" max="4" width="25.5703125" style="1" customWidth="1"/>
    <col min="5" max="5" width="52.42578125" style="1" customWidth="1"/>
    <col min="6" max="256" width="8.85546875" style="1"/>
    <col min="257" max="258" width="7.5703125" style="1" customWidth="1"/>
    <col min="259" max="259" width="140.5703125" style="1" customWidth="1"/>
    <col min="260" max="260" width="25.5703125" style="1" customWidth="1"/>
    <col min="261" max="261" width="52.42578125" style="1" customWidth="1"/>
    <col min="262" max="512" width="8.85546875" style="1"/>
    <col min="513" max="514" width="7.5703125" style="1" customWidth="1"/>
    <col min="515" max="515" width="140.5703125" style="1" customWidth="1"/>
    <col min="516" max="516" width="25.5703125" style="1" customWidth="1"/>
    <col min="517" max="517" width="52.42578125" style="1" customWidth="1"/>
    <col min="518" max="768" width="8.85546875" style="1"/>
    <col min="769" max="770" width="7.5703125" style="1" customWidth="1"/>
    <col min="771" max="771" width="140.5703125" style="1" customWidth="1"/>
    <col min="772" max="772" width="25.5703125" style="1" customWidth="1"/>
    <col min="773" max="773" width="52.42578125" style="1" customWidth="1"/>
    <col min="774" max="1024" width="8.85546875" style="1"/>
    <col min="1025" max="1026" width="7.5703125" style="1" customWidth="1"/>
    <col min="1027" max="1027" width="140.5703125" style="1" customWidth="1"/>
    <col min="1028" max="1028" width="25.5703125" style="1" customWidth="1"/>
    <col min="1029" max="1029" width="52.42578125" style="1" customWidth="1"/>
    <col min="1030" max="1280" width="8.85546875" style="1"/>
    <col min="1281" max="1282" width="7.5703125" style="1" customWidth="1"/>
    <col min="1283" max="1283" width="140.5703125" style="1" customWidth="1"/>
    <col min="1284" max="1284" width="25.5703125" style="1" customWidth="1"/>
    <col min="1285" max="1285" width="52.42578125" style="1" customWidth="1"/>
    <col min="1286" max="1536" width="8.85546875" style="1"/>
    <col min="1537" max="1538" width="7.5703125" style="1" customWidth="1"/>
    <col min="1539" max="1539" width="140.5703125" style="1" customWidth="1"/>
    <col min="1540" max="1540" width="25.5703125" style="1" customWidth="1"/>
    <col min="1541" max="1541" width="52.42578125" style="1" customWidth="1"/>
    <col min="1542" max="1792" width="8.85546875" style="1"/>
    <col min="1793" max="1794" width="7.5703125" style="1" customWidth="1"/>
    <col min="1795" max="1795" width="140.5703125" style="1" customWidth="1"/>
    <col min="1796" max="1796" width="25.5703125" style="1" customWidth="1"/>
    <col min="1797" max="1797" width="52.42578125" style="1" customWidth="1"/>
    <col min="1798" max="2048" width="8.85546875" style="1"/>
    <col min="2049" max="2050" width="7.5703125" style="1" customWidth="1"/>
    <col min="2051" max="2051" width="140.5703125" style="1" customWidth="1"/>
    <col min="2052" max="2052" width="25.5703125" style="1" customWidth="1"/>
    <col min="2053" max="2053" width="52.42578125" style="1" customWidth="1"/>
    <col min="2054" max="2304" width="8.85546875" style="1"/>
    <col min="2305" max="2306" width="7.5703125" style="1" customWidth="1"/>
    <col min="2307" max="2307" width="140.5703125" style="1" customWidth="1"/>
    <col min="2308" max="2308" width="25.5703125" style="1" customWidth="1"/>
    <col min="2309" max="2309" width="52.42578125" style="1" customWidth="1"/>
    <col min="2310" max="2560" width="8.85546875" style="1"/>
    <col min="2561" max="2562" width="7.5703125" style="1" customWidth="1"/>
    <col min="2563" max="2563" width="140.5703125" style="1" customWidth="1"/>
    <col min="2564" max="2564" width="25.5703125" style="1" customWidth="1"/>
    <col min="2565" max="2565" width="52.42578125" style="1" customWidth="1"/>
    <col min="2566" max="2816" width="8.85546875" style="1"/>
    <col min="2817" max="2818" width="7.5703125" style="1" customWidth="1"/>
    <col min="2819" max="2819" width="140.5703125" style="1" customWidth="1"/>
    <col min="2820" max="2820" width="25.5703125" style="1" customWidth="1"/>
    <col min="2821" max="2821" width="52.42578125" style="1" customWidth="1"/>
    <col min="2822" max="3072" width="8.85546875" style="1"/>
    <col min="3073" max="3074" width="7.5703125" style="1" customWidth="1"/>
    <col min="3075" max="3075" width="140.5703125" style="1" customWidth="1"/>
    <col min="3076" max="3076" width="25.5703125" style="1" customWidth="1"/>
    <col min="3077" max="3077" width="52.42578125" style="1" customWidth="1"/>
    <col min="3078" max="3328" width="8.85546875" style="1"/>
    <col min="3329" max="3330" width="7.5703125" style="1" customWidth="1"/>
    <col min="3331" max="3331" width="140.5703125" style="1" customWidth="1"/>
    <col min="3332" max="3332" width="25.5703125" style="1" customWidth="1"/>
    <col min="3333" max="3333" width="52.42578125" style="1" customWidth="1"/>
    <col min="3334" max="3584" width="8.85546875" style="1"/>
    <col min="3585" max="3586" width="7.5703125" style="1" customWidth="1"/>
    <col min="3587" max="3587" width="140.5703125" style="1" customWidth="1"/>
    <col min="3588" max="3588" width="25.5703125" style="1" customWidth="1"/>
    <col min="3589" max="3589" width="52.42578125" style="1" customWidth="1"/>
    <col min="3590" max="3840" width="8.85546875" style="1"/>
    <col min="3841" max="3842" width="7.5703125" style="1" customWidth="1"/>
    <col min="3843" max="3843" width="140.5703125" style="1" customWidth="1"/>
    <col min="3844" max="3844" width="25.5703125" style="1" customWidth="1"/>
    <col min="3845" max="3845" width="52.42578125" style="1" customWidth="1"/>
    <col min="3846" max="4096" width="8.85546875" style="1"/>
    <col min="4097" max="4098" width="7.5703125" style="1" customWidth="1"/>
    <col min="4099" max="4099" width="140.5703125" style="1" customWidth="1"/>
    <col min="4100" max="4100" width="25.5703125" style="1" customWidth="1"/>
    <col min="4101" max="4101" width="52.42578125" style="1" customWidth="1"/>
    <col min="4102" max="4352" width="8.85546875" style="1"/>
    <col min="4353" max="4354" width="7.5703125" style="1" customWidth="1"/>
    <col min="4355" max="4355" width="140.5703125" style="1" customWidth="1"/>
    <col min="4356" max="4356" width="25.5703125" style="1" customWidth="1"/>
    <col min="4357" max="4357" width="52.42578125" style="1" customWidth="1"/>
    <col min="4358" max="4608" width="8.85546875" style="1"/>
    <col min="4609" max="4610" width="7.5703125" style="1" customWidth="1"/>
    <col min="4611" max="4611" width="140.5703125" style="1" customWidth="1"/>
    <col min="4612" max="4612" width="25.5703125" style="1" customWidth="1"/>
    <col min="4613" max="4613" width="52.42578125" style="1" customWidth="1"/>
    <col min="4614" max="4864" width="8.85546875" style="1"/>
    <col min="4865" max="4866" width="7.5703125" style="1" customWidth="1"/>
    <col min="4867" max="4867" width="140.5703125" style="1" customWidth="1"/>
    <col min="4868" max="4868" width="25.5703125" style="1" customWidth="1"/>
    <col min="4869" max="4869" width="52.42578125" style="1" customWidth="1"/>
    <col min="4870" max="5120" width="8.85546875" style="1"/>
    <col min="5121" max="5122" width="7.5703125" style="1" customWidth="1"/>
    <col min="5123" max="5123" width="140.5703125" style="1" customWidth="1"/>
    <col min="5124" max="5124" width="25.5703125" style="1" customWidth="1"/>
    <col min="5125" max="5125" width="52.42578125" style="1" customWidth="1"/>
    <col min="5126" max="5376" width="8.85546875" style="1"/>
    <col min="5377" max="5378" width="7.5703125" style="1" customWidth="1"/>
    <col min="5379" max="5379" width="140.5703125" style="1" customWidth="1"/>
    <col min="5380" max="5380" width="25.5703125" style="1" customWidth="1"/>
    <col min="5381" max="5381" width="52.42578125" style="1" customWidth="1"/>
    <col min="5382" max="5632" width="8.85546875" style="1"/>
    <col min="5633" max="5634" width="7.5703125" style="1" customWidth="1"/>
    <col min="5635" max="5635" width="140.5703125" style="1" customWidth="1"/>
    <col min="5636" max="5636" width="25.5703125" style="1" customWidth="1"/>
    <col min="5637" max="5637" width="52.42578125" style="1" customWidth="1"/>
    <col min="5638" max="5888" width="8.85546875" style="1"/>
    <col min="5889" max="5890" width="7.5703125" style="1" customWidth="1"/>
    <col min="5891" max="5891" width="140.5703125" style="1" customWidth="1"/>
    <col min="5892" max="5892" width="25.5703125" style="1" customWidth="1"/>
    <col min="5893" max="5893" width="52.42578125" style="1" customWidth="1"/>
    <col min="5894" max="6144" width="8.85546875" style="1"/>
    <col min="6145" max="6146" width="7.5703125" style="1" customWidth="1"/>
    <col min="6147" max="6147" width="140.5703125" style="1" customWidth="1"/>
    <col min="6148" max="6148" width="25.5703125" style="1" customWidth="1"/>
    <col min="6149" max="6149" width="52.42578125" style="1" customWidth="1"/>
    <col min="6150" max="6400" width="8.85546875" style="1"/>
    <col min="6401" max="6402" width="7.5703125" style="1" customWidth="1"/>
    <col min="6403" max="6403" width="140.5703125" style="1" customWidth="1"/>
    <col min="6404" max="6404" width="25.5703125" style="1" customWidth="1"/>
    <col min="6405" max="6405" width="52.42578125" style="1" customWidth="1"/>
    <col min="6406" max="6656" width="8.85546875" style="1"/>
    <col min="6657" max="6658" width="7.5703125" style="1" customWidth="1"/>
    <col min="6659" max="6659" width="140.5703125" style="1" customWidth="1"/>
    <col min="6660" max="6660" width="25.5703125" style="1" customWidth="1"/>
    <col min="6661" max="6661" width="52.42578125" style="1" customWidth="1"/>
    <col min="6662" max="6912" width="8.85546875" style="1"/>
    <col min="6913" max="6914" width="7.5703125" style="1" customWidth="1"/>
    <col min="6915" max="6915" width="140.5703125" style="1" customWidth="1"/>
    <col min="6916" max="6916" width="25.5703125" style="1" customWidth="1"/>
    <col min="6917" max="6917" width="52.42578125" style="1" customWidth="1"/>
    <col min="6918" max="7168" width="8.85546875" style="1"/>
    <col min="7169" max="7170" width="7.5703125" style="1" customWidth="1"/>
    <col min="7171" max="7171" width="140.5703125" style="1" customWidth="1"/>
    <col min="7172" max="7172" width="25.5703125" style="1" customWidth="1"/>
    <col min="7173" max="7173" width="52.42578125" style="1" customWidth="1"/>
    <col min="7174" max="7424" width="8.85546875" style="1"/>
    <col min="7425" max="7426" width="7.5703125" style="1" customWidth="1"/>
    <col min="7427" max="7427" width="140.5703125" style="1" customWidth="1"/>
    <col min="7428" max="7428" width="25.5703125" style="1" customWidth="1"/>
    <col min="7429" max="7429" width="52.42578125" style="1" customWidth="1"/>
    <col min="7430" max="7680" width="8.85546875" style="1"/>
    <col min="7681" max="7682" width="7.5703125" style="1" customWidth="1"/>
    <col min="7683" max="7683" width="140.5703125" style="1" customWidth="1"/>
    <col min="7684" max="7684" width="25.5703125" style="1" customWidth="1"/>
    <col min="7685" max="7685" width="52.42578125" style="1" customWidth="1"/>
    <col min="7686" max="7936" width="8.85546875" style="1"/>
    <col min="7937" max="7938" width="7.5703125" style="1" customWidth="1"/>
    <col min="7939" max="7939" width="140.5703125" style="1" customWidth="1"/>
    <col min="7940" max="7940" width="25.5703125" style="1" customWidth="1"/>
    <col min="7941" max="7941" width="52.42578125" style="1" customWidth="1"/>
    <col min="7942" max="8192" width="8.85546875" style="1"/>
    <col min="8193" max="8194" width="7.5703125" style="1" customWidth="1"/>
    <col min="8195" max="8195" width="140.5703125" style="1" customWidth="1"/>
    <col min="8196" max="8196" width="25.5703125" style="1" customWidth="1"/>
    <col min="8197" max="8197" width="52.42578125" style="1" customWidth="1"/>
    <col min="8198" max="8448" width="8.85546875" style="1"/>
    <col min="8449" max="8450" width="7.5703125" style="1" customWidth="1"/>
    <col min="8451" max="8451" width="140.5703125" style="1" customWidth="1"/>
    <col min="8452" max="8452" width="25.5703125" style="1" customWidth="1"/>
    <col min="8453" max="8453" width="52.42578125" style="1" customWidth="1"/>
    <col min="8454" max="8704" width="8.85546875" style="1"/>
    <col min="8705" max="8706" width="7.5703125" style="1" customWidth="1"/>
    <col min="8707" max="8707" width="140.5703125" style="1" customWidth="1"/>
    <col min="8708" max="8708" width="25.5703125" style="1" customWidth="1"/>
    <col min="8709" max="8709" width="52.42578125" style="1" customWidth="1"/>
    <col min="8710" max="8960" width="8.85546875" style="1"/>
    <col min="8961" max="8962" width="7.5703125" style="1" customWidth="1"/>
    <col min="8963" max="8963" width="140.5703125" style="1" customWidth="1"/>
    <col min="8964" max="8964" width="25.5703125" style="1" customWidth="1"/>
    <col min="8965" max="8965" width="52.42578125" style="1" customWidth="1"/>
    <col min="8966" max="9216" width="8.85546875" style="1"/>
    <col min="9217" max="9218" width="7.5703125" style="1" customWidth="1"/>
    <col min="9219" max="9219" width="140.5703125" style="1" customWidth="1"/>
    <col min="9220" max="9220" width="25.5703125" style="1" customWidth="1"/>
    <col min="9221" max="9221" width="52.42578125" style="1" customWidth="1"/>
    <col min="9222" max="9472" width="8.85546875" style="1"/>
    <col min="9473" max="9474" width="7.5703125" style="1" customWidth="1"/>
    <col min="9475" max="9475" width="140.5703125" style="1" customWidth="1"/>
    <col min="9476" max="9476" width="25.5703125" style="1" customWidth="1"/>
    <col min="9477" max="9477" width="52.42578125" style="1" customWidth="1"/>
    <col min="9478" max="9728" width="8.85546875" style="1"/>
    <col min="9729" max="9730" width="7.5703125" style="1" customWidth="1"/>
    <col min="9731" max="9731" width="140.5703125" style="1" customWidth="1"/>
    <col min="9732" max="9732" width="25.5703125" style="1" customWidth="1"/>
    <col min="9733" max="9733" width="52.42578125" style="1" customWidth="1"/>
    <col min="9734" max="9984" width="8.85546875" style="1"/>
    <col min="9985" max="9986" width="7.5703125" style="1" customWidth="1"/>
    <col min="9987" max="9987" width="140.5703125" style="1" customWidth="1"/>
    <col min="9988" max="9988" width="25.5703125" style="1" customWidth="1"/>
    <col min="9989" max="9989" width="52.42578125" style="1" customWidth="1"/>
    <col min="9990" max="10240" width="8.85546875" style="1"/>
    <col min="10241" max="10242" width="7.5703125" style="1" customWidth="1"/>
    <col min="10243" max="10243" width="140.5703125" style="1" customWidth="1"/>
    <col min="10244" max="10244" width="25.5703125" style="1" customWidth="1"/>
    <col min="10245" max="10245" width="52.42578125" style="1" customWidth="1"/>
    <col min="10246" max="10496" width="8.85546875" style="1"/>
    <col min="10497" max="10498" width="7.5703125" style="1" customWidth="1"/>
    <col min="10499" max="10499" width="140.5703125" style="1" customWidth="1"/>
    <col min="10500" max="10500" width="25.5703125" style="1" customWidth="1"/>
    <col min="10501" max="10501" width="52.42578125" style="1" customWidth="1"/>
    <col min="10502" max="10752" width="8.85546875" style="1"/>
    <col min="10753" max="10754" width="7.5703125" style="1" customWidth="1"/>
    <col min="10755" max="10755" width="140.5703125" style="1" customWidth="1"/>
    <col min="10756" max="10756" width="25.5703125" style="1" customWidth="1"/>
    <col min="10757" max="10757" width="52.42578125" style="1" customWidth="1"/>
    <col min="10758" max="11008" width="8.85546875" style="1"/>
    <col min="11009" max="11010" width="7.5703125" style="1" customWidth="1"/>
    <col min="11011" max="11011" width="140.5703125" style="1" customWidth="1"/>
    <col min="11012" max="11012" width="25.5703125" style="1" customWidth="1"/>
    <col min="11013" max="11013" width="52.42578125" style="1" customWidth="1"/>
    <col min="11014" max="11264" width="8.85546875" style="1"/>
    <col min="11265" max="11266" width="7.5703125" style="1" customWidth="1"/>
    <col min="11267" max="11267" width="140.5703125" style="1" customWidth="1"/>
    <col min="11268" max="11268" width="25.5703125" style="1" customWidth="1"/>
    <col min="11269" max="11269" width="52.42578125" style="1" customWidth="1"/>
    <col min="11270" max="11520" width="8.85546875" style="1"/>
    <col min="11521" max="11522" width="7.5703125" style="1" customWidth="1"/>
    <col min="11523" max="11523" width="140.5703125" style="1" customWidth="1"/>
    <col min="11524" max="11524" width="25.5703125" style="1" customWidth="1"/>
    <col min="11525" max="11525" width="52.42578125" style="1" customWidth="1"/>
    <col min="11526" max="11776" width="8.85546875" style="1"/>
    <col min="11777" max="11778" width="7.5703125" style="1" customWidth="1"/>
    <col min="11779" max="11779" width="140.5703125" style="1" customWidth="1"/>
    <col min="11780" max="11780" width="25.5703125" style="1" customWidth="1"/>
    <col min="11781" max="11781" width="52.42578125" style="1" customWidth="1"/>
    <col min="11782" max="12032" width="8.85546875" style="1"/>
    <col min="12033" max="12034" width="7.5703125" style="1" customWidth="1"/>
    <col min="12035" max="12035" width="140.5703125" style="1" customWidth="1"/>
    <col min="12036" max="12036" width="25.5703125" style="1" customWidth="1"/>
    <col min="12037" max="12037" width="52.42578125" style="1" customWidth="1"/>
    <col min="12038" max="12288" width="8.85546875" style="1"/>
    <col min="12289" max="12290" width="7.5703125" style="1" customWidth="1"/>
    <col min="12291" max="12291" width="140.5703125" style="1" customWidth="1"/>
    <col min="12292" max="12292" width="25.5703125" style="1" customWidth="1"/>
    <col min="12293" max="12293" width="52.42578125" style="1" customWidth="1"/>
    <col min="12294" max="12544" width="8.85546875" style="1"/>
    <col min="12545" max="12546" width="7.5703125" style="1" customWidth="1"/>
    <col min="12547" max="12547" width="140.5703125" style="1" customWidth="1"/>
    <col min="12548" max="12548" width="25.5703125" style="1" customWidth="1"/>
    <col min="12549" max="12549" width="52.42578125" style="1" customWidth="1"/>
    <col min="12550" max="12800" width="8.85546875" style="1"/>
    <col min="12801" max="12802" width="7.5703125" style="1" customWidth="1"/>
    <col min="12803" max="12803" width="140.5703125" style="1" customWidth="1"/>
    <col min="12804" max="12804" width="25.5703125" style="1" customWidth="1"/>
    <col min="12805" max="12805" width="52.42578125" style="1" customWidth="1"/>
    <col min="12806" max="13056" width="8.85546875" style="1"/>
    <col min="13057" max="13058" width="7.5703125" style="1" customWidth="1"/>
    <col min="13059" max="13059" width="140.5703125" style="1" customWidth="1"/>
    <col min="13060" max="13060" width="25.5703125" style="1" customWidth="1"/>
    <col min="13061" max="13061" width="52.42578125" style="1" customWidth="1"/>
    <col min="13062" max="13312" width="8.85546875" style="1"/>
    <col min="13313" max="13314" width="7.5703125" style="1" customWidth="1"/>
    <col min="13315" max="13315" width="140.5703125" style="1" customWidth="1"/>
    <col min="13316" max="13316" width="25.5703125" style="1" customWidth="1"/>
    <col min="13317" max="13317" width="52.42578125" style="1" customWidth="1"/>
    <col min="13318" max="13568" width="8.85546875" style="1"/>
    <col min="13569" max="13570" width="7.5703125" style="1" customWidth="1"/>
    <col min="13571" max="13571" width="140.5703125" style="1" customWidth="1"/>
    <col min="13572" max="13572" width="25.5703125" style="1" customWidth="1"/>
    <col min="13573" max="13573" width="52.42578125" style="1" customWidth="1"/>
    <col min="13574" max="13824" width="8.85546875" style="1"/>
    <col min="13825" max="13826" width="7.5703125" style="1" customWidth="1"/>
    <col min="13827" max="13827" width="140.5703125" style="1" customWidth="1"/>
    <col min="13828" max="13828" width="25.5703125" style="1" customWidth="1"/>
    <col min="13829" max="13829" width="52.42578125" style="1" customWidth="1"/>
    <col min="13830" max="14080" width="8.85546875" style="1"/>
    <col min="14081" max="14082" width="7.5703125" style="1" customWidth="1"/>
    <col min="14083" max="14083" width="140.5703125" style="1" customWidth="1"/>
    <col min="14084" max="14084" width="25.5703125" style="1" customWidth="1"/>
    <col min="14085" max="14085" width="52.42578125" style="1" customWidth="1"/>
    <col min="14086" max="14336" width="8.85546875" style="1"/>
    <col min="14337" max="14338" width="7.5703125" style="1" customWidth="1"/>
    <col min="14339" max="14339" width="140.5703125" style="1" customWidth="1"/>
    <col min="14340" max="14340" width="25.5703125" style="1" customWidth="1"/>
    <col min="14341" max="14341" width="52.42578125" style="1" customWidth="1"/>
    <col min="14342" max="14592" width="8.85546875" style="1"/>
    <col min="14593" max="14594" width="7.5703125" style="1" customWidth="1"/>
    <col min="14595" max="14595" width="140.5703125" style="1" customWidth="1"/>
    <col min="14596" max="14596" width="25.5703125" style="1" customWidth="1"/>
    <col min="14597" max="14597" width="52.42578125" style="1" customWidth="1"/>
    <col min="14598" max="14848" width="8.85546875" style="1"/>
    <col min="14849" max="14850" width="7.5703125" style="1" customWidth="1"/>
    <col min="14851" max="14851" width="140.5703125" style="1" customWidth="1"/>
    <col min="14852" max="14852" width="25.5703125" style="1" customWidth="1"/>
    <col min="14853" max="14853" width="52.42578125" style="1" customWidth="1"/>
    <col min="14854" max="15104" width="8.85546875" style="1"/>
    <col min="15105" max="15106" width="7.5703125" style="1" customWidth="1"/>
    <col min="15107" max="15107" width="140.5703125" style="1" customWidth="1"/>
    <col min="15108" max="15108" width="25.5703125" style="1" customWidth="1"/>
    <col min="15109" max="15109" width="52.42578125" style="1" customWidth="1"/>
    <col min="15110" max="15360" width="8.85546875" style="1"/>
    <col min="15361" max="15362" width="7.5703125" style="1" customWidth="1"/>
    <col min="15363" max="15363" width="140.5703125" style="1" customWidth="1"/>
    <col min="15364" max="15364" width="25.5703125" style="1" customWidth="1"/>
    <col min="15365" max="15365" width="52.42578125" style="1" customWidth="1"/>
    <col min="15366" max="15616" width="8.85546875" style="1"/>
    <col min="15617" max="15618" width="7.5703125" style="1" customWidth="1"/>
    <col min="15619" max="15619" width="140.5703125" style="1" customWidth="1"/>
    <col min="15620" max="15620" width="25.5703125" style="1" customWidth="1"/>
    <col min="15621" max="15621" width="52.42578125" style="1" customWidth="1"/>
    <col min="15622" max="15872" width="8.85546875" style="1"/>
    <col min="15873" max="15874" width="7.5703125" style="1" customWidth="1"/>
    <col min="15875" max="15875" width="140.5703125" style="1" customWidth="1"/>
    <col min="15876" max="15876" width="25.5703125" style="1" customWidth="1"/>
    <col min="15877" max="15877" width="52.42578125" style="1" customWidth="1"/>
    <col min="15878" max="16128" width="8.85546875" style="1"/>
    <col min="16129" max="16130" width="7.5703125" style="1" customWidth="1"/>
    <col min="16131" max="16131" width="140.5703125" style="1" customWidth="1"/>
    <col min="16132" max="16132" width="25.5703125" style="1" customWidth="1"/>
    <col min="16133" max="16133" width="52.42578125" style="1" customWidth="1"/>
    <col min="16134" max="16384" width="8.85546875" style="1"/>
  </cols>
  <sheetData>
    <row r="1" spans="1:3" ht="60" customHeight="1" x14ac:dyDescent="0.25">
      <c r="A1" s="68" t="s">
        <v>32</v>
      </c>
      <c r="B1" s="68"/>
      <c r="C1" s="68"/>
    </row>
    <row r="2" spans="1:3" ht="19.5" customHeight="1" x14ac:dyDescent="0.3">
      <c r="A2" s="3" t="s">
        <v>45</v>
      </c>
    </row>
    <row r="3" spans="1:3" ht="12.75" customHeight="1" x14ac:dyDescent="0.25">
      <c r="A3" s="5" t="s">
        <v>66</v>
      </c>
    </row>
    <row r="4" spans="1:3" ht="12.75" customHeight="1" x14ac:dyDescent="0.25"/>
    <row r="5" spans="1:3" ht="12.75" customHeight="1" x14ac:dyDescent="0.25">
      <c r="B5" s="6" t="s">
        <v>40</v>
      </c>
    </row>
    <row r="6" spans="1:3" ht="12.75" customHeight="1" x14ac:dyDescent="0.25">
      <c r="B6" s="7" t="s">
        <v>41</v>
      </c>
    </row>
    <row r="7" spans="1:3" ht="12.75" customHeight="1" x14ac:dyDescent="0.25">
      <c r="A7" s="8"/>
      <c r="B7" s="9">
        <v>1</v>
      </c>
      <c r="C7" s="10" t="s">
        <v>33</v>
      </c>
    </row>
    <row r="8" spans="1:3" ht="12.75" customHeight="1" x14ac:dyDescent="0.25">
      <c r="A8" s="8"/>
      <c r="B8" s="9">
        <v>2</v>
      </c>
      <c r="C8" s="10" t="s">
        <v>34</v>
      </c>
    </row>
    <row r="9" spans="1:3" ht="12.75" customHeight="1" x14ac:dyDescent="0.25">
      <c r="A9" s="8"/>
      <c r="B9" s="9">
        <v>3</v>
      </c>
      <c r="C9" s="10" t="s">
        <v>35</v>
      </c>
    </row>
    <row r="10" spans="1:3" ht="12.75" customHeight="1" x14ac:dyDescent="0.25">
      <c r="A10" s="8"/>
      <c r="B10" s="9">
        <v>4</v>
      </c>
      <c r="C10" s="10" t="s">
        <v>36</v>
      </c>
    </row>
    <row r="11" spans="1:3" ht="12.75" customHeight="1" x14ac:dyDescent="0.25">
      <c r="A11" s="8"/>
      <c r="B11" s="9">
        <v>5</v>
      </c>
      <c r="C11" s="10" t="s">
        <v>4</v>
      </c>
    </row>
    <row r="12" spans="1:3" ht="12.75" customHeight="1" x14ac:dyDescent="0.25">
      <c r="A12" s="8"/>
      <c r="B12" s="9">
        <v>6</v>
      </c>
      <c r="C12" s="10" t="s">
        <v>37</v>
      </c>
    </row>
    <row r="13" spans="1:3" ht="12.75" customHeight="1" x14ac:dyDescent="0.25">
      <c r="A13" s="8"/>
      <c r="B13" s="9">
        <v>7</v>
      </c>
      <c r="C13" s="10" t="s">
        <v>38</v>
      </c>
    </row>
    <row r="14" spans="1:3" ht="12.75" customHeight="1" x14ac:dyDescent="0.25">
      <c r="A14" s="8"/>
      <c r="B14" s="9">
        <v>8</v>
      </c>
      <c r="C14" s="10" t="s">
        <v>39</v>
      </c>
    </row>
    <row r="15" spans="1:3" x14ac:dyDescent="0.25">
      <c r="B15" s="11"/>
      <c r="C15" s="12"/>
    </row>
    <row r="16" spans="1:3" x14ac:dyDescent="0.25">
      <c r="B16" s="13"/>
      <c r="C16" s="13"/>
    </row>
    <row r="17" spans="2:3" ht="15.75" x14ac:dyDescent="0.25">
      <c r="B17" s="14" t="s">
        <v>42</v>
      </c>
      <c r="C17" s="15"/>
    </row>
    <row r="18" spans="2:3" ht="15.75" x14ac:dyDescent="0.25">
      <c r="B18" s="6"/>
      <c r="C18" s="13"/>
    </row>
    <row r="19" spans="2:3" x14ac:dyDescent="0.25">
      <c r="B19" s="16"/>
      <c r="C19" s="13"/>
    </row>
    <row r="20" spans="2:3" x14ac:dyDescent="0.25">
      <c r="B20" s="16"/>
      <c r="C20" s="13"/>
    </row>
    <row r="21" spans="2:3" ht="15.75" x14ac:dyDescent="0.25">
      <c r="B21" s="17" t="s">
        <v>43</v>
      </c>
      <c r="C21" s="13"/>
    </row>
    <row r="22" spans="2:3" x14ac:dyDescent="0.25">
      <c r="B22" s="18"/>
      <c r="C22" s="18"/>
    </row>
    <row r="23" spans="2:3" ht="22.7" customHeight="1" x14ac:dyDescent="0.25">
      <c r="B23" s="69" t="s">
        <v>44</v>
      </c>
      <c r="C23" s="69"/>
    </row>
    <row r="24" spans="2:3" x14ac:dyDescent="0.25">
      <c r="B24" s="69"/>
      <c r="C24" s="69"/>
    </row>
    <row r="25" spans="2:3" x14ac:dyDescent="0.25">
      <c r="B25" s="18"/>
      <c r="C25" s="18"/>
    </row>
    <row r="26" spans="2:3" x14ac:dyDescent="0.25">
      <c r="B26" s="70" t="s">
        <v>72</v>
      </c>
      <c r="C26" s="70"/>
    </row>
  </sheetData>
  <mergeCells count="4">
    <mergeCell ref="A1:C1"/>
    <mergeCell ref="B23:C23"/>
    <mergeCell ref="B24:C24"/>
    <mergeCell ref="B26:C26"/>
  </mergeCells>
  <hyperlinks>
    <hyperlink ref="B17:C17" r:id="rId1" display="More information available from the ABS web site" xr:uid="{00000000-0004-0000-0000-000000000000}"/>
    <hyperlink ref="B26:C26" r:id="rId2" display="© Commonwealth of Australia &lt;&lt;yyyy&gt;&gt;" xr:uid="{00000000-0004-0000-0000-000001000000}"/>
    <hyperlink ref="B7" location="'New South Wales'!A1" display="'New South Wales'!A1" xr:uid="{00000000-0004-0000-0000-000002000000}"/>
    <hyperlink ref="B8" location="Victoria!A1" display="Victoria!A1" xr:uid="{00000000-0004-0000-0000-000003000000}"/>
    <hyperlink ref="B9" location="Queensland!A1" display="Queensland!A1" xr:uid="{00000000-0004-0000-0000-000004000000}"/>
    <hyperlink ref="B10" location="'South Australia'!A1" display="'South Australia'!A1" xr:uid="{00000000-0004-0000-0000-000005000000}"/>
    <hyperlink ref="B11" location="'Western Australia'!A1" display="'Western Australia'!A1" xr:uid="{00000000-0004-0000-0000-000006000000}"/>
    <hyperlink ref="B12" location="Tasmania!A1" display="Tasmania!A1" xr:uid="{00000000-0004-0000-0000-000007000000}"/>
    <hyperlink ref="B13" location="'Northern Territory'!A1" display="'Northern Territory'!A1" xr:uid="{00000000-0004-0000-0000-000008000000}"/>
    <hyperlink ref="B14" location="'Australian Capital Territory'!A1" display="'Australian Capital Territory'!A1" xr:uid="{00000000-0004-0000-0000-000009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B357-398B-4602-99A9-F0C043AB83DD}">
  <sheetPr codeName="Sheet3">
    <tabColor theme="4" tint="0.39997558519241921"/>
  </sheetPr>
  <dimension ref="A1:L899"/>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2" customWidth="1"/>
    <col min="13" max="16384" width="8.7109375" style="19"/>
  </cols>
  <sheetData>
    <row r="1" spans="1:12" ht="60" customHeight="1" x14ac:dyDescent="0.25">
      <c r="A1" s="68" t="s">
        <v>32</v>
      </c>
      <c r="B1" s="68"/>
      <c r="C1" s="68"/>
      <c r="D1" s="68"/>
      <c r="E1" s="68"/>
      <c r="F1" s="68"/>
      <c r="G1" s="68"/>
      <c r="H1" s="68"/>
      <c r="I1" s="68"/>
      <c r="J1" s="4"/>
      <c r="K1" s="33"/>
      <c r="L1" s="34" t="s">
        <v>33</v>
      </c>
    </row>
    <row r="2" spans="1:12" ht="19.5" customHeight="1" x14ac:dyDescent="0.3">
      <c r="A2" s="3" t="str">
        <f>"Weekly Payroll Jobs and Wages in Australia - " &amp;$L$1</f>
        <v>Weekly Payroll Jobs and Wages in Australia - New South Wales</v>
      </c>
      <c r="B2" s="20"/>
      <c r="C2" s="20"/>
      <c r="D2" s="20"/>
      <c r="E2" s="20"/>
      <c r="F2" s="20"/>
      <c r="G2" s="20"/>
      <c r="H2" s="20"/>
      <c r="I2" s="20"/>
      <c r="J2" s="20"/>
      <c r="K2" s="38" t="s">
        <v>59</v>
      </c>
      <c r="L2" s="35">
        <v>44198</v>
      </c>
    </row>
    <row r="3" spans="1:12" ht="15" customHeight="1" x14ac:dyDescent="0.25">
      <c r="A3" s="21" t="str">
        <f>"Week ending "&amp;TEXT($L$2,"dddd dd mmmm yyyy")</f>
        <v>Week ending Saturday 02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67</v>
      </c>
      <c r="L4" s="39">
        <v>44170</v>
      </c>
    </row>
    <row r="5" spans="1:12" ht="16.5" customHeight="1" thickBot="1" x14ac:dyDescent="0.3">
      <c r="A5" s="25" t="str">
        <f>"Change in payroll jobs and total wages, "&amp;$L$1</f>
        <v>Change in payroll jobs and total wages, New South Wales</v>
      </c>
      <c r="B5" s="22"/>
      <c r="C5" s="26"/>
      <c r="D5" s="27"/>
      <c r="E5" s="24"/>
      <c r="F5" s="20"/>
      <c r="G5" s="20"/>
      <c r="H5" s="20"/>
      <c r="I5" s="20"/>
      <c r="J5" s="20"/>
      <c r="K5" s="38"/>
      <c r="L5" s="39">
        <v>44184</v>
      </c>
    </row>
    <row r="6" spans="1:12" ht="16.5" customHeight="1" x14ac:dyDescent="0.25">
      <c r="A6" s="56"/>
      <c r="B6" s="71" t="s">
        <v>57</v>
      </c>
      <c r="C6" s="72"/>
      <c r="D6" s="72"/>
      <c r="E6" s="73"/>
      <c r="F6" s="74" t="s">
        <v>58</v>
      </c>
      <c r="G6" s="72"/>
      <c r="H6" s="72"/>
      <c r="I6" s="73"/>
      <c r="J6" s="49"/>
      <c r="K6" s="38" t="s">
        <v>68</v>
      </c>
      <c r="L6" s="39">
        <v>44191</v>
      </c>
    </row>
    <row r="7" spans="1:12" ht="33.75" customHeight="1" x14ac:dyDescent="0.25">
      <c r="A7" s="75"/>
      <c r="B7" s="77" t="str">
        <f>"% Change between " &amp; TEXT($L$3,"dd mmm yyy")&amp;" and "&amp; TEXT($L$2,"dd mmm yyy") &amp; " (Change since 100th case of COVID-19)"</f>
        <v>% Change between 14 Mar 2020 and 02 Jan 2021 (Change since 100th case of COVID-19)</v>
      </c>
      <c r="C7" s="79" t="str">
        <f>"% Change between " &amp; TEXT($L$4,"dd mmm yyy")&amp;" and "&amp; TEXT($L$2,"dd mmm yyy") &amp; " (monthly change)"</f>
        <v>% Change between 05 Dec 2020 and 02 Jan 2021 (monthly change)</v>
      </c>
      <c r="D7" s="81" t="str">
        <f>"% Change between " &amp; TEXT($L$6,"dd mmm yyy")&amp;" and "&amp; TEXT($L$2,"dd mmm yyy") &amp; " (weekly change)"</f>
        <v>% Change between 26 Dec 2020 and 02 Jan 2021 (weekly change)</v>
      </c>
      <c r="E7" s="83" t="str">
        <f>"% Change between " &amp; TEXT($L$5,"dd mmm yyy")&amp;" and "&amp; TEXT($L$6,"dd mmm yyy") &amp; " (weekly change)"</f>
        <v>% Change between 19 Dec 2020 and 26 Dec 2020 (weekly change)</v>
      </c>
      <c r="F7" s="85" t="str">
        <f>"% Change between " &amp; TEXT($L$3,"dd mmm yyy")&amp;" and "&amp; TEXT($L$2,"dd mmm yyy") &amp; " (Change since 100th case of COVID-19)"</f>
        <v>% Change between 14 Mar 2020 and 02 Jan 2021 (Change since 100th case of COVID-19)</v>
      </c>
      <c r="G7" s="79" t="str">
        <f>"% Change between " &amp; TEXT($L$4,"dd mmm yyy")&amp;" and "&amp; TEXT($L$2,"dd mmm yyy") &amp; " (monthly change)"</f>
        <v>% Change between 05 Dec 2020 and 02 Jan 2021 (monthly change)</v>
      </c>
      <c r="H7" s="81" t="str">
        <f>"% Change between " &amp; TEXT($L$6,"dd mmm yyy")&amp;" and "&amp; TEXT($L$2,"dd mmm yyy") &amp; " (weekly change)"</f>
        <v>% Change between 26 Dec 2020 and 02 Jan 2021 (weekly change)</v>
      </c>
      <c r="I7" s="83" t="str">
        <f>"% Change between " &amp; TEXT($L$5,"dd mmm yyy")&amp;" and "&amp; TEXT($L$6,"dd mmm yyy") &amp; " (weekly change)"</f>
        <v>% Change between 19 Dec 2020 and 26 Dec 2020 (weekly change)</v>
      </c>
      <c r="J7" s="50"/>
      <c r="K7" s="38" t="s">
        <v>69</v>
      </c>
      <c r="L7" s="39">
        <v>44198</v>
      </c>
    </row>
    <row r="8" spans="1:12" ht="47.25" customHeight="1" thickBot="1" x14ac:dyDescent="0.3">
      <c r="A8" s="76"/>
      <c r="B8" s="78"/>
      <c r="C8" s="80"/>
      <c r="D8" s="82"/>
      <c r="E8" s="84"/>
      <c r="F8" s="86"/>
      <c r="G8" s="80"/>
      <c r="H8" s="82"/>
      <c r="I8" s="84"/>
      <c r="J8" s="51"/>
      <c r="K8" s="40" t="s">
        <v>70</v>
      </c>
      <c r="L8" s="42"/>
    </row>
    <row r="9" spans="1:12" x14ac:dyDescent="0.25">
      <c r="A9" s="57"/>
      <c r="B9" s="88" t="str">
        <f>L1</f>
        <v>New South Wales</v>
      </c>
      <c r="C9" s="89"/>
      <c r="D9" s="89"/>
      <c r="E9" s="89"/>
      <c r="F9" s="89"/>
      <c r="G9" s="89"/>
      <c r="H9" s="89"/>
      <c r="I9" s="90"/>
      <c r="J9" s="28"/>
      <c r="K9" s="53"/>
      <c r="L9" s="42"/>
    </row>
    <row r="10" spans="1:12" x14ac:dyDescent="0.25">
      <c r="A10" s="58" t="s">
        <v>30</v>
      </c>
      <c r="B10" s="28">
        <v>-5.785485377269417E-2</v>
      </c>
      <c r="C10" s="28">
        <v>-6.2708173729827843E-2</v>
      </c>
      <c r="D10" s="28">
        <v>-2.5944760759628038E-2</v>
      </c>
      <c r="E10" s="28">
        <v>-2.9417482561050701E-2</v>
      </c>
      <c r="F10" s="28">
        <v>-6.4481537857544957E-2</v>
      </c>
      <c r="G10" s="28">
        <v>-6.2829214487341578E-2</v>
      </c>
      <c r="H10" s="28">
        <v>-3.6370787344476629E-2</v>
      </c>
      <c r="I10" s="59">
        <v>-4.0264022341297778E-2</v>
      </c>
      <c r="J10" s="28"/>
      <c r="K10" s="41"/>
      <c r="L10" s="42"/>
    </row>
    <row r="11" spans="1:12" x14ac:dyDescent="0.25">
      <c r="A11" s="57"/>
      <c r="B11" s="91" t="s">
        <v>29</v>
      </c>
      <c r="C11" s="91"/>
      <c r="D11" s="91"/>
      <c r="E11" s="91"/>
      <c r="F11" s="91"/>
      <c r="G11" s="91"/>
      <c r="H11" s="91"/>
      <c r="I11" s="92"/>
      <c r="J11" s="28"/>
      <c r="K11" s="41"/>
      <c r="L11" s="42"/>
    </row>
    <row r="12" spans="1:12" x14ac:dyDescent="0.25">
      <c r="A12" s="60" t="s">
        <v>28</v>
      </c>
      <c r="B12" s="28">
        <v>-8.657021316046587E-2</v>
      </c>
      <c r="C12" s="28">
        <v>-7.1551613844394679E-2</v>
      </c>
      <c r="D12" s="28">
        <v>-2.8698841015659671E-2</v>
      </c>
      <c r="E12" s="28">
        <v>-3.1683450648850808E-2</v>
      </c>
      <c r="F12" s="28">
        <v>-0.1040007596593423</v>
      </c>
      <c r="G12" s="28">
        <v>-8.1791551673111917E-2</v>
      </c>
      <c r="H12" s="28">
        <v>-4.6699963966301716E-2</v>
      </c>
      <c r="I12" s="59">
        <v>-4.9559750384873924E-2</v>
      </c>
      <c r="J12" s="28"/>
      <c r="K12" s="41"/>
      <c r="L12" s="42"/>
    </row>
    <row r="13" spans="1:12" x14ac:dyDescent="0.25">
      <c r="A13" s="60" t="s">
        <v>27</v>
      </c>
      <c r="B13" s="28">
        <v>-5.1031810399206901E-2</v>
      </c>
      <c r="C13" s="28">
        <v>-5.3531990934756246E-2</v>
      </c>
      <c r="D13" s="28">
        <v>-2.1902752238997958E-2</v>
      </c>
      <c r="E13" s="28">
        <v>-2.5775640798173738E-2</v>
      </c>
      <c r="F13" s="28">
        <v>-2.0368387279029676E-2</v>
      </c>
      <c r="G13" s="28">
        <v>-3.7652357282248028E-2</v>
      </c>
      <c r="H13" s="28">
        <v>-2.2066331098830605E-2</v>
      </c>
      <c r="I13" s="59">
        <v>-2.7541905666497057E-2</v>
      </c>
      <c r="J13" s="28"/>
      <c r="K13" s="37"/>
      <c r="L13" s="42"/>
    </row>
    <row r="14" spans="1:12" x14ac:dyDescent="0.25">
      <c r="A14" s="61" t="s">
        <v>73</v>
      </c>
      <c r="B14" s="28" t="s">
        <v>71</v>
      </c>
      <c r="C14" s="28" t="s">
        <v>71</v>
      </c>
      <c r="D14" s="28" t="s">
        <v>71</v>
      </c>
      <c r="E14" s="28" t="s">
        <v>71</v>
      </c>
      <c r="F14" s="28" t="s">
        <v>71</v>
      </c>
      <c r="G14" s="28" t="s">
        <v>71</v>
      </c>
      <c r="H14" s="28" t="s">
        <v>71</v>
      </c>
      <c r="I14" s="59" t="s">
        <v>71</v>
      </c>
      <c r="J14" s="28"/>
      <c r="K14" s="54"/>
      <c r="L14" s="42"/>
    </row>
    <row r="15" spans="1:12" x14ac:dyDescent="0.25">
      <c r="A15" s="60" t="s">
        <v>46</v>
      </c>
      <c r="B15" s="28">
        <v>-6.374725376333723E-2</v>
      </c>
      <c r="C15" s="28">
        <v>-7.7847308269519466E-2</v>
      </c>
      <c r="D15" s="28">
        <v>-3.4294499294781455E-2</v>
      </c>
      <c r="E15" s="28">
        <v>-3.8290121303724334E-2</v>
      </c>
      <c r="F15" s="28">
        <v>1.9403472240876463E-2</v>
      </c>
      <c r="G15" s="28">
        <v>-6.5060866239499582E-2</v>
      </c>
      <c r="H15" s="28">
        <v>-4.354997092559254E-2</v>
      </c>
      <c r="I15" s="59">
        <v>-4.1938119387550765E-2</v>
      </c>
      <c r="J15" s="28"/>
      <c r="K15" s="41"/>
      <c r="L15" s="42"/>
    </row>
    <row r="16" spans="1:12" x14ac:dyDescent="0.25">
      <c r="A16" s="60" t="s">
        <v>47</v>
      </c>
      <c r="B16" s="28">
        <v>-5.5912774197291459E-2</v>
      </c>
      <c r="C16" s="28">
        <v>-5.3944789444805741E-2</v>
      </c>
      <c r="D16" s="28">
        <v>-2.1751330418457115E-2</v>
      </c>
      <c r="E16" s="28">
        <v>-2.4256918763946866E-2</v>
      </c>
      <c r="F16" s="28">
        <v>-5.6413541129860745E-2</v>
      </c>
      <c r="G16" s="28">
        <v>-6.156347247397953E-2</v>
      </c>
      <c r="H16" s="28">
        <v>-3.4108049928699646E-2</v>
      </c>
      <c r="I16" s="59">
        <v>-4.0025463341061163E-2</v>
      </c>
      <c r="J16" s="28"/>
      <c r="K16" s="41"/>
      <c r="L16" s="42"/>
    </row>
    <row r="17" spans="1:12" x14ac:dyDescent="0.25">
      <c r="A17" s="60" t="s">
        <v>48</v>
      </c>
      <c r="B17" s="28">
        <v>-4.7893344073426047E-2</v>
      </c>
      <c r="C17" s="28">
        <v>-4.8655611149606592E-2</v>
      </c>
      <c r="D17" s="28">
        <v>-1.7924660780424539E-2</v>
      </c>
      <c r="E17" s="28">
        <v>-2.1669504987334887E-2</v>
      </c>
      <c r="F17" s="28">
        <v>-8.9691656703582257E-2</v>
      </c>
      <c r="G17" s="28">
        <v>-6.557325978366213E-2</v>
      </c>
      <c r="H17" s="28">
        <v>-3.3702485827448503E-2</v>
      </c>
      <c r="I17" s="59">
        <v>-4.1882378632598694E-2</v>
      </c>
      <c r="J17" s="28"/>
      <c r="K17" s="41"/>
      <c r="L17" s="42"/>
    </row>
    <row r="18" spans="1:12" ht="17.25" customHeight="1" x14ac:dyDescent="0.25">
      <c r="A18" s="60" t="s">
        <v>49</v>
      </c>
      <c r="B18" s="28">
        <v>-5.4019662658792544E-2</v>
      </c>
      <c r="C18" s="28">
        <v>-4.7479863446187043E-2</v>
      </c>
      <c r="D18" s="28">
        <v>-1.7248202709001292E-2</v>
      </c>
      <c r="E18" s="28">
        <v>-2.1697151838609985E-2</v>
      </c>
      <c r="F18" s="28">
        <v>-8.8669587147536477E-2</v>
      </c>
      <c r="G18" s="28">
        <v>-5.252179917867339E-2</v>
      </c>
      <c r="H18" s="28">
        <v>-3.1478657545629063E-2</v>
      </c>
      <c r="I18" s="59">
        <v>-3.6764633967031557E-2</v>
      </c>
      <c r="J18" s="29"/>
      <c r="K18" s="43"/>
      <c r="L18" s="42"/>
    </row>
    <row r="19" spans="1:12" x14ac:dyDescent="0.25">
      <c r="A19" s="60" t="s">
        <v>50</v>
      </c>
      <c r="B19" s="28">
        <v>-0.10900505318065123</v>
      </c>
      <c r="C19" s="28">
        <v>-6.2483920301869555E-2</v>
      </c>
      <c r="D19" s="28">
        <v>-2.4561670929748369E-2</v>
      </c>
      <c r="E19" s="28">
        <v>-2.5855169041884674E-2</v>
      </c>
      <c r="F19" s="28">
        <v>-0.11859375818867179</v>
      </c>
      <c r="G19" s="28">
        <v>-5.3659857088839358E-2</v>
      </c>
      <c r="H19" s="28">
        <v>-3.5225128108880344E-2</v>
      </c>
      <c r="I19" s="59">
        <v>-3.5841172101177876E-2</v>
      </c>
      <c r="J19" s="20"/>
      <c r="K19" s="36"/>
      <c r="L19" s="42"/>
    </row>
    <row r="20" spans="1:12" ht="15.75" thickBot="1" x14ac:dyDescent="0.3">
      <c r="A20" s="62" t="s">
        <v>51</v>
      </c>
      <c r="B20" s="63">
        <v>-0.16568167113411592</v>
      </c>
      <c r="C20" s="63">
        <v>-0.10983555632257591</v>
      </c>
      <c r="D20" s="63">
        <v>-5.2535950456597091E-2</v>
      </c>
      <c r="E20" s="63">
        <v>-4.010075566750626E-2</v>
      </c>
      <c r="F20" s="63">
        <v>-0.15353534259814672</v>
      </c>
      <c r="G20" s="63">
        <v>-8.009049376797106E-2</v>
      </c>
      <c r="H20" s="63">
        <v>-5.0473909406680839E-2</v>
      </c>
      <c r="I20" s="64">
        <v>-4.4061207177169881E-2</v>
      </c>
      <c r="J20" s="20"/>
      <c r="K20" s="55"/>
      <c r="L20" s="42"/>
    </row>
    <row r="21" spans="1:12" ht="38.25" customHeight="1" x14ac:dyDescent="0.25">
      <c r="A21" s="87"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1" s="87"/>
      <c r="C21" s="87"/>
      <c r="D21" s="87"/>
      <c r="E21" s="87"/>
      <c r="F21" s="87"/>
      <c r="G21" s="87"/>
      <c r="H21" s="87"/>
      <c r="I21" s="87"/>
      <c r="J21" s="20"/>
      <c r="K21" s="36"/>
      <c r="L21" s="42"/>
    </row>
    <row r="22" spans="1:12" ht="10.5" customHeight="1" x14ac:dyDescent="0.25">
      <c r="B22" s="20"/>
      <c r="C22" s="20"/>
      <c r="D22" s="20"/>
      <c r="E22" s="20"/>
      <c r="F22" s="20"/>
      <c r="G22" s="20"/>
      <c r="H22" s="20"/>
      <c r="I22" s="20"/>
      <c r="J22" s="20"/>
      <c r="K22" s="44"/>
      <c r="L22" s="42"/>
    </row>
    <row r="23" spans="1:12" x14ac:dyDescent="0.25">
      <c r="A23" s="30" t="str">
        <f>"Indexed number of payroll jobs and total wages, "&amp;$L$1&amp;" and Australia"</f>
        <v>Indexed number of payroll jobs and total wages, New South Wales and Australia</v>
      </c>
      <c r="B23" s="20"/>
      <c r="C23" s="20"/>
      <c r="D23" s="20"/>
      <c r="E23" s="20"/>
      <c r="F23" s="20"/>
      <c r="G23" s="20"/>
      <c r="H23" s="20"/>
      <c r="I23" s="20"/>
      <c r="J23" s="20"/>
      <c r="K23" s="44"/>
      <c r="L23" s="42"/>
    </row>
    <row r="24" spans="1:12" x14ac:dyDescent="0.25">
      <c r="A24" s="20"/>
      <c r="B24" s="20"/>
      <c r="C24" s="20"/>
      <c r="D24" s="20"/>
      <c r="E24" s="20"/>
      <c r="F24" s="20"/>
      <c r="G24" s="20"/>
      <c r="H24" s="20"/>
      <c r="I24" s="20"/>
      <c r="J24" s="20"/>
      <c r="K24" s="44"/>
      <c r="L24" s="42"/>
    </row>
    <row r="25" spans="1:12" x14ac:dyDescent="0.25">
      <c r="B25" s="20"/>
      <c r="C25" s="20"/>
      <c r="D25" s="20"/>
      <c r="E25" s="20"/>
      <c r="F25" s="20"/>
      <c r="G25" s="20"/>
      <c r="H25" s="20"/>
      <c r="I25" s="20"/>
      <c r="J25" s="20"/>
      <c r="K25" s="44"/>
      <c r="L25" s="42"/>
    </row>
    <row r="26" spans="1:12" x14ac:dyDescent="0.25">
      <c r="A26" s="20"/>
      <c r="B26" s="20"/>
      <c r="C26" s="20"/>
      <c r="D26" s="20"/>
      <c r="E26" s="24"/>
      <c r="F26" s="24"/>
      <c r="G26" s="24"/>
      <c r="H26" s="24"/>
      <c r="I26" s="24"/>
      <c r="J26" s="24"/>
      <c r="K26" s="55"/>
      <c r="L26" s="42"/>
    </row>
    <row r="27" spans="1:12" x14ac:dyDescent="0.25">
      <c r="A27" s="20"/>
      <c r="B27" s="30"/>
      <c r="C27" s="30"/>
      <c r="D27" s="30"/>
      <c r="E27" s="30"/>
      <c r="F27" s="30"/>
      <c r="G27" s="30"/>
      <c r="H27" s="30"/>
      <c r="I27" s="30"/>
      <c r="J27" s="30"/>
      <c r="K27" s="45"/>
      <c r="L27" s="42"/>
    </row>
    <row r="28" spans="1:12" x14ac:dyDescent="0.25">
      <c r="A28" s="20"/>
      <c r="B28" s="20"/>
      <c r="C28" s="20"/>
      <c r="D28" s="20"/>
      <c r="E28" s="20"/>
      <c r="F28" s="20"/>
      <c r="G28" s="20"/>
      <c r="H28" s="20"/>
      <c r="I28" s="20"/>
      <c r="J28" s="20"/>
      <c r="K28" s="44"/>
      <c r="L28" s="42"/>
    </row>
    <row r="29" spans="1:12" x14ac:dyDescent="0.25">
      <c r="B29" s="20"/>
      <c r="C29" s="20"/>
      <c r="D29" s="20"/>
      <c r="E29" s="20"/>
      <c r="F29" s="20"/>
      <c r="G29" s="20"/>
      <c r="H29" s="20"/>
      <c r="I29" s="20"/>
      <c r="J29" s="20"/>
      <c r="K29" s="44"/>
      <c r="L29" s="42"/>
    </row>
    <row r="30" spans="1:12" x14ac:dyDescent="0.25">
      <c r="A30" s="20"/>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ht="15.75" customHeight="1" x14ac:dyDescent="0.25">
      <c r="B32" s="20"/>
      <c r="C32" s="20"/>
      <c r="D32" s="20"/>
      <c r="E32" s="20"/>
      <c r="F32" s="20"/>
      <c r="G32" s="20"/>
      <c r="H32" s="20"/>
      <c r="I32" s="20"/>
      <c r="J32" s="20"/>
      <c r="K32" s="44"/>
      <c r="L32" s="42"/>
    </row>
    <row r="33" spans="1:12" x14ac:dyDescent="0.25">
      <c r="A33" s="20"/>
      <c r="B33" s="20"/>
      <c r="C33" s="20"/>
      <c r="D33" s="20"/>
      <c r="E33" s="20"/>
      <c r="F33" s="20"/>
      <c r="G33" s="20"/>
      <c r="H33" s="20"/>
      <c r="I33" s="20"/>
      <c r="J33" s="20"/>
      <c r="K33" s="42" t="s">
        <v>26</v>
      </c>
      <c r="L33" s="42" t="s">
        <v>61</v>
      </c>
    </row>
    <row r="34" spans="1:12" ht="11.25" customHeight="1" x14ac:dyDescent="0.25">
      <c r="A34" s="20"/>
      <c r="B34" s="20"/>
      <c r="C34" s="20"/>
      <c r="D34" s="20"/>
      <c r="E34" s="20"/>
      <c r="F34" s="20"/>
      <c r="G34" s="20"/>
      <c r="H34" s="20"/>
      <c r="I34" s="20"/>
      <c r="J34" s="20"/>
      <c r="K34" s="42"/>
      <c r="L34" s="41" t="s">
        <v>24</v>
      </c>
    </row>
    <row r="35" spans="1:12" x14ac:dyDescent="0.25">
      <c r="A35" s="31" t="str">
        <f>"Indexed number of payroll jobs held by men by age group, "&amp;$L$1</f>
        <v>Indexed number of payroll jobs held by men by age group, New South Wales</v>
      </c>
      <c r="B35" s="20"/>
      <c r="C35" s="20"/>
      <c r="D35" s="20"/>
      <c r="E35" s="20"/>
      <c r="F35" s="20"/>
      <c r="G35" s="20"/>
      <c r="H35" s="20"/>
      <c r="I35" s="20"/>
      <c r="J35" s="20"/>
      <c r="K35" s="41"/>
      <c r="L35" s="42"/>
    </row>
    <row r="36" spans="1:12" x14ac:dyDescent="0.25">
      <c r="B36" s="20"/>
      <c r="C36" s="20"/>
      <c r="D36" s="20"/>
      <c r="E36" s="20"/>
      <c r="F36" s="20"/>
      <c r="G36" s="20"/>
      <c r="H36" s="20"/>
      <c r="I36" s="20"/>
      <c r="J36" s="20"/>
      <c r="K36" s="41" t="s">
        <v>46</v>
      </c>
      <c r="L36" s="42">
        <v>100.14</v>
      </c>
    </row>
    <row r="37" spans="1:12" x14ac:dyDescent="0.25">
      <c r="B37" s="20"/>
      <c r="C37" s="20"/>
      <c r="D37" s="20"/>
      <c r="E37" s="20"/>
      <c r="F37" s="20"/>
      <c r="G37" s="20"/>
      <c r="H37" s="20"/>
      <c r="I37" s="20"/>
      <c r="J37" s="20"/>
      <c r="K37" s="41" t="s">
        <v>47</v>
      </c>
      <c r="L37" s="42">
        <v>98.41</v>
      </c>
    </row>
    <row r="38" spans="1:12" x14ac:dyDescent="0.25">
      <c r="K38" s="43" t="s">
        <v>48</v>
      </c>
      <c r="L38" s="42">
        <v>98.69</v>
      </c>
    </row>
    <row r="39" spans="1:12" x14ac:dyDescent="0.25">
      <c r="K39" s="36" t="s">
        <v>49</v>
      </c>
      <c r="L39" s="42">
        <v>98.53</v>
      </c>
    </row>
    <row r="40" spans="1:12" x14ac:dyDescent="0.25">
      <c r="K40" s="36" t="s">
        <v>50</v>
      </c>
      <c r="L40" s="42">
        <v>94.41</v>
      </c>
    </row>
    <row r="41" spans="1:12" x14ac:dyDescent="0.25">
      <c r="K41" s="36" t="s">
        <v>51</v>
      </c>
      <c r="L41" s="42">
        <v>91.91</v>
      </c>
    </row>
    <row r="42" spans="1:12" x14ac:dyDescent="0.25">
      <c r="K42" s="36"/>
      <c r="L42" s="42"/>
    </row>
    <row r="43" spans="1:12" x14ac:dyDescent="0.25">
      <c r="K43" s="42"/>
      <c r="L43" s="42" t="s">
        <v>23</v>
      </c>
    </row>
    <row r="44" spans="1:12" x14ac:dyDescent="0.25">
      <c r="K44" s="41"/>
      <c r="L44" s="42"/>
    </row>
    <row r="45" spans="1:12" ht="15.4" customHeight="1" x14ac:dyDescent="0.25">
      <c r="A45" s="31" t="str">
        <f>"Indexed number of payroll jobs held by women by age group, "&amp;$L$1</f>
        <v>Indexed number of payroll jobs held by women by age group, New South Wales</v>
      </c>
      <c r="B45" s="20"/>
      <c r="C45" s="20"/>
      <c r="D45" s="20"/>
      <c r="E45" s="20"/>
      <c r="F45" s="20"/>
      <c r="G45" s="20"/>
      <c r="H45" s="20"/>
      <c r="I45" s="20"/>
      <c r="J45" s="20"/>
      <c r="K45" s="41" t="s">
        <v>46</v>
      </c>
      <c r="L45" s="42">
        <v>94.77</v>
      </c>
    </row>
    <row r="46" spans="1:12" ht="15.4" customHeight="1" x14ac:dyDescent="0.25">
      <c r="B46" s="20"/>
      <c r="C46" s="20"/>
      <c r="D46" s="20"/>
      <c r="E46" s="20"/>
      <c r="F46" s="20"/>
      <c r="G46" s="20"/>
      <c r="H46" s="20"/>
      <c r="I46" s="20"/>
      <c r="J46" s="20"/>
      <c r="K46" s="41" t="s">
        <v>47</v>
      </c>
      <c r="L46" s="42">
        <v>94.58</v>
      </c>
    </row>
    <row r="47" spans="1:12" ht="15.4" customHeight="1" x14ac:dyDescent="0.25">
      <c r="B47" s="20"/>
      <c r="C47" s="20"/>
      <c r="D47" s="20"/>
      <c r="E47" s="20"/>
      <c r="F47" s="20"/>
      <c r="G47" s="20"/>
      <c r="H47" s="20"/>
      <c r="I47" s="20"/>
      <c r="J47" s="20"/>
      <c r="K47" s="43" t="s">
        <v>48</v>
      </c>
      <c r="L47" s="42">
        <v>95.22</v>
      </c>
    </row>
    <row r="48" spans="1:12" ht="15.4" customHeight="1" x14ac:dyDescent="0.25">
      <c r="B48" s="20"/>
      <c r="C48" s="20"/>
      <c r="D48" s="20"/>
      <c r="E48" s="20"/>
      <c r="F48" s="20"/>
      <c r="G48" s="20"/>
      <c r="H48" s="20"/>
      <c r="I48" s="20"/>
      <c r="J48" s="20"/>
      <c r="K48" s="36" t="s">
        <v>49</v>
      </c>
      <c r="L48" s="42">
        <v>95.02</v>
      </c>
    </row>
    <row r="49" spans="1:12" ht="15.4" customHeight="1" x14ac:dyDescent="0.25">
      <c r="B49" s="20"/>
      <c r="C49" s="20"/>
      <c r="D49" s="20"/>
      <c r="E49" s="20"/>
      <c r="F49" s="20"/>
      <c r="G49" s="20"/>
      <c r="H49" s="20"/>
      <c r="I49" s="20"/>
      <c r="J49" s="20"/>
      <c r="K49" s="36" t="s">
        <v>50</v>
      </c>
      <c r="L49" s="42">
        <v>90.07</v>
      </c>
    </row>
    <row r="50" spans="1:12" ht="15.4" customHeight="1" x14ac:dyDescent="0.25">
      <c r="B50" s="20"/>
      <c r="C50" s="20"/>
      <c r="D50" s="20"/>
      <c r="E50" s="20"/>
      <c r="F50" s="20"/>
      <c r="G50" s="20"/>
      <c r="H50" s="20"/>
      <c r="I50" s="20"/>
      <c r="J50" s="20"/>
      <c r="K50" s="36" t="s">
        <v>51</v>
      </c>
      <c r="L50" s="42">
        <v>85.99</v>
      </c>
    </row>
    <row r="51" spans="1:12" ht="15.4" customHeight="1" x14ac:dyDescent="0.25">
      <c r="B51" s="31"/>
      <c r="C51" s="31"/>
      <c r="D51" s="31"/>
      <c r="E51" s="31"/>
      <c r="F51" s="31"/>
      <c r="G51" s="31"/>
      <c r="H51" s="31"/>
      <c r="I51" s="31"/>
      <c r="J51" s="31"/>
      <c r="K51" s="36"/>
      <c r="L51" s="42"/>
    </row>
    <row r="52" spans="1:12" ht="15.4" customHeight="1" x14ac:dyDescent="0.25">
      <c r="B52" s="20"/>
      <c r="C52" s="20"/>
      <c r="D52" s="20"/>
      <c r="E52" s="20"/>
      <c r="F52" s="20"/>
      <c r="G52" s="20"/>
      <c r="H52" s="20"/>
      <c r="I52" s="20"/>
      <c r="J52" s="20"/>
      <c r="K52" s="42"/>
      <c r="L52" s="42" t="s">
        <v>22</v>
      </c>
    </row>
    <row r="53" spans="1:12" ht="15.4" customHeight="1" x14ac:dyDescent="0.25">
      <c r="B53" s="30"/>
      <c r="C53" s="30"/>
      <c r="D53" s="30"/>
      <c r="E53" s="30"/>
      <c r="F53" s="30"/>
      <c r="G53" s="30"/>
      <c r="H53" s="30"/>
      <c r="I53" s="30"/>
      <c r="J53" s="30"/>
      <c r="K53" s="41"/>
      <c r="L53" s="42"/>
    </row>
    <row r="54" spans="1:12" ht="15.4" customHeight="1" x14ac:dyDescent="0.25">
      <c r="A54" s="31" t="str">
        <f>"Change in payroll jobs since week ending "&amp;TEXT($L$3,"dd mmmm")&amp;" by Industry, "&amp;$L$1</f>
        <v>Change in payroll jobs since week ending 14 March by Industry, New South Wales</v>
      </c>
      <c r="B54" s="20"/>
      <c r="C54" s="20"/>
      <c r="D54" s="20"/>
      <c r="E54" s="20"/>
      <c r="F54" s="20"/>
      <c r="G54" s="20"/>
      <c r="H54" s="20"/>
      <c r="I54" s="20"/>
      <c r="J54" s="20"/>
      <c r="K54" s="41" t="s">
        <v>46</v>
      </c>
      <c r="L54" s="42">
        <v>91.15</v>
      </c>
    </row>
    <row r="55" spans="1:12" ht="15.4" customHeight="1" x14ac:dyDescent="0.25">
      <c r="B55" s="20"/>
      <c r="C55" s="20"/>
      <c r="D55" s="20"/>
      <c r="E55" s="20"/>
      <c r="F55" s="20"/>
      <c r="G55" s="20"/>
      <c r="H55" s="20"/>
      <c r="I55" s="20"/>
      <c r="J55" s="20"/>
      <c r="K55" s="41" t="s">
        <v>47</v>
      </c>
      <c r="L55" s="42">
        <v>92.35</v>
      </c>
    </row>
    <row r="56" spans="1:12" ht="15.4" customHeight="1" x14ac:dyDescent="0.25">
      <c r="B56" s="20"/>
      <c r="C56" s="20"/>
      <c r="D56" s="20"/>
      <c r="E56" s="20"/>
      <c r="F56" s="20"/>
      <c r="G56" s="20"/>
      <c r="H56" s="20"/>
      <c r="I56" s="20"/>
      <c r="J56" s="20"/>
      <c r="K56" s="43" t="s">
        <v>48</v>
      </c>
      <c r="L56" s="42">
        <v>93.3</v>
      </c>
    </row>
    <row r="57" spans="1:12" ht="15.4" customHeight="1" x14ac:dyDescent="0.25">
      <c r="A57" s="20"/>
      <c r="B57" s="20"/>
      <c r="C57" s="20"/>
      <c r="D57" s="20"/>
      <c r="E57" s="20"/>
      <c r="F57" s="20"/>
      <c r="G57" s="20"/>
      <c r="H57" s="20"/>
      <c r="I57" s="20"/>
      <c r="J57" s="20"/>
      <c r="K57" s="36" t="s">
        <v>49</v>
      </c>
      <c r="L57" s="42">
        <v>93.14</v>
      </c>
    </row>
    <row r="58" spans="1:12" ht="15.4" customHeight="1" x14ac:dyDescent="0.25">
      <c r="B58" s="20"/>
      <c r="C58" s="20"/>
      <c r="D58" s="20"/>
      <c r="E58" s="20"/>
      <c r="F58" s="20"/>
      <c r="G58" s="20"/>
      <c r="H58" s="20"/>
      <c r="I58" s="20"/>
      <c r="J58" s="20"/>
      <c r="K58" s="36" t="s">
        <v>50</v>
      </c>
      <c r="L58" s="42">
        <v>87.38</v>
      </c>
    </row>
    <row r="59" spans="1:12" ht="15.4" customHeight="1" x14ac:dyDescent="0.25">
      <c r="K59" s="36" t="s">
        <v>51</v>
      </c>
      <c r="L59" s="42">
        <v>81.03</v>
      </c>
    </row>
    <row r="60" spans="1:12" ht="15.4" customHeight="1" x14ac:dyDescent="0.25">
      <c r="K60" s="36"/>
      <c r="L60" s="42"/>
    </row>
    <row r="61" spans="1:12" ht="15.4" customHeight="1" x14ac:dyDescent="0.25">
      <c r="B61" s="20"/>
      <c r="C61" s="20"/>
      <c r="D61" s="20"/>
      <c r="E61" s="20"/>
      <c r="F61" s="20"/>
      <c r="G61" s="20"/>
      <c r="H61" s="20"/>
      <c r="I61" s="20"/>
      <c r="J61" s="20"/>
      <c r="K61" s="38"/>
      <c r="L61" s="38"/>
    </row>
    <row r="62" spans="1:12" ht="15.4" customHeight="1" x14ac:dyDescent="0.25">
      <c r="K62" s="42" t="s">
        <v>25</v>
      </c>
      <c r="L62" s="41" t="s">
        <v>62</v>
      </c>
    </row>
    <row r="63" spans="1:12" ht="15.4" customHeight="1" x14ac:dyDescent="0.25">
      <c r="K63" s="45"/>
      <c r="L63" s="41" t="s">
        <v>24</v>
      </c>
    </row>
    <row r="64" spans="1:12" ht="15.4" customHeight="1" x14ac:dyDescent="0.25">
      <c r="K64" s="41"/>
      <c r="L64" s="42"/>
    </row>
    <row r="65" spans="1:12" ht="15.4" customHeight="1" x14ac:dyDescent="0.25">
      <c r="K65" s="41" t="s">
        <v>46</v>
      </c>
      <c r="L65" s="42">
        <v>101.32</v>
      </c>
    </row>
    <row r="66" spans="1:12" ht="15.4" customHeight="1" x14ac:dyDescent="0.25">
      <c r="K66" s="41" t="s">
        <v>47</v>
      </c>
      <c r="L66" s="42">
        <v>100.3</v>
      </c>
    </row>
    <row r="67" spans="1:12" ht="15.4" customHeight="1" x14ac:dyDescent="0.25">
      <c r="K67" s="43" t="s">
        <v>48</v>
      </c>
      <c r="L67" s="42">
        <v>101.16</v>
      </c>
    </row>
    <row r="68" spans="1:12" ht="15.4" customHeight="1" x14ac:dyDescent="0.25">
      <c r="K68" s="36" t="s">
        <v>49</v>
      </c>
      <c r="L68" s="42">
        <v>99.94</v>
      </c>
    </row>
    <row r="69" spans="1:12" ht="15.4" customHeight="1" x14ac:dyDescent="0.25">
      <c r="K69" s="36" t="s">
        <v>50</v>
      </c>
      <c r="L69" s="42">
        <v>95.62</v>
      </c>
    </row>
    <row r="70" spans="1:12" ht="15.4" customHeight="1" x14ac:dyDescent="0.25">
      <c r="K70" s="36" t="s">
        <v>51</v>
      </c>
      <c r="L70" s="42">
        <v>95.84</v>
      </c>
    </row>
    <row r="71" spans="1:12" ht="15.4" customHeight="1" x14ac:dyDescent="0.25">
      <c r="K71" s="36"/>
      <c r="L71" s="42"/>
    </row>
    <row r="72" spans="1:12" ht="15.4" customHeight="1" x14ac:dyDescent="0.25">
      <c r="K72" s="37"/>
      <c r="L72" s="42" t="s">
        <v>23</v>
      </c>
    </row>
    <row r="73" spans="1:12" ht="15.4" customHeight="1" x14ac:dyDescent="0.25">
      <c r="K73" s="41"/>
      <c r="L73" s="42"/>
    </row>
    <row r="74" spans="1:12" ht="15.4" customHeight="1" x14ac:dyDescent="0.25">
      <c r="K74" s="41" t="s">
        <v>46</v>
      </c>
      <c r="L74" s="42">
        <v>97.61</v>
      </c>
    </row>
    <row r="75" spans="1:12" ht="15.4" customHeight="1" x14ac:dyDescent="0.25">
      <c r="K75" s="41" t="s">
        <v>47</v>
      </c>
      <c r="L75" s="42">
        <v>97.61</v>
      </c>
    </row>
    <row r="76" spans="1:12" ht="15.4" customHeight="1" x14ac:dyDescent="0.25">
      <c r="A76" s="30" t="str">
        <f>"Distribution of payroll jobs by industry, "&amp;$L$1</f>
        <v>Distribution of payroll jobs by industry, New South Wales</v>
      </c>
      <c r="K76" s="43" t="s">
        <v>48</v>
      </c>
      <c r="L76" s="42">
        <v>98.39</v>
      </c>
    </row>
    <row r="77" spans="1:12" ht="15.4" customHeight="1" x14ac:dyDescent="0.25">
      <c r="K77" s="36" t="s">
        <v>49</v>
      </c>
      <c r="L77" s="42">
        <v>97.31</v>
      </c>
    </row>
    <row r="78" spans="1:12" ht="15.4" customHeight="1" x14ac:dyDescent="0.25">
      <c r="K78" s="36" t="s">
        <v>50</v>
      </c>
      <c r="L78" s="42">
        <v>92.56</v>
      </c>
    </row>
    <row r="79" spans="1:12" ht="15.4" customHeight="1" x14ac:dyDescent="0.25">
      <c r="K79" s="36" t="s">
        <v>51</v>
      </c>
      <c r="L79" s="42">
        <v>90.56</v>
      </c>
    </row>
    <row r="80" spans="1:12" ht="15.4" customHeight="1" x14ac:dyDescent="0.25">
      <c r="K80" s="36"/>
      <c r="L80" s="42"/>
    </row>
    <row r="81" spans="1:12" ht="15.4" customHeight="1" x14ac:dyDescent="0.25">
      <c r="K81" s="38"/>
      <c r="L81" s="42" t="s">
        <v>22</v>
      </c>
    </row>
    <row r="82" spans="1:12" ht="15.4" customHeight="1" x14ac:dyDescent="0.25">
      <c r="K82" s="41"/>
      <c r="L82" s="42"/>
    </row>
    <row r="83" spans="1:12" ht="15.4" customHeight="1" x14ac:dyDescent="0.25">
      <c r="K83" s="41" t="s">
        <v>46</v>
      </c>
      <c r="L83" s="42">
        <v>94.85</v>
      </c>
    </row>
    <row r="84" spans="1:12" ht="15.4" customHeight="1" x14ac:dyDescent="0.25">
      <c r="K84" s="41" t="s">
        <v>47</v>
      </c>
      <c r="L84" s="42">
        <v>95.76</v>
      </c>
    </row>
    <row r="85" spans="1:12" ht="15.4" customHeight="1" x14ac:dyDescent="0.25">
      <c r="K85" s="43" t="s">
        <v>48</v>
      </c>
      <c r="L85" s="42">
        <v>96.87</v>
      </c>
    </row>
    <row r="86" spans="1:12" ht="15.4" customHeight="1" x14ac:dyDescent="0.25">
      <c r="K86" s="36" t="s">
        <v>49</v>
      </c>
      <c r="L86" s="42">
        <v>95.86</v>
      </c>
    </row>
    <row r="87" spans="1:12" ht="15.4" customHeight="1" x14ac:dyDescent="0.25">
      <c r="K87" s="36" t="s">
        <v>50</v>
      </c>
      <c r="L87" s="42">
        <v>90.78</v>
      </c>
    </row>
    <row r="88" spans="1:12" ht="15.4" customHeight="1" x14ac:dyDescent="0.25">
      <c r="A88" s="32"/>
      <c r="B88" s="32"/>
      <c r="C88" s="32"/>
      <c r="D88" s="32"/>
      <c r="E88" s="32"/>
      <c r="F88" s="32"/>
      <c r="G88" s="32"/>
      <c r="H88" s="32"/>
      <c r="I88" s="32"/>
      <c r="J88" s="32"/>
      <c r="K88" s="36" t="s">
        <v>51</v>
      </c>
      <c r="L88" s="42">
        <v>86.35</v>
      </c>
    </row>
    <row r="89" spans="1:12" ht="15.4" customHeight="1" x14ac:dyDescent="0.25">
      <c r="A89" s="32"/>
      <c r="B89" s="32"/>
      <c r="C89" s="32"/>
      <c r="D89" s="32"/>
      <c r="E89" s="32"/>
      <c r="F89" s="32"/>
      <c r="G89" s="32"/>
      <c r="H89" s="32"/>
      <c r="I89" s="32"/>
      <c r="J89" s="32"/>
      <c r="K89" s="36"/>
      <c r="L89" s="42"/>
    </row>
    <row r="90" spans="1:12" ht="15" customHeight="1" x14ac:dyDescent="0.25">
      <c r="B90" s="24"/>
      <c r="C90" s="24"/>
      <c r="D90" s="24"/>
      <c r="E90" s="24"/>
      <c r="F90" s="24"/>
      <c r="G90" s="24"/>
      <c r="H90" s="24"/>
      <c r="I90" s="24"/>
      <c r="J90" s="24"/>
      <c r="K90" s="37"/>
      <c r="L90" s="37"/>
    </row>
    <row r="91" spans="1:12" ht="15" customHeight="1" x14ac:dyDescent="0.25">
      <c r="B91" s="24"/>
      <c r="C91" s="24"/>
      <c r="D91" s="24"/>
      <c r="E91" s="24"/>
      <c r="F91" s="24"/>
      <c r="G91" s="24"/>
      <c r="H91" s="24"/>
      <c r="I91" s="24"/>
      <c r="J91" s="24"/>
      <c r="K91" s="42" t="s">
        <v>21</v>
      </c>
      <c r="L91" s="67" t="s">
        <v>63</v>
      </c>
    </row>
    <row r="92" spans="1:12" ht="15" customHeight="1" x14ac:dyDescent="0.25">
      <c r="A92" s="24"/>
      <c r="B92" s="24"/>
      <c r="C92" s="24"/>
      <c r="D92" s="24"/>
      <c r="E92" s="24"/>
      <c r="F92" s="24"/>
      <c r="G92" s="24"/>
      <c r="H92" s="24"/>
      <c r="I92" s="24"/>
      <c r="J92" s="24"/>
      <c r="K92" s="33"/>
      <c r="L92" s="39"/>
    </row>
    <row r="93" spans="1:12" ht="15" customHeight="1" x14ac:dyDescent="0.25">
      <c r="A93" s="24"/>
      <c r="B93" s="24"/>
      <c r="C93" s="24"/>
      <c r="D93" s="24"/>
      <c r="E93" s="24"/>
      <c r="F93" s="24"/>
      <c r="G93" s="24"/>
      <c r="H93" s="24"/>
      <c r="I93" s="24"/>
      <c r="J93" s="24"/>
      <c r="K93" s="37" t="s">
        <v>19</v>
      </c>
      <c r="L93" s="41">
        <v>-0.1211</v>
      </c>
    </row>
    <row r="94" spans="1:12" ht="15" customHeight="1" x14ac:dyDescent="0.25">
      <c r="A94" s="24"/>
      <c r="B94" s="24"/>
      <c r="C94" s="24"/>
      <c r="D94" s="24"/>
      <c r="E94" s="24"/>
      <c r="F94" s="24"/>
      <c r="G94" s="24"/>
      <c r="H94" s="24"/>
      <c r="I94" s="24"/>
      <c r="J94" s="24"/>
      <c r="K94" s="37" t="s">
        <v>0</v>
      </c>
      <c r="L94" s="41">
        <v>3.95E-2</v>
      </c>
    </row>
    <row r="95" spans="1:12" ht="15" customHeight="1" x14ac:dyDescent="0.25">
      <c r="B95" s="24"/>
      <c r="C95" s="24"/>
      <c r="D95" s="24"/>
      <c r="E95" s="24"/>
      <c r="F95" s="24"/>
      <c r="G95" s="24"/>
      <c r="H95" s="24"/>
      <c r="I95" s="24"/>
      <c r="J95" s="24"/>
      <c r="K95" s="37" t="s">
        <v>1</v>
      </c>
      <c r="L95" s="41">
        <v>-0.1166</v>
      </c>
    </row>
    <row r="96" spans="1:12" ht="15" customHeight="1" x14ac:dyDescent="0.25">
      <c r="B96" s="24"/>
      <c r="C96" s="24"/>
      <c r="D96" s="24"/>
      <c r="E96" s="24"/>
      <c r="F96" s="24"/>
      <c r="G96" s="24"/>
      <c r="H96" s="24"/>
      <c r="I96" s="24"/>
      <c r="J96" s="24"/>
      <c r="K96" s="37" t="s">
        <v>18</v>
      </c>
      <c r="L96" s="41">
        <v>5.3600000000000002E-2</v>
      </c>
    </row>
    <row r="97" spans="1:12" ht="15" customHeight="1" x14ac:dyDescent="0.25">
      <c r="A97" s="24"/>
      <c r="B97" s="24"/>
      <c r="C97" s="24"/>
      <c r="D97" s="24"/>
      <c r="E97" s="24"/>
      <c r="F97" s="24"/>
      <c r="G97" s="24"/>
      <c r="H97" s="24"/>
      <c r="I97" s="24"/>
      <c r="J97" s="24"/>
      <c r="K97" s="37" t="s">
        <v>2</v>
      </c>
      <c r="L97" s="41">
        <v>-0.19289999999999999</v>
      </c>
    </row>
    <row r="98" spans="1:12" ht="15" customHeight="1" x14ac:dyDescent="0.25">
      <c r="B98" s="24"/>
      <c r="C98" s="24"/>
      <c r="D98" s="24"/>
      <c r="E98" s="24"/>
      <c r="F98" s="24"/>
      <c r="G98" s="24"/>
      <c r="H98" s="24"/>
      <c r="I98" s="24"/>
      <c r="J98" s="24"/>
      <c r="K98" s="37" t="s">
        <v>17</v>
      </c>
      <c r="L98" s="41">
        <v>-7.5700000000000003E-2</v>
      </c>
    </row>
    <row r="99" spans="1:12" ht="15" customHeight="1" x14ac:dyDescent="0.25">
      <c r="A99" s="24"/>
      <c r="B99" s="24"/>
      <c r="C99" s="24"/>
      <c r="D99" s="24"/>
      <c r="E99" s="24"/>
      <c r="F99" s="24"/>
      <c r="G99" s="24"/>
      <c r="H99" s="24"/>
      <c r="I99" s="24"/>
      <c r="J99" s="24"/>
      <c r="K99" s="37" t="s">
        <v>16</v>
      </c>
      <c r="L99" s="41">
        <v>-3.2000000000000002E-3</v>
      </c>
    </row>
    <row r="100" spans="1:12" ht="15" customHeight="1" x14ac:dyDescent="0.25">
      <c r="A100" s="24"/>
      <c r="B100" s="24"/>
      <c r="C100" s="24"/>
      <c r="D100" s="24"/>
      <c r="E100" s="24"/>
      <c r="F100" s="24"/>
      <c r="G100" s="24"/>
      <c r="H100" s="24"/>
      <c r="I100" s="24"/>
      <c r="J100" s="24"/>
      <c r="K100" s="37" t="s">
        <v>15</v>
      </c>
      <c r="L100" s="41">
        <v>-0.192</v>
      </c>
    </row>
    <row r="101" spans="1:12" x14ac:dyDescent="0.25">
      <c r="A101" s="24"/>
      <c r="B101" s="24"/>
      <c r="C101" s="24"/>
      <c r="D101" s="24"/>
      <c r="E101" s="24"/>
      <c r="F101" s="24"/>
      <c r="G101" s="24"/>
      <c r="H101" s="24"/>
      <c r="I101" s="24"/>
      <c r="J101" s="24"/>
      <c r="K101" s="37" t="s">
        <v>14</v>
      </c>
      <c r="L101" s="41">
        <v>-8.5999999999999993E-2</v>
      </c>
    </row>
    <row r="102" spans="1:12" x14ac:dyDescent="0.25">
      <c r="A102" s="24"/>
      <c r="B102" s="24"/>
      <c r="C102" s="24"/>
      <c r="D102" s="24"/>
      <c r="E102" s="24"/>
      <c r="F102" s="24"/>
      <c r="G102" s="24"/>
      <c r="H102" s="24"/>
      <c r="I102" s="24"/>
      <c r="J102" s="24"/>
      <c r="K102" s="37" t="s">
        <v>13</v>
      </c>
      <c r="L102" s="41">
        <v>-0.157</v>
      </c>
    </row>
    <row r="103" spans="1:12" x14ac:dyDescent="0.25">
      <c r="K103" s="37" t="s">
        <v>12</v>
      </c>
      <c r="L103" s="41">
        <v>2.24E-2</v>
      </c>
    </row>
    <row r="104" spans="1:12" x14ac:dyDescent="0.25">
      <c r="K104" s="37" t="s">
        <v>11</v>
      </c>
      <c r="L104" s="41">
        <v>-8.3000000000000004E-2</v>
      </c>
    </row>
    <row r="105" spans="1:12" x14ac:dyDescent="0.25">
      <c r="K105" s="37" t="s">
        <v>10</v>
      </c>
      <c r="L105" s="41">
        <v>-9.2200000000000004E-2</v>
      </c>
    </row>
    <row r="106" spans="1:12" x14ac:dyDescent="0.25">
      <c r="K106" s="37" t="s">
        <v>9</v>
      </c>
      <c r="L106" s="41">
        <v>-9.0800000000000006E-2</v>
      </c>
    </row>
    <row r="107" spans="1:12" x14ac:dyDescent="0.25">
      <c r="K107" s="37" t="s">
        <v>8</v>
      </c>
      <c r="L107" s="41">
        <v>5.5599999999999997E-2</v>
      </c>
    </row>
    <row r="108" spans="1:12" x14ac:dyDescent="0.25">
      <c r="K108" s="37" t="s">
        <v>7</v>
      </c>
      <c r="L108" s="41">
        <v>-4.2999999999999997E-2</v>
      </c>
    </row>
    <row r="109" spans="1:12" x14ac:dyDescent="0.25">
      <c r="K109" s="37" t="s">
        <v>6</v>
      </c>
      <c r="L109" s="41">
        <v>-1.5E-3</v>
      </c>
    </row>
    <row r="110" spans="1:12" x14ac:dyDescent="0.25">
      <c r="K110" s="37" t="s">
        <v>5</v>
      </c>
      <c r="L110" s="41">
        <v>-0.13009999999999999</v>
      </c>
    </row>
    <row r="111" spans="1:12" x14ac:dyDescent="0.25">
      <c r="K111" s="37" t="s">
        <v>3</v>
      </c>
      <c r="L111" s="41">
        <v>-0.1045</v>
      </c>
    </row>
    <row r="112" spans="1:12" x14ac:dyDescent="0.25">
      <c r="K112" s="37"/>
      <c r="L112" s="47"/>
    </row>
    <row r="113" spans="1:12" x14ac:dyDescent="0.25">
      <c r="A113" s="24"/>
      <c r="B113" s="24"/>
      <c r="C113" s="24"/>
      <c r="D113" s="24"/>
      <c r="E113" s="24"/>
      <c r="F113" s="24"/>
      <c r="G113" s="24"/>
      <c r="H113" s="24"/>
      <c r="I113" s="24"/>
      <c r="J113" s="24"/>
      <c r="K113" s="67" t="s">
        <v>64</v>
      </c>
      <c r="L113" s="67" t="s">
        <v>65</v>
      </c>
    </row>
    <row r="114" spans="1:12" x14ac:dyDescent="0.25">
      <c r="K114" s="33"/>
      <c r="L114" s="48">
        <v>43904</v>
      </c>
    </row>
    <row r="115" spans="1:12" x14ac:dyDescent="0.25">
      <c r="K115" s="37" t="s">
        <v>19</v>
      </c>
      <c r="L115" s="41">
        <v>9.4999999999999998E-3</v>
      </c>
    </row>
    <row r="116" spans="1:12" x14ac:dyDescent="0.25">
      <c r="K116" s="37" t="s">
        <v>0</v>
      </c>
      <c r="L116" s="41">
        <v>7.4000000000000003E-3</v>
      </c>
    </row>
    <row r="117" spans="1:12" x14ac:dyDescent="0.25">
      <c r="K117" s="37" t="s">
        <v>1</v>
      </c>
      <c r="L117" s="41">
        <v>6.2100000000000002E-2</v>
      </c>
    </row>
    <row r="118" spans="1:12" x14ac:dyDescent="0.25">
      <c r="K118" s="37" t="s">
        <v>18</v>
      </c>
      <c r="L118" s="41">
        <v>8.2000000000000007E-3</v>
      </c>
    </row>
    <row r="119" spans="1:12" x14ac:dyDescent="0.25">
      <c r="K119" s="37" t="s">
        <v>2</v>
      </c>
      <c r="L119" s="41">
        <v>6.4100000000000004E-2</v>
      </c>
    </row>
    <row r="120" spans="1:12" x14ac:dyDescent="0.25">
      <c r="K120" s="37" t="s">
        <v>17</v>
      </c>
      <c r="L120" s="41">
        <v>4.8599999999999997E-2</v>
      </c>
    </row>
    <row r="121" spans="1:12" x14ac:dyDescent="0.25">
      <c r="K121" s="37" t="s">
        <v>16</v>
      </c>
      <c r="L121" s="41">
        <v>9.7199999999999995E-2</v>
      </c>
    </row>
    <row r="122" spans="1:12" x14ac:dyDescent="0.25">
      <c r="K122" s="37" t="s">
        <v>15</v>
      </c>
      <c r="L122" s="41">
        <v>7.2800000000000004E-2</v>
      </c>
    </row>
    <row r="123" spans="1:12" x14ac:dyDescent="0.25">
      <c r="K123" s="37" t="s">
        <v>14</v>
      </c>
      <c r="L123" s="41">
        <v>4.1000000000000002E-2</v>
      </c>
    </row>
    <row r="124" spans="1:12" x14ac:dyDescent="0.25">
      <c r="K124" s="37" t="s">
        <v>13</v>
      </c>
      <c r="L124" s="41">
        <v>1.8800000000000001E-2</v>
      </c>
    </row>
    <row r="125" spans="1:12" x14ac:dyDescent="0.25">
      <c r="K125" s="37" t="s">
        <v>12</v>
      </c>
      <c r="L125" s="41">
        <v>5.1400000000000001E-2</v>
      </c>
    </row>
    <row r="126" spans="1:12" x14ac:dyDescent="0.25">
      <c r="K126" s="37" t="s">
        <v>11</v>
      </c>
      <c r="L126" s="41">
        <v>2.2499999999999999E-2</v>
      </c>
    </row>
    <row r="127" spans="1:12" x14ac:dyDescent="0.25">
      <c r="K127" s="37" t="s">
        <v>10</v>
      </c>
      <c r="L127" s="41">
        <v>9.1600000000000001E-2</v>
      </c>
    </row>
    <row r="128" spans="1:12" x14ac:dyDescent="0.25">
      <c r="K128" s="37" t="s">
        <v>9</v>
      </c>
      <c r="L128" s="41">
        <v>6.6799999999999998E-2</v>
      </c>
    </row>
    <row r="129" spans="11:12" x14ac:dyDescent="0.25">
      <c r="K129" s="37" t="s">
        <v>8</v>
      </c>
      <c r="L129" s="41">
        <v>5.8999999999999997E-2</v>
      </c>
    </row>
    <row r="130" spans="11:12" x14ac:dyDescent="0.25">
      <c r="K130" s="37" t="s">
        <v>7</v>
      </c>
      <c r="L130" s="41">
        <v>9.1700000000000004E-2</v>
      </c>
    </row>
    <row r="131" spans="11:12" x14ac:dyDescent="0.25">
      <c r="K131" s="37" t="s">
        <v>6</v>
      </c>
      <c r="L131" s="41">
        <v>0.13800000000000001</v>
      </c>
    </row>
    <row r="132" spans="11:12" x14ac:dyDescent="0.25">
      <c r="K132" s="37" t="s">
        <v>5</v>
      </c>
      <c r="L132" s="41">
        <v>1.38E-2</v>
      </c>
    </row>
    <row r="133" spans="11:12" x14ac:dyDescent="0.25">
      <c r="K133" s="37" t="s">
        <v>3</v>
      </c>
      <c r="L133" s="41">
        <v>3.15E-2</v>
      </c>
    </row>
    <row r="134" spans="11:12" x14ac:dyDescent="0.25">
      <c r="K134" s="33"/>
      <c r="L134" s="46" t="s">
        <v>20</v>
      </c>
    </row>
    <row r="135" spans="11:12" x14ac:dyDescent="0.25">
      <c r="K135" s="37" t="s">
        <v>19</v>
      </c>
      <c r="L135" s="41">
        <v>8.8999999999999999E-3</v>
      </c>
    </row>
    <row r="136" spans="11:12" x14ac:dyDescent="0.25">
      <c r="K136" s="37" t="s">
        <v>0</v>
      </c>
      <c r="L136" s="41">
        <v>8.2000000000000007E-3</v>
      </c>
    </row>
    <row r="137" spans="11:12" x14ac:dyDescent="0.25">
      <c r="K137" s="37" t="s">
        <v>1</v>
      </c>
      <c r="L137" s="41">
        <v>5.8299999999999998E-2</v>
      </c>
    </row>
    <row r="138" spans="11:12" x14ac:dyDescent="0.25">
      <c r="K138" s="37" t="s">
        <v>18</v>
      </c>
      <c r="L138" s="41">
        <v>9.1999999999999998E-3</v>
      </c>
    </row>
    <row r="139" spans="11:12" x14ac:dyDescent="0.25">
      <c r="K139" s="37" t="s">
        <v>2</v>
      </c>
      <c r="L139" s="41">
        <v>5.4899999999999997E-2</v>
      </c>
    </row>
    <row r="140" spans="11:12" x14ac:dyDescent="0.25">
      <c r="K140" s="37" t="s">
        <v>17</v>
      </c>
      <c r="L140" s="41">
        <v>4.7699999999999999E-2</v>
      </c>
    </row>
    <row r="141" spans="11:12" x14ac:dyDescent="0.25">
      <c r="K141" s="37" t="s">
        <v>16</v>
      </c>
      <c r="L141" s="41">
        <v>0.1028</v>
      </c>
    </row>
    <row r="142" spans="11:12" x14ac:dyDescent="0.25">
      <c r="K142" s="37" t="s">
        <v>15</v>
      </c>
      <c r="L142" s="41">
        <v>6.2399999999999997E-2</v>
      </c>
    </row>
    <row r="143" spans="11:12" x14ac:dyDescent="0.25">
      <c r="K143" s="37" t="s">
        <v>14</v>
      </c>
      <c r="L143" s="41">
        <v>3.9800000000000002E-2</v>
      </c>
    </row>
    <row r="144" spans="11:12" x14ac:dyDescent="0.25">
      <c r="K144" s="37" t="s">
        <v>13</v>
      </c>
      <c r="L144" s="41">
        <v>1.6799999999999999E-2</v>
      </c>
    </row>
    <row r="145" spans="11:12" x14ac:dyDescent="0.25">
      <c r="K145" s="37" t="s">
        <v>12</v>
      </c>
      <c r="L145" s="41">
        <v>5.57E-2</v>
      </c>
    </row>
    <row r="146" spans="11:12" x14ac:dyDescent="0.25">
      <c r="K146" s="37" t="s">
        <v>11</v>
      </c>
      <c r="L146" s="41">
        <v>2.1899999999999999E-2</v>
      </c>
    </row>
    <row r="147" spans="11:12" x14ac:dyDescent="0.25">
      <c r="K147" s="37" t="s">
        <v>10</v>
      </c>
      <c r="L147" s="41">
        <v>8.8200000000000001E-2</v>
      </c>
    </row>
    <row r="148" spans="11:12" x14ac:dyDescent="0.25">
      <c r="K148" s="37" t="s">
        <v>9</v>
      </c>
      <c r="L148" s="41">
        <v>6.4500000000000002E-2</v>
      </c>
    </row>
    <row r="149" spans="11:12" x14ac:dyDescent="0.25">
      <c r="K149" s="37" t="s">
        <v>8</v>
      </c>
      <c r="L149" s="41">
        <v>6.6100000000000006E-2</v>
      </c>
    </row>
    <row r="150" spans="11:12" x14ac:dyDescent="0.25">
      <c r="K150" s="37" t="s">
        <v>7</v>
      </c>
      <c r="L150" s="41">
        <v>9.3100000000000002E-2</v>
      </c>
    </row>
    <row r="151" spans="11:12" x14ac:dyDescent="0.25">
      <c r="K151" s="37" t="s">
        <v>6</v>
      </c>
      <c r="L151" s="41">
        <v>0.1462</v>
      </c>
    </row>
    <row r="152" spans="11:12" x14ac:dyDescent="0.25">
      <c r="K152" s="37" t="s">
        <v>5</v>
      </c>
      <c r="L152" s="41">
        <v>1.2699999999999999E-2</v>
      </c>
    </row>
    <row r="153" spans="11:12" x14ac:dyDescent="0.25">
      <c r="K153" s="37" t="s">
        <v>3</v>
      </c>
      <c r="L153" s="41">
        <v>2.9899999999999999E-2</v>
      </c>
    </row>
    <row r="154" spans="11:12" x14ac:dyDescent="0.25">
      <c r="K154" s="33"/>
      <c r="L154" s="37"/>
    </row>
    <row r="155" spans="11:12" x14ac:dyDescent="0.25">
      <c r="K155" s="66" t="s">
        <v>52</v>
      </c>
      <c r="L155" s="67"/>
    </row>
    <row r="156" spans="11:12" x14ac:dyDescent="0.25">
      <c r="K156" s="65">
        <v>43904</v>
      </c>
      <c r="L156" s="42">
        <v>100</v>
      </c>
    </row>
    <row r="157" spans="11:12" x14ac:dyDescent="0.25">
      <c r="K157" s="65">
        <v>43911</v>
      </c>
      <c r="L157" s="42">
        <v>99.218299999999999</v>
      </c>
    </row>
    <row r="158" spans="11:12" x14ac:dyDescent="0.25">
      <c r="K158" s="65">
        <v>43918</v>
      </c>
      <c r="L158" s="42">
        <v>96.159300000000002</v>
      </c>
    </row>
    <row r="159" spans="11:12" x14ac:dyDescent="0.25">
      <c r="K159" s="65">
        <v>43925</v>
      </c>
      <c r="L159" s="42">
        <v>93.510800000000003</v>
      </c>
    </row>
    <row r="160" spans="11:12" x14ac:dyDescent="0.25">
      <c r="K160" s="65">
        <v>43932</v>
      </c>
      <c r="L160" s="42">
        <v>91.845299999999995</v>
      </c>
    </row>
    <row r="161" spans="11:12" x14ac:dyDescent="0.25">
      <c r="K161" s="65">
        <v>43939</v>
      </c>
      <c r="L161" s="42">
        <v>91.454499999999996</v>
      </c>
    </row>
    <row r="162" spans="11:12" x14ac:dyDescent="0.25">
      <c r="K162" s="65">
        <v>43946</v>
      </c>
      <c r="L162" s="42">
        <v>91.820099999999996</v>
      </c>
    </row>
    <row r="163" spans="11:12" x14ac:dyDescent="0.25">
      <c r="K163" s="65">
        <v>43953</v>
      </c>
      <c r="L163" s="42">
        <v>92.240499999999997</v>
      </c>
    </row>
    <row r="164" spans="11:12" x14ac:dyDescent="0.25">
      <c r="K164" s="65">
        <v>43960</v>
      </c>
      <c r="L164" s="42">
        <v>92.813900000000004</v>
      </c>
    </row>
    <row r="165" spans="11:12" x14ac:dyDescent="0.25">
      <c r="K165" s="65">
        <v>43967</v>
      </c>
      <c r="L165" s="42">
        <v>93.355199999999996</v>
      </c>
    </row>
    <row r="166" spans="11:12" x14ac:dyDescent="0.25">
      <c r="K166" s="65">
        <v>43974</v>
      </c>
      <c r="L166" s="42">
        <v>93.675200000000004</v>
      </c>
    </row>
    <row r="167" spans="11:12" x14ac:dyDescent="0.25">
      <c r="K167" s="65">
        <v>43981</v>
      </c>
      <c r="L167" s="42">
        <v>94.182299999999998</v>
      </c>
    </row>
    <row r="168" spans="11:12" x14ac:dyDescent="0.25">
      <c r="K168" s="65">
        <v>43988</v>
      </c>
      <c r="L168" s="42">
        <v>95.128699999999995</v>
      </c>
    </row>
    <row r="169" spans="11:12" x14ac:dyDescent="0.25">
      <c r="K169" s="65">
        <v>43995</v>
      </c>
      <c r="L169" s="42">
        <v>95.639700000000005</v>
      </c>
    </row>
    <row r="170" spans="11:12" x14ac:dyDescent="0.25">
      <c r="K170" s="65">
        <v>44002</v>
      </c>
      <c r="L170" s="42">
        <v>95.803100000000001</v>
      </c>
    </row>
    <row r="171" spans="11:12" x14ac:dyDescent="0.25">
      <c r="K171" s="65">
        <v>44009</v>
      </c>
      <c r="L171" s="42">
        <v>95.768199999999993</v>
      </c>
    </row>
    <row r="172" spans="11:12" x14ac:dyDescent="0.25">
      <c r="K172" s="65">
        <v>44016</v>
      </c>
      <c r="L172" s="42">
        <v>97.025999999999996</v>
      </c>
    </row>
    <row r="173" spans="11:12" x14ac:dyDescent="0.25">
      <c r="K173" s="65">
        <v>44023</v>
      </c>
      <c r="L173" s="42">
        <v>97.721999999999994</v>
      </c>
    </row>
    <row r="174" spans="11:12" x14ac:dyDescent="0.25">
      <c r="K174" s="65">
        <v>44030</v>
      </c>
      <c r="L174" s="42">
        <v>97.640100000000004</v>
      </c>
    </row>
    <row r="175" spans="11:12" x14ac:dyDescent="0.25">
      <c r="K175" s="65">
        <v>44037</v>
      </c>
      <c r="L175" s="42">
        <v>97.768500000000003</v>
      </c>
    </row>
    <row r="176" spans="11:12" x14ac:dyDescent="0.25">
      <c r="K176" s="65">
        <v>44044</v>
      </c>
      <c r="L176" s="42">
        <v>97.912499999999994</v>
      </c>
    </row>
    <row r="177" spans="11:12" x14ac:dyDescent="0.25">
      <c r="K177" s="65">
        <v>44051</v>
      </c>
      <c r="L177" s="42">
        <v>97.847999999999999</v>
      </c>
    </row>
    <row r="178" spans="11:12" x14ac:dyDescent="0.25">
      <c r="K178" s="65">
        <v>44058</v>
      </c>
      <c r="L178" s="42">
        <v>97.714799999999997</v>
      </c>
    </row>
    <row r="179" spans="11:12" x14ac:dyDescent="0.25">
      <c r="K179" s="65">
        <v>44065</v>
      </c>
      <c r="L179" s="42">
        <v>97.726399999999998</v>
      </c>
    </row>
    <row r="180" spans="11:12" x14ac:dyDescent="0.25">
      <c r="K180" s="65">
        <v>44072</v>
      </c>
      <c r="L180" s="42">
        <v>97.792199999999994</v>
      </c>
    </row>
    <row r="181" spans="11:12" x14ac:dyDescent="0.25">
      <c r="K181" s="65">
        <v>44079</v>
      </c>
      <c r="L181" s="42">
        <v>97.9876</v>
      </c>
    </row>
    <row r="182" spans="11:12" x14ac:dyDescent="0.25">
      <c r="K182" s="65">
        <v>44086</v>
      </c>
      <c r="L182" s="42">
        <v>98.4148</v>
      </c>
    </row>
    <row r="183" spans="11:12" x14ac:dyDescent="0.25">
      <c r="K183" s="65">
        <v>44093</v>
      </c>
      <c r="L183" s="42">
        <v>98.579400000000007</v>
      </c>
    </row>
    <row r="184" spans="11:12" x14ac:dyDescent="0.25">
      <c r="K184" s="65">
        <v>44100</v>
      </c>
      <c r="L184" s="42">
        <v>98.452200000000005</v>
      </c>
    </row>
    <row r="185" spans="11:12" x14ac:dyDescent="0.25">
      <c r="K185" s="65">
        <v>44107</v>
      </c>
      <c r="L185" s="42">
        <v>97.813400000000001</v>
      </c>
    </row>
    <row r="186" spans="11:12" x14ac:dyDescent="0.25">
      <c r="K186" s="65">
        <v>44114</v>
      </c>
      <c r="L186" s="42">
        <v>97.688400000000001</v>
      </c>
    </row>
    <row r="187" spans="11:12" x14ac:dyDescent="0.25">
      <c r="K187" s="65">
        <v>44121</v>
      </c>
      <c r="L187" s="42">
        <v>98.252099999999999</v>
      </c>
    </row>
    <row r="188" spans="11:12" x14ac:dyDescent="0.25">
      <c r="K188" s="65">
        <v>44128</v>
      </c>
      <c r="L188" s="42">
        <v>98.419300000000007</v>
      </c>
    </row>
    <row r="189" spans="11:12" x14ac:dyDescent="0.25">
      <c r="K189" s="65">
        <v>44135</v>
      </c>
      <c r="L189" s="42">
        <v>98.498800000000003</v>
      </c>
    </row>
    <row r="190" spans="11:12" x14ac:dyDescent="0.25">
      <c r="K190" s="65">
        <v>44142</v>
      </c>
      <c r="L190" s="42">
        <v>98.826099999999997</v>
      </c>
    </row>
    <row r="191" spans="11:12" x14ac:dyDescent="0.25">
      <c r="K191" s="65">
        <v>44149</v>
      </c>
      <c r="L191" s="42">
        <v>99.425399999999996</v>
      </c>
    </row>
    <row r="192" spans="11:12" x14ac:dyDescent="0.25">
      <c r="K192" s="65">
        <v>44156</v>
      </c>
      <c r="L192" s="42">
        <v>99.648200000000003</v>
      </c>
    </row>
    <row r="193" spans="11:12" x14ac:dyDescent="0.25">
      <c r="K193" s="65">
        <v>44163</v>
      </c>
      <c r="L193" s="42">
        <v>99.872799999999998</v>
      </c>
    </row>
    <row r="194" spans="11:12" x14ac:dyDescent="0.25">
      <c r="K194" s="65">
        <v>44170</v>
      </c>
      <c r="L194" s="42">
        <v>100.2041</v>
      </c>
    </row>
    <row r="195" spans="11:12" x14ac:dyDescent="0.25">
      <c r="K195" s="65">
        <v>44177</v>
      </c>
      <c r="L195" s="42">
        <v>100.22799999999999</v>
      </c>
    </row>
    <row r="196" spans="11:12" x14ac:dyDescent="0.25">
      <c r="K196" s="65">
        <v>44184</v>
      </c>
      <c r="L196" s="42">
        <v>99.3904</v>
      </c>
    </row>
    <row r="197" spans="11:12" x14ac:dyDescent="0.25">
      <c r="K197" s="65">
        <v>44191</v>
      </c>
      <c r="L197" s="42">
        <v>96.351500000000001</v>
      </c>
    </row>
    <row r="198" spans="11:12" x14ac:dyDescent="0.25">
      <c r="K198" s="65">
        <v>44198</v>
      </c>
      <c r="L198" s="42">
        <v>93.927199999999999</v>
      </c>
    </row>
    <row r="199" spans="11:12" x14ac:dyDescent="0.25">
      <c r="K199" s="65" t="s">
        <v>53</v>
      </c>
      <c r="L199" s="42" t="s">
        <v>53</v>
      </c>
    </row>
    <row r="200" spans="11:12" x14ac:dyDescent="0.25">
      <c r="K200" s="65" t="s">
        <v>53</v>
      </c>
      <c r="L200" s="42" t="s">
        <v>53</v>
      </c>
    </row>
    <row r="201" spans="11:12" x14ac:dyDescent="0.25">
      <c r="K201" s="65" t="s">
        <v>53</v>
      </c>
      <c r="L201" s="42" t="s">
        <v>53</v>
      </c>
    </row>
    <row r="202" spans="11:12" x14ac:dyDescent="0.25">
      <c r="K202" s="65" t="s">
        <v>53</v>
      </c>
      <c r="L202" s="42" t="s">
        <v>53</v>
      </c>
    </row>
    <row r="203" spans="11:12" x14ac:dyDescent="0.25">
      <c r="K203" s="65" t="s">
        <v>53</v>
      </c>
      <c r="L203" s="42" t="s">
        <v>53</v>
      </c>
    </row>
    <row r="204" spans="11:12" x14ac:dyDescent="0.25">
      <c r="K204" s="65" t="s">
        <v>53</v>
      </c>
      <c r="L204" s="42" t="s">
        <v>53</v>
      </c>
    </row>
    <row r="205" spans="11:12" x14ac:dyDescent="0.25">
      <c r="K205" s="65" t="s">
        <v>53</v>
      </c>
      <c r="L205" s="42" t="s">
        <v>53</v>
      </c>
    </row>
    <row r="206" spans="11:12" x14ac:dyDescent="0.25">
      <c r="K206" s="65" t="s">
        <v>53</v>
      </c>
      <c r="L206" s="42" t="s">
        <v>53</v>
      </c>
    </row>
    <row r="207" spans="11:12" x14ac:dyDescent="0.25">
      <c r="K207" s="65" t="s">
        <v>53</v>
      </c>
      <c r="L207" s="42" t="s">
        <v>53</v>
      </c>
    </row>
    <row r="208" spans="11:12" x14ac:dyDescent="0.25">
      <c r="K208" s="65" t="s">
        <v>53</v>
      </c>
      <c r="L208" s="42" t="s">
        <v>53</v>
      </c>
    </row>
    <row r="209" spans="11:12" x14ac:dyDescent="0.25">
      <c r="K209" s="65" t="s">
        <v>53</v>
      </c>
      <c r="L209" s="42" t="s">
        <v>53</v>
      </c>
    </row>
    <row r="210" spans="11:12" x14ac:dyDescent="0.25">
      <c r="K210" s="65" t="s">
        <v>53</v>
      </c>
      <c r="L210" s="42" t="s">
        <v>53</v>
      </c>
    </row>
    <row r="211" spans="11:12" x14ac:dyDescent="0.25">
      <c r="K211" s="65" t="s">
        <v>53</v>
      </c>
      <c r="L211" s="42" t="s">
        <v>53</v>
      </c>
    </row>
    <row r="212" spans="11:12" x14ac:dyDescent="0.25">
      <c r="K212" s="65" t="s">
        <v>53</v>
      </c>
      <c r="L212" s="42" t="s">
        <v>53</v>
      </c>
    </row>
    <row r="213" spans="11:12" x14ac:dyDescent="0.25">
      <c r="K213" s="65" t="s">
        <v>53</v>
      </c>
      <c r="L213" s="42" t="s">
        <v>53</v>
      </c>
    </row>
    <row r="214" spans="11:12" x14ac:dyDescent="0.25">
      <c r="K214" s="65" t="s">
        <v>53</v>
      </c>
      <c r="L214" s="42" t="s">
        <v>53</v>
      </c>
    </row>
    <row r="215" spans="11:12" x14ac:dyDescent="0.25">
      <c r="K215" s="65" t="s">
        <v>53</v>
      </c>
      <c r="L215" s="42" t="s">
        <v>53</v>
      </c>
    </row>
    <row r="216" spans="11:12" x14ac:dyDescent="0.25">
      <c r="K216" s="65" t="s">
        <v>53</v>
      </c>
      <c r="L216" s="42" t="s">
        <v>53</v>
      </c>
    </row>
    <row r="217" spans="11:12" x14ac:dyDescent="0.25">
      <c r="K217" s="65" t="s">
        <v>53</v>
      </c>
      <c r="L217" s="42" t="s">
        <v>53</v>
      </c>
    </row>
    <row r="218" spans="11:12" x14ac:dyDescent="0.25">
      <c r="K218" s="65" t="s">
        <v>53</v>
      </c>
      <c r="L218" s="42" t="s">
        <v>53</v>
      </c>
    </row>
    <row r="219" spans="11:12" x14ac:dyDescent="0.25">
      <c r="K219" s="65" t="s">
        <v>53</v>
      </c>
      <c r="L219" s="42" t="s">
        <v>53</v>
      </c>
    </row>
    <row r="220" spans="11:12" x14ac:dyDescent="0.25">
      <c r="K220" s="65" t="s">
        <v>53</v>
      </c>
      <c r="L220" s="42" t="s">
        <v>53</v>
      </c>
    </row>
    <row r="221" spans="11:12" x14ac:dyDescent="0.25">
      <c r="K221" s="65" t="s">
        <v>53</v>
      </c>
      <c r="L221" s="42" t="s">
        <v>53</v>
      </c>
    </row>
    <row r="222" spans="11:12" x14ac:dyDescent="0.25">
      <c r="K222" s="65" t="s">
        <v>53</v>
      </c>
      <c r="L222" s="42" t="s">
        <v>53</v>
      </c>
    </row>
    <row r="223" spans="11:12" x14ac:dyDescent="0.25">
      <c r="K223" s="65" t="s">
        <v>53</v>
      </c>
      <c r="L223" s="42" t="s">
        <v>53</v>
      </c>
    </row>
    <row r="224" spans="11:12" x14ac:dyDescent="0.25">
      <c r="K224" s="65" t="s">
        <v>53</v>
      </c>
      <c r="L224" s="42" t="s">
        <v>53</v>
      </c>
    </row>
    <row r="225" spans="11:12" x14ac:dyDescent="0.25">
      <c r="K225" s="65" t="s">
        <v>53</v>
      </c>
      <c r="L225" s="42" t="s">
        <v>53</v>
      </c>
    </row>
    <row r="226" spans="11:12" x14ac:dyDescent="0.25">
      <c r="K226" s="65" t="s">
        <v>53</v>
      </c>
      <c r="L226" s="42" t="s">
        <v>53</v>
      </c>
    </row>
    <row r="227" spans="11:12" x14ac:dyDescent="0.25">
      <c r="K227" s="65" t="s">
        <v>53</v>
      </c>
      <c r="L227" s="42" t="s">
        <v>53</v>
      </c>
    </row>
    <row r="228" spans="11:12" x14ac:dyDescent="0.25">
      <c r="K228" s="65" t="s">
        <v>53</v>
      </c>
      <c r="L228" s="42" t="s">
        <v>53</v>
      </c>
    </row>
    <row r="229" spans="11:12" x14ac:dyDescent="0.25">
      <c r="K229" s="65" t="s">
        <v>53</v>
      </c>
      <c r="L229" s="42" t="s">
        <v>53</v>
      </c>
    </row>
    <row r="230" spans="11:12" x14ac:dyDescent="0.25">
      <c r="K230" s="65" t="s">
        <v>53</v>
      </c>
      <c r="L230" s="42" t="s">
        <v>53</v>
      </c>
    </row>
    <row r="231" spans="11:12" x14ac:dyDescent="0.25">
      <c r="K231" s="65" t="s">
        <v>53</v>
      </c>
      <c r="L231" s="42" t="s">
        <v>53</v>
      </c>
    </row>
    <row r="232" spans="11:12" x14ac:dyDescent="0.25">
      <c r="K232" s="65" t="s">
        <v>53</v>
      </c>
      <c r="L232" s="42" t="s">
        <v>53</v>
      </c>
    </row>
    <row r="233" spans="11:12" x14ac:dyDescent="0.25">
      <c r="K233" s="65" t="s">
        <v>53</v>
      </c>
      <c r="L233" s="42" t="s">
        <v>53</v>
      </c>
    </row>
    <row r="234" spans="11:12" x14ac:dyDescent="0.25">
      <c r="K234" s="65" t="s">
        <v>53</v>
      </c>
      <c r="L234" s="42" t="s">
        <v>53</v>
      </c>
    </row>
    <row r="235" spans="11:12" x14ac:dyDescent="0.25">
      <c r="K235" s="65" t="s">
        <v>53</v>
      </c>
      <c r="L235" s="42" t="s">
        <v>53</v>
      </c>
    </row>
    <row r="236" spans="11:12" x14ac:dyDescent="0.25">
      <c r="K236" s="65" t="s">
        <v>53</v>
      </c>
      <c r="L236" s="42" t="s">
        <v>53</v>
      </c>
    </row>
    <row r="237" spans="11:12" x14ac:dyDescent="0.25">
      <c r="K237" s="65" t="s">
        <v>53</v>
      </c>
      <c r="L237" s="42" t="s">
        <v>53</v>
      </c>
    </row>
    <row r="238" spans="11:12" x14ac:dyDescent="0.25">
      <c r="K238" s="65" t="s">
        <v>53</v>
      </c>
      <c r="L238" s="42" t="s">
        <v>53</v>
      </c>
    </row>
    <row r="239" spans="11:12" x14ac:dyDescent="0.25">
      <c r="K239" s="65" t="s">
        <v>53</v>
      </c>
      <c r="L239" s="42" t="s">
        <v>53</v>
      </c>
    </row>
    <row r="240" spans="11:12" x14ac:dyDescent="0.25">
      <c r="K240" s="65" t="s">
        <v>53</v>
      </c>
      <c r="L240" s="42" t="s">
        <v>53</v>
      </c>
    </row>
    <row r="241" spans="11:12" x14ac:dyDescent="0.25">
      <c r="K241" s="65" t="s">
        <v>53</v>
      </c>
      <c r="L241" s="42" t="s">
        <v>53</v>
      </c>
    </row>
    <row r="242" spans="11:12" x14ac:dyDescent="0.25">
      <c r="K242" s="65" t="s">
        <v>53</v>
      </c>
      <c r="L242" s="42" t="s">
        <v>53</v>
      </c>
    </row>
    <row r="243" spans="11:12" x14ac:dyDescent="0.25">
      <c r="K243" s="65" t="s">
        <v>53</v>
      </c>
      <c r="L243" s="42" t="s">
        <v>53</v>
      </c>
    </row>
    <row r="244" spans="11:12" x14ac:dyDescent="0.25">
      <c r="K244" s="65" t="s">
        <v>53</v>
      </c>
      <c r="L244" s="42" t="s">
        <v>53</v>
      </c>
    </row>
    <row r="245" spans="11:12" x14ac:dyDescent="0.25">
      <c r="K245" s="65" t="s">
        <v>53</v>
      </c>
      <c r="L245" s="42" t="s">
        <v>53</v>
      </c>
    </row>
    <row r="246" spans="11:12" x14ac:dyDescent="0.25">
      <c r="K246" s="65" t="s">
        <v>53</v>
      </c>
      <c r="L246" s="42" t="s">
        <v>53</v>
      </c>
    </row>
    <row r="247" spans="11:12" x14ac:dyDescent="0.25">
      <c r="K247" s="65" t="s">
        <v>53</v>
      </c>
      <c r="L247" s="42" t="s">
        <v>53</v>
      </c>
    </row>
    <row r="248" spans="11:12" x14ac:dyDescent="0.25">
      <c r="K248" s="65" t="s">
        <v>53</v>
      </c>
      <c r="L248" s="42" t="s">
        <v>53</v>
      </c>
    </row>
    <row r="249" spans="11:12" x14ac:dyDescent="0.25">
      <c r="K249" s="65" t="s">
        <v>53</v>
      </c>
      <c r="L249" s="42" t="s">
        <v>53</v>
      </c>
    </row>
    <row r="250" spans="11:12" x14ac:dyDescent="0.25">
      <c r="K250" s="65" t="s">
        <v>53</v>
      </c>
      <c r="L250" s="42" t="s">
        <v>53</v>
      </c>
    </row>
    <row r="251" spans="11:12" x14ac:dyDescent="0.25">
      <c r="K251" s="65" t="s">
        <v>53</v>
      </c>
      <c r="L251" s="42" t="s">
        <v>53</v>
      </c>
    </row>
    <row r="252" spans="11:12" x14ac:dyDescent="0.25">
      <c r="K252" s="65" t="s">
        <v>53</v>
      </c>
      <c r="L252" s="42" t="s">
        <v>53</v>
      </c>
    </row>
    <row r="253" spans="11:12" x14ac:dyDescent="0.25">
      <c r="K253" s="65" t="s">
        <v>53</v>
      </c>
      <c r="L253" s="42" t="s">
        <v>53</v>
      </c>
    </row>
    <row r="254" spans="11:12" x14ac:dyDescent="0.25">
      <c r="K254" s="65" t="s">
        <v>53</v>
      </c>
      <c r="L254" s="42" t="s">
        <v>53</v>
      </c>
    </row>
    <row r="255" spans="11:12" x14ac:dyDescent="0.25">
      <c r="K255" s="65" t="s">
        <v>53</v>
      </c>
      <c r="L255" s="42" t="s">
        <v>53</v>
      </c>
    </row>
    <row r="256" spans="11:12" x14ac:dyDescent="0.25">
      <c r="K256" s="65" t="s">
        <v>53</v>
      </c>
      <c r="L256" s="42" t="s">
        <v>53</v>
      </c>
    </row>
    <row r="257" spans="11:12" x14ac:dyDescent="0.25">
      <c r="K257" s="65" t="s">
        <v>53</v>
      </c>
      <c r="L257" s="42" t="s">
        <v>53</v>
      </c>
    </row>
    <row r="258" spans="11:12" x14ac:dyDescent="0.25">
      <c r="K258" s="65" t="s">
        <v>53</v>
      </c>
      <c r="L258" s="42" t="s">
        <v>53</v>
      </c>
    </row>
    <row r="259" spans="11:12" x14ac:dyDescent="0.25">
      <c r="K259" s="65" t="s">
        <v>53</v>
      </c>
      <c r="L259" s="42" t="s">
        <v>53</v>
      </c>
    </row>
    <row r="260" spans="11:12" x14ac:dyDescent="0.25">
      <c r="K260" s="65" t="s">
        <v>53</v>
      </c>
      <c r="L260" s="42" t="s">
        <v>53</v>
      </c>
    </row>
    <row r="261" spans="11:12" x14ac:dyDescent="0.25">
      <c r="K261" s="65" t="s">
        <v>53</v>
      </c>
      <c r="L261" s="42" t="s">
        <v>53</v>
      </c>
    </row>
    <row r="262" spans="11:12" x14ac:dyDescent="0.25">
      <c r="K262" s="65" t="s">
        <v>53</v>
      </c>
      <c r="L262" s="42" t="s">
        <v>53</v>
      </c>
    </row>
    <row r="263" spans="11:12" x14ac:dyDescent="0.25">
      <c r="K263" s="65" t="s">
        <v>53</v>
      </c>
      <c r="L263" s="42" t="s">
        <v>53</v>
      </c>
    </row>
    <row r="264" spans="11:12" x14ac:dyDescent="0.25">
      <c r="K264" s="65" t="s">
        <v>53</v>
      </c>
      <c r="L264" s="42" t="s">
        <v>53</v>
      </c>
    </row>
    <row r="265" spans="11:12" x14ac:dyDescent="0.25">
      <c r="K265" s="65" t="s">
        <v>53</v>
      </c>
      <c r="L265" s="42" t="s">
        <v>53</v>
      </c>
    </row>
    <row r="266" spans="11:12" x14ac:dyDescent="0.25">
      <c r="K266" s="65" t="s">
        <v>53</v>
      </c>
      <c r="L266" s="42" t="s">
        <v>53</v>
      </c>
    </row>
    <row r="267" spans="11:12" x14ac:dyDescent="0.25">
      <c r="K267" s="65" t="s">
        <v>53</v>
      </c>
      <c r="L267" s="42" t="s">
        <v>53</v>
      </c>
    </row>
    <row r="268" spans="11:12" x14ac:dyDescent="0.25">
      <c r="K268" s="65" t="s">
        <v>53</v>
      </c>
      <c r="L268" s="42" t="s">
        <v>53</v>
      </c>
    </row>
    <row r="269" spans="11:12" x14ac:dyDescent="0.25">
      <c r="K269" s="65" t="s">
        <v>53</v>
      </c>
      <c r="L269" s="42" t="s">
        <v>53</v>
      </c>
    </row>
    <row r="270" spans="11:12" x14ac:dyDescent="0.25">
      <c r="K270" s="65" t="s">
        <v>53</v>
      </c>
      <c r="L270" s="42" t="s">
        <v>53</v>
      </c>
    </row>
    <row r="271" spans="11:12" x14ac:dyDescent="0.25">
      <c r="K271" s="65" t="s">
        <v>53</v>
      </c>
      <c r="L271" s="42" t="s">
        <v>53</v>
      </c>
    </row>
    <row r="272" spans="11:12" x14ac:dyDescent="0.25">
      <c r="K272" s="65" t="s">
        <v>53</v>
      </c>
      <c r="L272" s="42" t="s">
        <v>53</v>
      </c>
    </row>
    <row r="273" spans="11:12" x14ac:dyDescent="0.25">
      <c r="K273" s="65" t="s">
        <v>53</v>
      </c>
      <c r="L273" s="42" t="s">
        <v>53</v>
      </c>
    </row>
    <row r="274" spans="11:12" x14ac:dyDescent="0.25">
      <c r="K274" s="65" t="s">
        <v>53</v>
      </c>
      <c r="L274" s="42" t="s">
        <v>53</v>
      </c>
    </row>
    <row r="275" spans="11:12" x14ac:dyDescent="0.25">
      <c r="K275" s="65" t="s">
        <v>53</v>
      </c>
      <c r="L275" s="42" t="s">
        <v>53</v>
      </c>
    </row>
    <row r="276" spans="11:12" x14ac:dyDescent="0.25">
      <c r="K276" s="65" t="s">
        <v>53</v>
      </c>
      <c r="L276" s="42" t="s">
        <v>53</v>
      </c>
    </row>
    <row r="277" spans="11:12" x14ac:dyDescent="0.25">
      <c r="K277" s="65" t="s">
        <v>53</v>
      </c>
      <c r="L277" s="42" t="s">
        <v>53</v>
      </c>
    </row>
    <row r="278" spans="11:12" x14ac:dyDescent="0.25">
      <c r="K278" s="65" t="s">
        <v>53</v>
      </c>
      <c r="L278" s="42" t="s">
        <v>53</v>
      </c>
    </row>
    <row r="279" spans="11:12" x14ac:dyDescent="0.25">
      <c r="K279" s="65" t="s">
        <v>53</v>
      </c>
      <c r="L279" s="42" t="s">
        <v>53</v>
      </c>
    </row>
    <row r="280" spans="11:12" x14ac:dyDescent="0.25">
      <c r="K280" s="65" t="s">
        <v>53</v>
      </c>
      <c r="L280" s="42" t="s">
        <v>53</v>
      </c>
    </row>
    <row r="281" spans="11:12" x14ac:dyDescent="0.25">
      <c r="K281" s="65" t="s">
        <v>53</v>
      </c>
      <c r="L281" s="42" t="s">
        <v>53</v>
      </c>
    </row>
    <row r="282" spans="11:12" x14ac:dyDescent="0.25">
      <c r="K282" s="65" t="s">
        <v>53</v>
      </c>
      <c r="L282" s="42" t="s">
        <v>53</v>
      </c>
    </row>
    <row r="283" spans="11:12" x14ac:dyDescent="0.25">
      <c r="K283" s="65" t="s">
        <v>53</v>
      </c>
      <c r="L283" s="42" t="s">
        <v>53</v>
      </c>
    </row>
    <row r="284" spans="11:12" x14ac:dyDescent="0.25">
      <c r="K284" s="65" t="s">
        <v>53</v>
      </c>
      <c r="L284" s="42" t="s">
        <v>53</v>
      </c>
    </row>
    <row r="285" spans="11:12" x14ac:dyDescent="0.25">
      <c r="K285" s="65" t="s">
        <v>53</v>
      </c>
      <c r="L285" s="42" t="s">
        <v>53</v>
      </c>
    </row>
    <row r="286" spans="11:12" x14ac:dyDescent="0.25">
      <c r="K286" s="65" t="s">
        <v>53</v>
      </c>
      <c r="L286" s="42" t="s">
        <v>53</v>
      </c>
    </row>
    <row r="287" spans="11:12" x14ac:dyDescent="0.25">
      <c r="K287" s="65" t="s">
        <v>53</v>
      </c>
      <c r="L287" s="42" t="s">
        <v>53</v>
      </c>
    </row>
    <row r="288" spans="11:12" x14ac:dyDescent="0.25">
      <c r="K288" s="65" t="s">
        <v>53</v>
      </c>
      <c r="L288" s="42" t="s">
        <v>53</v>
      </c>
    </row>
    <row r="289" spans="11:12" x14ac:dyDescent="0.25">
      <c r="K289" s="65" t="s">
        <v>53</v>
      </c>
      <c r="L289" s="42" t="s">
        <v>53</v>
      </c>
    </row>
    <row r="290" spans="11:12" x14ac:dyDescent="0.25">
      <c r="K290" s="65" t="s">
        <v>53</v>
      </c>
      <c r="L290" s="42" t="s">
        <v>53</v>
      </c>
    </row>
    <row r="291" spans="11:12" x14ac:dyDescent="0.25">
      <c r="K291" s="65" t="s">
        <v>53</v>
      </c>
      <c r="L291" s="42" t="s">
        <v>53</v>
      </c>
    </row>
    <row r="292" spans="11:12" x14ac:dyDescent="0.25">
      <c r="K292" s="65" t="s">
        <v>53</v>
      </c>
      <c r="L292" s="42" t="s">
        <v>53</v>
      </c>
    </row>
    <row r="293" spans="11:12" x14ac:dyDescent="0.25">
      <c r="K293" s="65" t="s">
        <v>53</v>
      </c>
      <c r="L293" s="42" t="s">
        <v>53</v>
      </c>
    </row>
    <row r="294" spans="11:12" x14ac:dyDescent="0.25">
      <c r="K294" s="65" t="s">
        <v>53</v>
      </c>
      <c r="L294" s="42" t="s">
        <v>53</v>
      </c>
    </row>
    <row r="295" spans="11:12" x14ac:dyDescent="0.25">
      <c r="K295" s="65" t="s">
        <v>53</v>
      </c>
      <c r="L295" s="42" t="s">
        <v>53</v>
      </c>
    </row>
    <row r="296" spans="11:12" x14ac:dyDescent="0.25">
      <c r="K296" s="65" t="s">
        <v>53</v>
      </c>
      <c r="L296" s="42" t="s">
        <v>53</v>
      </c>
    </row>
    <row r="297" spans="11:12" x14ac:dyDescent="0.25">
      <c r="K297" s="65" t="s">
        <v>53</v>
      </c>
      <c r="L297" s="42" t="s">
        <v>53</v>
      </c>
    </row>
    <row r="298" spans="11:12" x14ac:dyDescent="0.25">
      <c r="K298" s="65" t="s">
        <v>53</v>
      </c>
      <c r="L298" s="42" t="s">
        <v>53</v>
      </c>
    </row>
    <row r="299" spans="11:12" x14ac:dyDescent="0.25">
      <c r="K299" s="65" t="s">
        <v>53</v>
      </c>
      <c r="L299" s="42" t="s">
        <v>53</v>
      </c>
    </row>
    <row r="300" spans="11:12" x14ac:dyDescent="0.25">
      <c r="K300" s="65" t="s">
        <v>53</v>
      </c>
      <c r="L300" s="42" t="s">
        <v>53</v>
      </c>
    </row>
    <row r="301" spans="11:12" x14ac:dyDescent="0.25">
      <c r="K301" s="65" t="s">
        <v>53</v>
      </c>
      <c r="L301" s="42" t="s">
        <v>53</v>
      </c>
    </row>
    <row r="302" spans="11:12" x14ac:dyDescent="0.25">
      <c r="K302" s="65" t="s">
        <v>53</v>
      </c>
      <c r="L302" s="42" t="s">
        <v>53</v>
      </c>
    </row>
    <row r="303" spans="11:12" x14ac:dyDescent="0.25">
      <c r="K303" s="66" t="s">
        <v>54</v>
      </c>
      <c r="L303" s="67"/>
    </row>
    <row r="304" spans="11:12" x14ac:dyDescent="0.25">
      <c r="K304" s="65">
        <v>43904</v>
      </c>
      <c r="L304" s="42">
        <v>100</v>
      </c>
    </row>
    <row r="305" spans="11:12" x14ac:dyDescent="0.25">
      <c r="K305" s="65">
        <v>43911</v>
      </c>
      <c r="L305" s="42">
        <v>99.668800000000005</v>
      </c>
    </row>
    <row r="306" spans="11:12" x14ac:dyDescent="0.25">
      <c r="K306" s="65">
        <v>43918</v>
      </c>
      <c r="L306" s="42">
        <v>98.3797</v>
      </c>
    </row>
    <row r="307" spans="11:12" x14ac:dyDescent="0.25">
      <c r="K307" s="65">
        <v>43925</v>
      </c>
      <c r="L307" s="42">
        <v>96.6631</v>
      </c>
    </row>
    <row r="308" spans="11:12" x14ac:dyDescent="0.25">
      <c r="K308" s="65">
        <v>43932</v>
      </c>
      <c r="L308" s="42">
        <v>94.079800000000006</v>
      </c>
    </row>
    <row r="309" spans="11:12" x14ac:dyDescent="0.25">
      <c r="K309" s="65">
        <v>43939</v>
      </c>
      <c r="L309" s="42">
        <v>93.993300000000005</v>
      </c>
    </row>
    <row r="310" spans="11:12" x14ac:dyDescent="0.25">
      <c r="K310" s="65">
        <v>43946</v>
      </c>
      <c r="L310" s="42">
        <v>94.131200000000007</v>
      </c>
    </row>
    <row r="311" spans="11:12" x14ac:dyDescent="0.25">
      <c r="K311" s="65">
        <v>43953</v>
      </c>
      <c r="L311" s="42">
        <v>94.625200000000007</v>
      </c>
    </row>
    <row r="312" spans="11:12" x14ac:dyDescent="0.25">
      <c r="K312" s="65">
        <v>43960</v>
      </c>
      <c r="L312" s="42">
        <v>93.438000000000002</v>
      </c>
    </row>
    <row r="313" spans="11:12" x14ac:dyDescent="0.25">
      <c r="K313" s="65">
        <v>43967</v>
      </c>
      <c r="L313" s="42">
        <v>92.627700000000004</v>
      </c>
    </row>
    <row r="314" spans="11:12" x14ac:dyDescent="0.25">
      <c r="K314" s="65">
        <v>43974</v>
      </c>
      <c r="L314" s="42">
        <v>92.256699999999995</v>
      </c>
    </row>
    <row r="315" spans="11:12" x14ac:dyDescent="0.25">
      <c r="K315" s="65">
        <v>43981</v>
      </c>
      <c r="L315" s="42">
        <v>93.555300000000003</v>
      </c>
    </row>
    <row r="316" spans="11:12" x14ac:dyDescent="0.25">
      <c r="K316" s="65">
        <v>43988</v>
      </c>
      <c r="L316" s="42">
        <v>95.487099999999998</v>
      </c>
    </row>
    <row r="317" spans="11:12" x14ac:dyDescent="0.25">
      <c r="K317" s="65">
        <v>43995</v>
      </c>
      <c r="L317" s="42">
        <v>96.179199999999994</v>
      </c>
    </row>
    <row r="318" spans="11:12" x14ac:dyDescent="0.25">
      <c r="K318" s="65">
        <v>44002</v>
      </c>
      <c r="L318" s="42">
        <v>97.166700000000006</v>
      </c>
    </row>
    <row r="319" spans="11:12" x14ac:dyDescent="0.25">
      <c r="K319" s="65">
        <v>44009</v>
      </c>
      <c r="L319" s="42">
        <v>97.377300000000005</v>
      </c>
    </row>
    <row r="320" spans="11:12" x14ac:dyDescent="0.25">
      <c r="K320" s="65">
        <v>44016</v>
      </c>
      <c r="L320" s="42">
        <v>99.464600000000004</v>
      </c>
    </row>
    <row r="321" spans="11:12" x14ac:dyDescent="0.25">
      <c r="K321" s="65">
        <v>44023</v>
      </c>
      <c r="L321" s="42">
        <v>96.839299999999994</v>
      </c>
    </row>
    <row r="322" spans="11:12" x14ac:dyDescent="0.25">
      <c r="K322" s="65">
        <v>44030</v>
      </c>
      <c r="L322" s="42">
        <v>96.354900000000001</v>
      </c>
    </row>
    <row r="323" spans="11:12" x14ac:dyDescent="0.25">
      <c r="K323" s="65">
        <v>44037</v>
      </c>
      <c r="L323" s="42">
        <v>96.034999999999997</v>
      </c>
    </row>
    <row r="324" spans="11:12" x14ac:dyDescent="0.25">
      <c r="K324" s="65">
        <v>44044</v>
      </c>
      <c r="L324" s="42">
        <v>96.762</v>
      </c>
    </row>
    <row r="325" spans="11:12" x14ac:dyDescent="0.25">
      <c r="K325" s="65">
        <v>44051</v>
      </c>
      <c r="L325" s="42">
        <v>97.159199999999998</v>
      </c>
    </row>
    <row r="326" spans="11:12" x14ac:dyDescent="0.25">
      <c r="K326" s="65">
        <v>44058</v>
      </c>
      <c r="L326" s="42">
        <v>96.635599999999997</v>
      </c>
    </row>
    <row r="327" spans="11:12" x14ac:dyDescent="0.25">
      <c r="K327" s="65">
        <v>44065</v>
      </c>
      <c r="L327" s="42">
        <v>96.4392</v>
      </c>
    </row>
    <row r="328" spans="11:12" x14ac:dyDescent="0.25">
      <c r="K328" s="65">
        <v>44072</v>
      </c>
      <c r="L328" s="42">
        <v>96.622200000000007</v>
      </c>
    </row>
    <row r="329" spans="11:12" x14ac:dyDescent="0.25">
      <c r="K329" s="65">
        <v>44079</v>
      </c>
      <c r="L329" s="42">
        <v>99.323300000000003</v>
      </c>
    </row>
    <row r="330" spans="11:12" x14ac:dyDescent="0.25">
      <c r="K330" s="65">
        <v>44086</v>
      </c>
      <c r="L330" s="42">
        <v>100.2722</v>
      </c>
    </row>
    <row r="331" spans="11:12" x14ac:dyDescent="0.25">
      <c r="K331" s="65">
        <v>44093</v>
      </c>
      <c r="L331" s="42">
        <v>101.0428</v>
      </c>
    </row>
    <row r="332" spans="11:12" x14ac:dyDescent="0.25">
      <c r="K332" s="65">
        <v>44100</v>
      </c>
      <c r="L332" s="42">
        <v>100.4212</v>
      </c>
    </row>
    <row r="333" spans="11:12" x14ac:dyDescent="0.25">
      <c r="K333" s="65">
        <v>44107</v>
      </c>
      <c r="L333" s="42">
        <v>98.2971</v>
      </c>
    </row>
    <row r="334" spans="11:12" x14ac:dyDescent="0.25">
      <c r="K334" s="65">
        <v>44114</v>
      </c>
      <c r="L334" s="42">
        <v>96.577799999999996</v>
      </c>
    </row>
    <row r="335" spans="11:12" x14ac:dyDescent="0.25">
      <c r="K335" s="65">
        <v>44121</v>
      </c>
      <c r="L335" s="42">
        <v>97.020300000000006</v>
      </c>
    </row>
    <row r="336" spans="11:12" x14ac:dyDescent="0.25">
      <c r="K336" s="65">
        <v>44128</v>
      </c>
      <c r="L336" s="42">
        <v>96.421700000000001</v>
      </c>
    </row>
    <row r="337" spans="11:12" x14ac:dyDescent="0.25">
      <c r="K337" s="65">
        <v>44135</v>
      </c>
      <c r="L337" s="42">
        <v>96.422399999999996</v>
      </c>
    </row>
    <row r="338" spans="11:12" x14ac:dyDescent="0.25">
      <c r="K338" s="65">
        <v>44142</v>
      </c>
      <c r="L338" s="42">
        <v>97.695099999999996</v>
      </c>
    </row>
    <row r="339" spans="11:12" x14ac:dyDescent="0.25">
      <c r="K339" s="65">
        <v>44149</v>
      </c>
      <c r="L339" s="42">
        <v>98.505499999999998</v>
      </c>
    </row>
    <row r="340" spans="11:12" x14ac:dyDescent="0.25">
      <c r="K340" s="65">
        <v>44156</v>
      </c>
      <c r="L340" s="42">
        <v>98.519199999999998</v>
      </c>
    </row>
    <row r="341" spans="11:12" x14ac:dyDescent="0.25">
      <c r="K341" s="65">
        <v>44163</v>
      </c>
      <c r="L341" s="42">
        <v>99.565799999999996</v>
      </c>
    </row>
    <row r="342" spans="11:12" x14ac:dyDescent="0.25">
      <c r="K342" s="65">
        <v>44170</v>
      </c>
      <c r="L342" s="42">
        <v>100.77330000000001</v>
      </c>
    </row>
    <row r="343" spans="11:12" x14ac:dyDescent="0.25">
      <c r="K343" s="65">
        <v>44177</v>
      </c>
      <c r="L343" s="42">
        <v>101.1215</v>
      </c>
    </row>
    <row r="344" spans="11:12" x14ac:dyDescent="0.25">
      <c r="K344" s="65">
        <v>44184</v>
      </c>
      <c r="L344" s="42">
        <v>101.6534</v>
      </c>
    </row>
    <row r="345" spans="11:12" x14ac:dyDescent="0.25">
      <c r="K345" s="65">
        <v>44191</v>
      </c>
      <c r="L345" s="42">
        <v>97.473600000000005</v>
      </c>
    </row>
    <row r="346" spans="11:12" x14ac:dyDescent="0.25">
      <c r="K346" s="65">
        <v>44198</v>
      </c>
      <c r="L346" s="42">
        <v>93.754900000000006</v>
      </c>
    </row>
    <row r="347" spans="11:12" x14ac:dyDescent="0.25">
      <c r="K347" s="65" t="s">
        <v>53</v>
      </c>
      <c r="L347" s="42" t="s">
        <v>53</v>
      </c>
    </row>
    <row r="348" spans="11:12" x14ac:dyDescent="0.25">
      <c r="K348" s="65" t="s">
        <v>53</v>
      </c>
      <c r="L348" s="42" t="s">
        <v>53</v>
      </c>
    </row>
    <row r="349" spans="11:12" x14ac:dyDescent="0.25">
      <c r="K349" s="65" t="s">
        <v>53</v>
      </c>
      <c r="L349" s="42" t="s">
        <v>53</v>
      </c>
    </row>
    <row r="350" spans="11:12" x14ac:dyDescent="0.25">
      <c r="K350" s="65" t="s">
        <v>53</v>
      </c>
      <c r="L350" s="42" t="s">
        <v>53</v>
      </c>
    </row>
    <row r="351" spans="11:12" x14ac:dyDescent="0.25">
      <c r="K351" s="65" t="s">
        <v>53</v>
      </c>
      <c r="L351" s="42" t="s">
        <v>53</v>
      </c>
    </row>
    <row r="352" spans="11:12" x14ac:dyDescent="0.25">
      <c r="K352" s="65" t="s">
        <v>53</v>
      </c>
      <c r="L352" s="42" t="s">
        <v>53</v>
      </c>
    </row>
    <row r="353" spans="11:12" x14ac:dyDescent="0.25">
      <c r="K353" s="65" t="s">
        <v>53</v>
      </c>
      <c r="L353" s="42" t="s">
        <v>53</v>
      </c>
    </row>
    <row r="354" spans="11:12" x14ac:dyDescent="0.25">
      <c r="K354" s="65" t="s">
        <v>53</v>
      </c>
      <c r="L354" s="42" t="s">
        <v>53</v>
      </c>
    </row>
    <row r="355" spans="11:12" x14ac:dyDescent="0.25">
      <c r="K355" s="65" t="s">
        <v>53</v>
      </c>
      <c r="L355" s="42" t="s">
        <v>53</v>
      </c>
    </row>
    <row r="356" spans="11:12" x14ac:dyDescent="0.25">
      <c r="K356" s="65" t="s">
        <v>53</v>
      </c>
      <c r="L356" s="42" t="s">
        <v>53</v>
      </c>
    </row>
    <row r="357" spans="11:12" x14ac:dyDescent="0.25">
      <c r="K357" s="65" t="s">
        <v>53</v>
      </c>
      <c r="L357" s="42" t="s">
        <v>53</v>
      </c>
    </row>
    <row r="358" spans="11:12" x14ac:dyDescent="0.25">
      <c r="K358" s="65" t="s">
        <v>53</v>
      </c>
      <c r="L358" s="42" t="s">
        <v>53</v>
      </c>
    </row>
    <row r="359" spans="11:12" x14ac:dyDescent="0.25">
      <c r="K359" s="65" t="s">
        <v>53</v>
      </c>
      <c r="L359" s="42" t="s">
        <v>53</v>
      </c>
    </row>
    <row r="360" spans="11:12" x14ac:dyDescent="0.25">
      <c r="K360" s="65" t="s">
        <v>53</v>
      </c>
      <c r="L360" s="42" t="s">
        <v>53</v>
      </c>
    </row>
    <row r="361" spans="11:12" x14ac:dyDescent="0.25">
      <c r="K361" s="65" t="s">
        <v>53</v>
      </c>
      <c r="L361" s="42" t="s">
        <v>53</v>
      </c>
    </row>
    <row r="362" spans="11:12" x14ac:dyDescent="0.25">
      <c r="K362" s="65" t="s">
        <v>53</v>
      </c>
      <c r="L362" s="42" t="s">
        <v>53</v>
      </c>
    </row>
    <row r="363" spans="11:12" x14ac:dyDescent="0.25">
      <c r="K363" s="65" t="s">
        <v>53</v>
      </c>
      <c r="L363" s="42" t="s">
        <v>53</v>
      </c>
    </row>
    <row r="364" spans="11:12" x14ac:dyDescent="0.25">
      <c r="K364" s="65" t="s">
        <v>53</v>
      </c>
      <c r="L364" s="42" t="s">
        <v>53</v>
      </c>
    </row>
    <row r="365" spans="11:12" x14ac:dyDescent="0.25">
      <c r="K365" s="65" t="s">
        <v>53</v>
      </c>
      <c r="L365" s="42" t="s">
        <v>53</v>
      </c>
    </row>
    <row r="366" spans="11:12" x14ac:dyDescent="0.25">
      <c r="K366" s="65" t="s">
        <v>53</v>
      </c>
      <c r="L366" s="42" t="s">
        <v>53</v>
      </c>
    </row>
    <row r="367" spans="11:12" x14ac:dyDescent="0.25">
      <c r="K367" s="65" t="s">
        <v>53</v>
      </c>
      <c r="L367" s="42" t="s">
        <v>53</v>
      </c>
    </row>
    <row r="368" spans="11:12" x14ac:dyDescent="0.25">
      <c r="K368" s="65" t="s">
        <v>53</v>
      </c>
      <c r="L368" s="42" t="s">
        <v>53</v>
      </c>
    </row>
    <row r="369" spans="11:12" x14ac:dyDescent="0.25">
      <c r="K369" s="65" t="s">
        <v>53</v>
      </c>
      <c r="L369" s="42" t="s">
        <v>53</v>
      </c>
    </row>
    <row r="370" spans="11:12" x14ac:dyDescent="0.25">
      <c r="K370" s="65" t="s">
        <v>53</v>
      </c>
      <c r="L370" s="42" t="s">
        <v>53</v>
      </c>
    </row>
    <row r="371" spans="11:12" x14ac:dyDescent="0.25">
      <c r="K371" s="65" t="s">
        <v>53</v>
      </c>
      <c r="L371" s="42" t="s">
        <v>53</v>
      </c>
    </row>
    <row r="372" spans="11:12" x14ac:dyDescent="0.25">
      <c r="K372" s="65" t="s">
        <v>53</v>
      </c>
      <c r="L372" s="42" t="s">
        <v>53</v>
      </c>
    </row>
    <row r="373" spans="11:12" x14ac:dyDescent="0.25">
      <c r="K373" s="65" t="s">
        <v>53</v>
      </c>
      <c r="L373" s="42" t="s">
        <v>53</v>
      </c>
    </row>
    <row r="374" spans="11:12" x14ac:dyDescent="0.25">
      <c r="K374" s="65" t="s">
        <v>53</v>
      </c>
      <c r="L374" s="42" t="s">
        <v>53</v>
      </c>
    </row>
    <row r="375" spans="11:12" x14ac:dyDescent="0.25">
      <c r="K375" s="65" t="s">
        <v>53</v>
      </c>
      <c r="L375" s="42" t="s">
        <v>53</v>
      </c>
    </row>
    <row r="376" spans="11:12" x14ac:dyDescent="0.25">
      <c r="K376" s="65" t="s">
        <v>53</v>
      </c>
      <c r="L376" s="42" t="s">
        <v>53</v>
      </c>
    </row>
    <row r="377" spans="11:12" x14ac:dyDescent="0.25">
      <c r="K377" s="65" t="s">
        <v>53</v>
      </c>
      <c r="L377" s="42" t="s">
        <v>53</v>
      </c>
    </row>
    <row r="378" spans="11:12" x14ac:dyDescent="0.25">
      <c r="K378" s="65" t="s">
        <v>53</v>
      </c>
      <c r="L378" s="42" t="s">
        <v>53</v>
      </c>
    </row>
    <row r="379" spans="11:12" x14ac:dyDescent="0.25">
      <c r="K379" s="65" t="s">
        <v>53</v>
      </c>
      <c r="L379" s="42" t="s">
        <v>53</v>
      </c>
    </row>
    <row r="380" spans="11:12" x14ac:dyDescent="0.25">
      <c r="K380" s="65" t="s">
        <v>53</v>
      </c>
      <c r="L380" s="42" t="s">
        <v>53</v>
      </c>
    </row>
    <row r="381" spans="11:12" x14ac:dyDescent="0.25">
      <c r="K381" s="65" t="s">
        <v>53</v>
      </c>
      <c r="L381" s="42" t="s">
        <v>53</v>
      </c>
    </row>
    <row r="382" spans="11:12" x14ac:dyDescent="0.25">
      <c r="K382" s="65" t="s">
        <v>53</v>
      </c>
      <c r="L382" s="42" t="s">
        <v>53</v>
      </c>
    </row>
    <row r="383" spans="11:12" x14ac:dyDescent="0.25">
      <c r="K383" s="65" t="s">
        <v>53</v>
      </c>
      <c r="L383" s="42" t="s">
        <v>53</v>
      </c>
    </row>
    <row r="384" spans="11:12" x14ac:dyDescent="0.25">
      <c r="K384" s="65" t="s">
        <v>53</v>
      </c>
      <c r="L384" s="42" t="s">
        <v>53</v>
      </c>
    </row>
    <row r="385" spans="11:12" x14ac:dyDescent="0.25">
      <c r="K385" s="65" t="s">
        <v>53</v>
      </c>
      <c r="L385" s="42" t="s">
        <v>53</v>
      </c>
    </row>
    <row r="386" spans="11:12" x14ac:dyDescent="0.25">
      <c r="K386" s="65" t="s">
        <v>53</v>
      </c>
      <c r="L386" s="42" t="s">
        <v>53</v>
      </c>
    </row>
    <row r="387" spans="11:12" x14ac:dyDescent="0.25">
      <c r="K387" s="65" t="s">
        <v>53</v>
      </c>
      <c r="L387" s="42" t="s">
        <v>53</v>
      </c>
    </row>
    <row r="388" spans="11:12" x14ac:dyDescent="0.25">
      <c r="K388" s="65" t="s">
        <v>53</v>
      </c>
      <c r="L388" s="42" t="s">
        <v>53</v>
      </c>
    </row>
    <row r="389" spans="11:12" x14ac:dyDescent="0.25">
      <c r="K389" s="65" t="s">
        <v>53</v>
      </c>
      <c r="L389" s="42" t="s">
        <v>53</v>
      </c>
    </row>
    <row r="390" spans="11:12" x14ac:dyDescent="0.25">
      <c r="K390" s="65" t="s">
        <v>53</v>
      </c>
      <c r="L390" s="42" t="s">
        <v>53</v>
      </c>
    </row>
    <row r="391" spans="11:12" x14ac:dyDescent="0.25">
      <c r="K391" s="65" t="s">
        <v>53</v>
      </c>
      <c r="L391" s="42" t="s">
        <v>53</v>
      </c>
    </row>
    <row r="392" spans="11:12" x14ac:dyDescent="0.25">
      <c r="K392" s="65" t="s">
        <v>53</v>
      </c>
      <c r="L392" s="42" t="s">
        <v>53</v>
      </c>
    </row>
    <row r="393" spans="11:12" x14ac:dyDescent="0.25">
      <c r="K393" s="65" t="s">
        <v>53</v>
      </c>
      <c r="L393" s="42" t="s">
        <v>53</v>
      </c>
    </row>
    <row r="394" spans="11:12" x14ac:dyDescent="0.25">
      <c r="K394" s="65" t="s">
        <v>53</v>
      </c>
      <c r="L394" s="42" t="s">
        <v>53</v>
      </c>
    </row>
    <row r="395" spans="11:12" x14ac:dyDescent="0.25">
      <c r="K395" s="65" t="s">
        <v>53</v>
      </c>
      <c r="L395" s="42" t="s">
        <v>53</v>
      </c>
    </row>
    <row r="396" spans="11:12" x14ac:dyDescent="0.25">
      <c r="K396" s="65" t="s">
        <v>53</v>
      </c>
      <c r="L396" s="42" t="s">
        <v>53</v>
      </c>
    </row>
    <row r="397" spans="11:12" x14ac:dyDescent="0.25">
      <c r="K397" s="65" t="s">
        <v>53</v>
      </c>
      <c r="L397" s="42" t="s">
        <v>53</v>
      </c>
    </row>
    <row r="398" spans="11:12" x14ac:dyDescent="0.25">
      <c r="K398" s="65" t="s">
        <v>53</v>
      </c>
      <c r="L398" s="42" t="s">
        <v>53</v>
      </c>
    </row>
    <row r="399" spans="11:12" x14ac:dyDescent="0.25">
      <c r="K399" s="65" t="s">
        <v>53</v>
      </c>
      <c r="L399" s="42" t="s">
        <v>53</v>
      </c>
    </row>
    <row r="400" spans="11:12" x14ac:dyDescent="0.25">
      <c r="K400" s="65" t="s">
        <v>53</v>
      </c>
      <c r="L400" s="42" t="s">
        <v>53</v>
      </c>
    </row>
    <row r="401" spans="11:12" x14ac:dyDescent="0.25">
      <c r="K401" s="65" t="s">
        <v>53</v>
      </c>
      <c r="L401" s="42" t="s">
        <v>53</v>
      </c>
    </row>
    <row r="402" spans="11:12" x14ac:dyDescent="0.25">
      <c r="K402" s="65" t="s">
        <v>53</v>
      </c>
      <c r="L402" s="42" t="s">
        <v>53</v>
      </c>
    </row>
    <row r="403" spans="11:12" x14ac:dyDescent="0.25">
      <c r="K403" s="65" t="s">
        <v>53</v>
      </c>
      <c r="L403" s="42" t="s">
        <v>53</v>
      </c>
    </row>
    <row r="404" spans="11:12" x14ac:dyDescent="0.25">
      <c r="K404" s="65" t="s">
        <v>53</v>
      </c>
      <c r="L404" s="42" t="s">
        <v>53</v>
      </c>
    </row>
    <row r="405" spans="11:12" x14ac:dyDescent="0.25">
      <c r="K405" s="65" t="s">
        <v>53</v>
      </c>
      <c r="L405" s="42" t="s">
        <v>53</v>
      </c>
    </row>
    <row r="406" spans="11:12" x14ac:dyDescent="0.25">
      <c r="K406" s="65" t="s">
        <v>53</v>
      </c>
      <c r="L406" s="42" t="s">
        <v>53</v>
      </c>
    </row>
    <row r="407" spans="11:12" x14ac:dyDescent="0.25">
      <c r="K407" s="65" t="s">
        <v>53</v>
      </c>
      <c r="L407" s="42" t="s">
        <v>53</v>
      </c>
    </row>
    <row r="408" spans="11:12" x14ac:dyDescent="0.25">
      <c r="K408" s="65" t="s">
        <v>53</v>
      </c>
      <c r="L408" s="42" t="s">
        <v>53</v>
      </c>
    </row>
    <row r="409" spans="11:12" x14ac:dyDescent="0.25">
      <c r="K409" s="65" t="s">
        <v>53</v>
      </c>
      <c r="L409" s="42" t="s">
        <v>53</v>
      </c>
    </row>
    <row r="410" spans="11:12" x14ac:dyDescent="0.25">
      <c r="K410" s="65" t="s">
        <v>53</v>
      </c>
      <c r="L410" s="42" t="s">
        <v>53</v>
      </c>
    </row>
    <row r="411" spans="11:12" x14ac:dyDescent="0.25">
      <c r="K411" s="65" t="s">
        <v>53</v>
      </c>
      <c r="L411" s="42" t="s">
        <v>53</v>
      </c>
    </row>
    <row r="412" spans="11:12" x14ac:dyDescent="0.25">
      <c r="K412" s="65" t="s">
        <v>53</v>
      </c>
      <c r="L412" s="42" t="s">
        <v>53</v>
      </c>
    </row>
    <row r="413" spans="11:12" x14ac:dyDescent="0.25">
      <c r="K413" s="65" t="s">
        <v>53</v>
      </c>
      <c r="L413" s="42" t="s">
        <v>53</v>
      </c>
    </row>
    <row r="414" spans="11:12" x14ac:dyDescent="0.25">
      <c r="K414" s="65" t="s">
        <v>53</v>
      </c>
      <c r="L414" s="42" t="s">
        <v>53</v>
      </c>
    </row>
    <row r="415" spans="11:12" x14ac:dyDescent="0.25">
      <c r="K415" s="65" t="s">
        <v>53</v>
      </c>
      <c r="L415" s="42" t="s">
        <v>53</v>
      </c>
    </row>
    <row r="416" spans="11:12" x14ac:dyDescent="0.25">
      <c r="K416" s="65" t="s">
        <v>53</v>
      </c>
      <c r="L416" s="42" t="s">
        <v>53</v>
      </c>
    </row>
    <row r="417" spans="11:12" x14ac:dyDescent="0.25">
      <c r="K417" s="65" t="s">
        <v>53</v>
      </c>
      <c r="L417" s="42" t="s">
        <v>53</v>
      </c>
    </row>
    <row r="418" spans="11:12" x14ac:dyDescent="0.25">
      <c r="K418" s="65" t="s">
        <v>53</v>
      </c>
      <c r="L418" s="42" t="s">
        <v>53</v>
      </c>
    </row>
    <row r="419" spans="11:12" x14ac:dyDescent="0.25">
      <c r="K419" s="65" t="s">
        <v>53</v>
      </c>
      <c r="L419" s="42" t="s">
        <v>53</v>
      </c>
    </row>
    <row r="420" spans="11:12" x14ac:dyDescent="0.25">
      <c r="K420" s="65" t="s">
        <v>53</v>
      </c>
      <c r="L420" s="42" t="s">
        <v>53</v>
      </c>
    </row>
    <row r="421" spans="11:12" x14ac:dyDescent="0.25">
      <c r="K421" s="65" t="s">
        <v>53</v>
      </c>
      <c r="L421" s="42" t="s">
        <v>53</v>
      </c>
    </row>
    <row r="422" spans="11:12" x14ac:dyDescent="0.25">
      <c r="K422" s="65" t="s">
        <v>53</v>
      </c>
      <c r="L422" s="42" t="s">
        <v>53</v>
      </c>
    </row>
    <row r="423" spans="11:12" x14ac:dyDescent="0.25">
      <c r="K423" s="65" t="s">
        <v>53</v>
      </c>
      <c r="L423" s="42" t="s">
        <v>53</v>
      </c>
    </row>
    <row r="424" spans="11:12" x14ac:dyDescent="0.25">
      <c r="K424" s="65" t="s">
        <v>53</v>
      </c>
      <c r="L424" s="42" t="s">
        <v>53</v>
      </c>
    </row>
    <row r="425" spans="11:12" x14ac:dyDescent="0.25">
      <c r="K425" s="65" t="s">
        <v>53</v>
      </c>
      <c r="L425" s="42" t="s">
        <v>53</v>
      </c>
    </row>
    <row r="426" spans="11:12" x14ac:dyDescent="0.25">
      <c r="K426" s="65" t="s">
        <v>53</v>
      </c>
      <c r="L426" s="42" t="s">
        <v>53</v>
      </c>
    </row>
    <row r="427" spans="11:12" x14ac:dyDescent="0.25">
      <c r="K427" s="65" t="s">
        <v>53</v>
      </c>
      <c r="L427" s="42" t="s">
        <v>53</v>
      </c>
    </row>
    <row r="428" spans="11:12" x14ac:dyDescent="0.25">
      <c r="K428" s="65" t="s">
        <v>53</v>
      </c>
      <c r="L428" s="42" t="s">
        <v>53</v>
      </c>
    </row>
    <row r="429" spans="11:12" x14ac:dyDescent="0.25">
      <c r="K429" s="65" t="s">
        <v>53</v>
      </c>
      <c r="L429" s="42" t="s">
        <v>53</v>
      </c>
    </row>
    <row r="430" spans="11:12" x14ac:dyDescent="0.25">
      <c r="K430" s="65" t="s">
        <v>53</v>
      </c>
      <c r="L430" s="42" t="s">
        <v>53</v>
      </c>
    </row>
    <row r="431" spans="11:12" x14ac:dyDescent="0.25">
      <c r="K431" s="65" t="s">
        <v>53</v>
      </c>
      <c r="L431" s="42" t="s">
        <v>53</v>
      </c>
    </row>
    <row r="432" spans="11:12" x14ac:dyDescent="0.25">
      <c r="K432" s="65" t="s">
        <v>53</v>
      </c>
      <c r="L432" s="42" t="s">
        <v>53</v>
      </c>
    </row>
    <row r="433" spans="11:12" x14ac:dyDescent="0.25">
      <c r="K433" s="65" t="s">
        <v>53</v>
      </c>
      <c r="L433" s="42" t="s">
        <v>53</v>
      </c>
    </row>
    <row r="434" spans="11:12" x14ac:dyDescent="0.25">
      <c r="K434" s="65" t="s">
        <v>53</v>
      </c>
      <c r="L434" s="42" t="s">
        <v>53</v>
      </c>
    </row>
    <row r="435" spans="11:12" x14ac:dyDescent="0.25">
      <c r="K435" s="65" t="s">
        <v>53</v>
      </c>
      <c r="L435" s="42" t="s">
        <v>53</v>
      </c>
    </row>
    <row r="436" spans="11:12" x14ac:dyDescent="0.25">
      <c r="K436" s="65" t="s">
        <v>53</v>
      </c>
      <c r="L436" s="42" t="s">
        <v>53</v>
      </c>
    </row>
    <row r="437" spans="11:12" x14ac:dyDescent="0.25">
      <c r="K437" s="65" t="s">
        <v>53</v>
      </c>
      <c r="L437" s="42" t="s">
        <v>53</v>
      </c>
    </row>
    <row r="438" spans="11:12" x14ac:dyDescent="0.25">
      <c r="K438" s="65" t="s">
        <v>53</v>
      </c>
      <c r="L438" s="42" t="s">
        <v>53</v>
      </c>
    </row>
    <row r="439" spans="11:12" x14ac:dyDescent="0.25">
      <c r="K439" s="65" t="s">
        <v>53</v>
      </c>
      <c r="L439" s="42" t="s">
        <v>53</v>
      </c>
    </row>
    <row r="440" spans="11:12" x14ac:dyDescent="0.25">
      <c r="K440" s="65" t="s">
        <v>53</v>
      </c>
      <c r="L440" s="42" t="s">
        <v>53</v>
      </c>
    </row>
    <row r="441" spans="11:12" x14ac:dyDescent="0.25">
      <c r="K441" s="65" t="s">
        <v>53</v>
      </c>
      <c r="L441" s="42" t="s">
        <v>53</v>
      </c>
    </row>
    <row r="442" spans="11:12" x14ac:dyDescent="0.25">
      <c r="K442" s="65" t="s">
        <v>53</v>
      </c>
      <c r="L442" s="42" t="s">
        <v>53</v>
      </c>
    </row>
    <row r="443" spans="11:12" x14ac:dyDescent="0.25">
      <c r="K443" s="65" t="s">
        <v>53</v>
      </c>
      <c r="L443" s="42" t="s">
        <v>53</v>
      </c>
    </row>
    <row r="444" spans="11:12" x14ac:dyDescent="0.25">
      <c r="K444" s="65" t="s">
        <v>53</v>
      </c>
      <c r="L444" s="42" t="s">
        <v>53</v>
      </c>
    </row>
    <row r="445" spans="11:12" x14ac:dyDescent="0.25">
      <c r="K445" s="65" t="s">
        <v>53</v>
      </c>
      <c r="L445" s="42" t="s">
        <v>53</v>
      </c>
    </row>
    <row r="446" spans="11:12" x14ac:dyDescent="0.25">
      <c r="K446" s="65" t="s">
        <v>53</v>
      </c>
      <c r="L446" s="42" t="s">
        <v>53</v>
      </c>
    </row>
    <row r="447" spans="11:12" x14ac:dyDescent="0.25">
      <c r="K447" s="65" t="s">
        <v>53</v>
      </c>
      <c r="L447" s="42" t="s">
        <v>53</v>
      </c>
    </row>
    <row r="448" spans="11:12" x14ac:dyDescent="0.25">
      <c r="K448" s="65" t="s">
        <v>53</v>
      </c>
      <c r="L448" s="42" t="s">
        <v>53</v>
      </c>
    </row>
    <row r="449" spans="11:12" x14ac:dyDescent="0.25">
      <c r="K449" s="65" t="s">
        <v>53</v>
      </c>
      <c r="L449" s="42" t="s">
        <v>53</v>
      </c>
    </row>
    <row r="450" spans="11:12" x14ac:dyDescent="0.25">
      <c r="K450" s="65" t="s">
        <v>53</v>
      </c>
      <c r="L450" s="42" t="s">
        <v>53</v>
      </c>
    </row>
    <row r="451" spans="11:12" x14ac:dyDescent="0.25">
      <c r="K451" s="66" t="s">
        <v>55</v>
      </c>
      <c r="L451" s="66"/>
    </row>
    <row r="452" spans="11:12" x14ac:dyDescent="0.25">
      <c r="K452" s="65">
        <v>43904</v>
      </c>
      <c r="L452" s="42">
        <v>100</v>
      </c>
    </row>
    <row r="453" spans="11:12" x14ac:dyDescent="0.25">
      <c r="K453" s="65">
        <v>43911</v>
      </c>
      <c r="L453" s="42">
        <v>99.198999999999998</v>
      </c>
    </row>
    <row r="454" spans="11:12" x14ac:dyDescent="0.25">
      <c r="K454" s="65">
        <v>43918</v>
      </c>
      <c r="L454" s="42">
        <v>96.184100000000001</v>
      </c>
    </row>
    <row r="455" spans="11:12" x14ac:dyDescent="0.25">
      <c r="K455" s="65">
        <v>43925</v>
      </c>
      <c r="L455" s="42">
        <v>93.620199999999997</v>
      </c>
    </row>
    <row r="456" spans="11:12" x14ac:dyDescent="0.25">
      <c r="K456" s="65">
        <v>43932</v>
      </c>
      <c r="L456" s="42">
        <v>92.101200000000006</v>
      </c>
    </row>
    <row r="457" spans="11:12" x14ac:dyDescent="0.25">
      <c r="K457" s="65">
        <v>43939</v>
      </c>
      <c r="L457" s="42">
        <v>91.581800000000001</v>
      </c>
    </row>
    <row r="458" spans="11:12" x14ac:dyDescent="0.25">
      <c r="K458" s="65">
        <v>43946</v>
      </c>
      <c r="L458" s="42">
        <v>91.771500000000003</v>
      </c>
    </row>
    <row r="459" spans="11:12" x14ac:dyDescent="0.25">
      <c r="K459" s="65">
        <v>43953</v>
      </c>
      <c r="L459" s="42">
        <v>92.267899999999997</v>
      </c>
    </row>
    <row r="460" spans="11:12" x14ac:dyDescent="0.25">
      <c r="K460" s="65">
        <v>43960</v>
      </c>
      <c r="L460" s="42">
        <v>92.997299999999996</v>
      </c>
    </row>
    <row r="461" spans="11:12" x14ac:dyDescent="0.25">
      <c r="K461" s="65">
        <v>43967</v>
      </c>
      <c r="L461" s="42">
        <v>93.732699999999994</v>
      </c>
    </row>
    <row r="462" spans="11:12" x14ac:dyDescent="0.25">
      <c r="K462" s="65">
        <v>43974</v>
      </c>
      <c r="L462" s="42">
        <v>94.1738</v>
      </c>
    </row>
    <row r="463" spans="11:12" x14ac:dyDescent="0.25">
      <c r="K463" s="65">
        <v>43981</v>
      </c>
      <c r="L463" s="42">
        <v>94.815899999999999</v>
      </c>
    </row>
    <row r="464" spans="11:12" x14ac:dyDescent="0.25">
      <c r="K464" s="65">
        <v>43988</v>
      </c>
      <c r="L464" s="42">
        <v>95.926100000000005</v>
      </c>
    </row>
    <row r="465" spans="11:12" x14ac:dyDescent="0.25">
      <c r="K465" s="65">
        <v>43995</v>
      </c>
      <c r="L465" s="42">
        <v>95.937700000000007</v>
      </c>
    </row>
    <row r="466" spans="11:12" x14ac:dyDescent="0.25">
      <c r="K466" s="65">
        <v>44002</v>
      </c>
      <c r="L466" s="42">
        <v>96.084699999999998</v>
      </c>
    </row>
    <row r="467" spans="11:12" x14ac:dyDescent="0.25">
      <c r="K467" s="65">
        <v>44009</v>
      </c>
      <c r="L467" s="42">
        <v>96.442800000000005</v>
      </c>
    </row>
    <row r="468" spans="11:12" x14ac:dyDescent="0.25">
      <c r="K468" s="65">
        <v>44016</v>
      </c>
      <c r="L468" s="42">
        <v>97.687899999999999</v>
      </c>
    </row>
    <row r="469" spans="11:12" x14ac:dyDescent="0.25">
      <c r="K469" s="65">
        <v>44023</v>
      </c>
      <c r="L469" s="42">
        <v>98.485100000000003</v>
      </c>
    </row>
    <row r="470" spans="11:12" x14ac:dyDescent="0.25">
      <c r="K470" s="65">
        <v>44030</v>
      </c>
      <c r="L470" s="42">
        <v>98.348200000000006</v>
      </c>
    </row>
    <row r="471" spans="11:12" x14ac:dyDescent="0.25">
      <c r="K471" s="65">
        <v>44037</v>
      </c>
      <c r="L471" s="42">
        <v>98.618600000000001</v>
      </c>
    </row>
    <row r="472" spans="11:12" x14ac:dyDescent="0.25">
      <c r="K472" s="65">
        <v>44044</v>
      </c>
      <c r="L472" s="42">
        <v>98.913399999999996</v>
      </c>
    </row>
    <row r="473" spans="11:12" x14ac:dyDescent="0.25">
      <c r="K473" s="65">
        <v>44051</v>
      </c>
      <c r="L473" s="42">
        <v>98.986500000000007</v>
      </c>
    </row>
    <row r="474" spans="11:12" x14ac:dyDescent="0.25">
      <c r="K474" s="65">
        <v>44058</v>
      </c>
      <c r="L474" s="42">
        <v>99.040800000000004</v>
      </c>
    </row>
    <row r="475" spans="11:12" x14ac:dyDescent="0.25">
      <c r="K475" s="65">
        <v>44065</v>
      </c>
      <c r="L475" s="42">
        <v>99.155699999999996</v>
      </c>
    </row>
    <row r="476" spans="11:12" x14ac:dyDescent="0.25">
      <c r="K476" s="65">
        <v>44072</v>
      </c>
      <c r="L476" s="42">
        <v>99.257800000000003</v>
      </c>
    </row>
    <row r="477" spans="11:12" x14ac:dyDescent="0.25">
      <c r="K477" s="65">
        <v>44079</v>
      </c>
      <c r="L477" s="42">
        <v>99.3767</v>
      </c>
    </row>
    <row r="478" spans="11:12" x14ac:dyDescent="0.25">
      <c r="K478" s="65">
        <v>44086</v>
      </c>
      <c r="L478" s="42">
        <v>99.742500000000007</v>
      </c>
    </row>
    <row r="479" spans="11:12" x14ac:dyDescent="0.25">
      <c r="K479" s="65">
        <v>44093</v>
      </c>
      <c r="L479" s="42">
        <v>99.924999999999997</v>
      </c>
    </row>
    <row r="480" spans="11:12" x14ac:dyDescent="0.25">
      <c r="K480" s="65">
        <v>44100</v>
      </c>
      <c r="L480" s="42">
        <v>99.912599999999998</v>
      </c>
    </row>
    <row r="481" spans="11:12" x14ac:dyDescent="0.25">
      <c r="K481" s="65">
        <v>44107</v>
      </c>
      <c r="L481" s="42">
        <v>99.015900000000002</v>
      </c>
    </row>
    <row r="482" spans="11:12" x14ac:dyDescent="0.25">
      <c r="K482" s="65">
        <v>44114</v>
      </c>
      <c r="L482" s="42">
        <v>98.499399999999994</v>
      </c>
    </row>
    <row r="483" spans="11:12" x14ac:dyDescent="0.25">
      <c r="K483" s="65">
        <v>44121</v>
      </c>
      <c r="L483" s="42">
        <v>99.168199999999999</v>
      </c>
    </row>
    <row r="484" spans="11:12" x14ac:dyDescent="0.25">
      <c r="K484" s="65">
        <v>44128</v>
      </c>
      <c r="L484" s="42">
        <v>99.321799999999996</v>
      </c>
    </row>
    <row r="485" spans="11:12" x14ac:dyDescent="0.25">
      <c r="K485" s="65">
        <v>44135</v>
      </c>
      <c r="L485" s="42">
        <v>99.142399999999995</v>
      </c>
    </row>
    <row r="486" spans="11:12" x14ac:dyDescent="0.25">
      <c r="K486" s="65">
        <v>44142</v>
      </c>
      <c r="L486" s="42">
        <v>99.276799999999994</v>
      </c>
    </row>
    <row r="487" spans="11:12" x14ac:dyDescent="0.25">
      <c r="K487" s="65">
        <v>44149</v>
      </c>
      <c r="L487" s="42">
        <v>99.712900000000005</v>
      </c>
    </row>
    <row r="488" spans="11:12" x14ac:dyDescent="0.25">
      <c r="K488" s="65">
        <v>44156</v>
      </c>
      <c r="L488" s="42">
        <v>100.16500000000001</v>
      </c>
    </row>
    <row r="489" spans="11:12" x14ac:dyDescent="0.25">
      <c r="K489" s="65">
        <v>44163</v>
      </c>
      <c r="L489" s="42">
        <v>100.3365</v>
      </c>
    </row>
    <row r="490" spans="11:12" x14ac:dyDescent="0.25">
      <c r="K490" s="65">
        <v>44170</v>
      </c>
      <c r="L490" s="42">
        <v>100.51779999999999</v>
      </c>
    </row>
    <row r="491" spans="11:12" x14ac:dyDescent="0.25">
      <c r="K491" s="65">
        <v>44177</v>
      </c>
      <c r="L491" s="42">
        <v>100.3849</v>
      </c>
    </row>
    <row r="492" spans="11:12" x14ac:dyDescent="0.25">
      <c r="K492" s="65">
        <v>44184</v>
      </c>
      <c r="L492" s="42">
        <v>99.655600000000007</v>
      </c>
    </row>
    <row r="493" spans="11:12" x14ac:dyDescent="0.25">
      <c r="K493" s="65">
        <v>44191</v>
      </c>
      <c r="L493" s="42">
        <v>96.724000000000004</v>
      </c>
    </row>
    <row r="494" spans="11:12" x14ac:dyDescent="0.25">
      <c r="K494" s="65">
        <v>44198</v>
      </c>
      <c r="L494" s="42">
        <v>94.214500000000001</v>
      </c>
    </row>
    <row r="495" spans="11:12" x14ac:dyDescent="0.25">
      <c r="K495" s="65" t="s">
        <v>53</v>
      </c>
      <c r="L495" s="42" t="s">
        <v>53</v>
      </c>
    </row>
    <row r="496" spans="11:12" x14ac:dyDescent="0.25">
      <c r="K496" s="65" t="s">
        <v>53</v>
      </c>
      <c r="L496" s="42" t="s">
        <v>53</v>
      </c>
    </row>
    <row r="497" spans="11:12" x14ac:dyDescent="0.25">
      <c r="K497" s="65" t="s">
        <v>53</v>
      </c>
      <c r="L497" s="42" t="s">
        <v>53</v>
      </c>
    </row>
    <row r="498" spans="11:12" x14ac:dyDescent="0.25">
      <c r="K498" s="65" t="s">
        <v>53</v>
      </c>
      <c r="L498" s="42" t="s">
        <v>53</v>
      </c>
    </row>
    <row r="499" spans="11:12" x14ac:dyDescent="0.25">
      <c r="K499" s="65" t="s">
        <v>53</v>
      </c>
      <c r="L499" s="42" t="s">
        <v>53</v>
      </c>
    </row>
    <row r="500" spans="11:12" x14ac:dyDescent="0.25">
      <c r="K500" s="65" t="s">
        <v>53</v>
      </c>
      <c r="L500" s="42" t="s">
        <v>53</v>
      </c>
    </row>
    <row r="501" spans="11:12" x14ac:dyDescent="0.25">
      <c r="K501" s="65" t="s">
        <v>53</v>
      </c>
      <c r="L501" s="42" t="s">
        <v>53</v>
      </c>
    </row>
    <row r="502" spans="11:12" x14ac:dyDescent="0.25">
      <c r="K502" s="65" t="s">
        <v>53</v>
      </c>
      <c r="L502" s="42" t="s">
        <v>53</v>
      </c>
    </row>
    <row r="503" spans="11:12" x14ac:dyDescent="0.25">
      <c r="K503" s="65" t="s">
        <v>53</v>
      </c>
      <c r="L503" s="42" t="s">
        <v>53</v>
      </c>
    </row>
    <row r="504" spans="11:12" x14ac:dyDescent="0.25">
      <c r="K504" s="65" t="s">
        <v>53</v>
      </c>
      <c r="L504" s="42" t="s">
        <v>53</v>
      </c>
    </row>
    <row r="505" spans="11:12" x14ac:dyDescent="0.25">
      <c r="K505" s="65" t="s">
        <v>53</v>
      </c>
      <c r="L505" s="42" t="s">
        <v>53</v>
      </c>
    </row>
    <row r="506" spans="11:12" x14ac:dyDescent="0.25">
      <c r="K506" s="65" t="s">
        <v>53</v>
      </c>
      <c r="L506" s="42" t="s">
        <v>53</v>
      </c>
    </row>
    <row r="507" spans="11:12" x14ac:dyDescent="0.25">
      <c r="K507" s="65" t="s">
        <v>53</v>
      </c>
      <c r="L507" s="42" t="s">
        <v>53</v>
      </c>
    </row>
    <row r="508" spans="11:12" x14ac:dyDescent="0.25">
      <c r="K508" s="65" t="s">
        <v>53</v>
      </c>
      <c r="L508" s="42" t="s">
        <v>53</v>
      </c>
    </row>
    <row r="509" spans="11:12" x14ac:dyDescent="0.25">
      <c r="K509" s="65" t="s">
        <v>53</v>
      </c>
      <c r="L509" s="42" t="s">
        <v>53</v>
      </c>
    </row>
    <row r="510" spans="11:12" x14ac:dyDescent="0.25">
      <c r="K510" s="65" t="s">
        <v>53</v>
      </c>
      <c r="L510" s="42" t="s">
        <v>53</v>
      </c>
    </row>
    <row r="511" spans="11:12" x14ac:dyDescent="0.25">
      <c r="K511" s="65" t="s">
        <v>53</v>
      </c>
      <c r="L511" s="42" t="s">
        <v>53</v>
      </c>
    </row>
    <row r="512" spans="11:12" x14ac:dyDescent="0.25">
      <c r="K512" s="65" t="s">
        <v>53</v>
      </c>
      <c r="L512" s="42" t="s">
        <v>53</v>
      </c>
    </row>
    <row r="513" spans="11:12" x14ac:dyDescent="0.25">
      <c r="K513" s="65" t="s">
        <v>53</v>
      </c>
      <c r="L513" s="42" t="s">
        <v>53</v>
      </c>
    </row>
    <row r="514" spans="11:12" x14ac:dyDescent="0.25">
      <c r="K514" s="65" t="s">
        <v>53</v>
      </c>
      <c r="L514" s="42" t="s">
        <v>53</v>
      </c>
    </row>
    <row r="515" spans="11:12" x14ac:dyDescent="0.25">
      <c r="K515" s="65" t="s">
        <v>53</v>
      </c>
      <c r="L515" s="42" t="s">
        <v>53</v>
      </c>
    </row>
    <row r="516" spans="11:12" x14ac:dyDescent="0.25">
      <c r="K516" s="65" t="s">
        <v>53</v>
      </c>
      <c r="L516" s="42" t="s">
        <v>53</v>
      </c>
    </row>
    <row r="517" spans="11:12" x14ac:dyDescent="0.25">
      <c r="K517" s="65" t="s">
        <v>53</v>
      </c>
      <c r="L517" s="42" t="s">
        <v>53</v>
      </c>
    </row>
    <row r="518" spans="11:12" x14ac:dyDescent="0.25">
      <c r="K518" s="65" t="s">
        <v>53</v>
      </c>
      <c r="L518" s="42" t="s">
        <v>53</v>
      </c>
    </row>
    <row r="519" spans="11:12" x14ac:dyDescent="0.25">
      <c r="K519" s="65" t="s">
        <v>53</v>
      </c>
      <c r="L519" s="42" t="s">
        <v>53</v>
      </c>
    </row>
    <row r="520" spans="11:12" x14ac:dyDescent="0.25">
      <c r="K520" s="65" t="s">
        <v>53</v>
      </c>
      <c r="L520" s="42" t="s">
        <v>53</v>
      </c>
    </row>
    <row r="521" spans="11:12" x14ac:dyDescent="0.25">
      <c r="K521" s="65" t="s">
        <v>53</v>
      </c>
      <c r="L521" s="42" t="s">
        <v>53</v>
      </c>
    </row>
    <row r="522" spans="11:12" x14ac:dyDescent="0.25">
      <c r="K522" s="65" t="s">
        <v>53</v>
      </c>
      <c r="L522" s="42" t="s">
        <v>53</v>
      </c>
    </row>
    <row r="523" spans="11:12" x14ac:dyDescent="0.25">
      <c r="K523" s="65" t="s">
        <v>53</v>
      </c>
      <c r="L523" s="42" t="s">
        <v>53</v>
      </c>
    </row>
    <row r="524" spans="11:12" x14ac:dyDescent="0.25">
      <c r="K524" s="65" t="s">
        <v>53</v>
      </c>
      <c r="L524" s="42" t="s">
        <v>53</v>
      </c>
    </row>
    <row r="525" spans="11:12" x14ac:dyDescent="0.25">
      <c r="K525" s="65" t="s">
        <v>53</v>
      </c>
      <c r="L525" s="42" t="s">
        <v>53</v>
      </c>
    </row>
    <row r="526" spans="11:12" x14ac:dyDescent="0.25">
      <c r="K526" s="65" t="s">
        <v>53</v>
      </c>
      <c r="L526" s="42" t="s">
        <v>53</v>
      </c>
    </row>
    <row r="527" spans="11:12" x14ac:dyDescent="0.25">
      <c r="K527" s="65" t="s">
        <v>53</v>
      </c>
      <c r="L527" s="42" t="s">
        <v>53</v>
      </c>
    </row>
    <row r="528" spans="11:12" x14ac:dyDescent="0.25">
      <c r="K528" s="65" t="s">
        <v>53</v>
      </c>
      <c r="L528" s="42" t="s">
        <v>53</v>
      </c>
    </row>
    <row r="529" spans="11:12" x14ac:dyDescent="0.25">
      <c r="K529" s="65" t="s">
        <v>53</v>
      </c>
      <c r="L529" s="42" t="s">
        <v>53</v>
      </c>
    </row>
    <row r="530" spans="11:12" x14ac:dyDescent="0.25">
      <c r="K530" s="65" t="s">
        <v>53</v>
      </c>
      <c r="L530" s="42" t="s">
        <v>53</v>
      </c>
    </row>
    <row r="531" spans="11:12" x14ac:dyDescent="0.25">
      <c r="K531" s="65" t="s">
        <v>53</v>
      </c>
      <c r="L531" s="42" t="s">
        <v>53</v>
      </c>
    </row>
    <row r="532" spans="11:12" x14ac:dyDescent="0.25">
      <c r="K532" s="65" t="s">
        <v>53</v>
      </c>
      <c r="L532" s="42" t="s">
        <v>53</v>
      </c>
    </row>
    <row r="533" spans="11:12" x14ac:dyDescent="0.25">
      <c r="K533" s="65" t="s">
        <v>53</v>
      </c>
      <c r="L533" s="42" t="s">
        <v>53</v>
      </c>
    </row>
    <row r="534" spans="11:12" x14ac:dyDescent="0.25">
      <c r="K534" s="65" t="s">
        <v>53</v>
      </c>
      <c r="L534" s="42" t="s">
        <v>53</v>
      </c>
    </row>
    <row r="535" spans="11:12" x14ac:dyDescent="0.25">
      <c r="K535" s="65" t="s">
        <v>53</v>
      </c>
      <c r="L535" s="42" t="s">
        <v>53</v>
      </c>
    </row>
    <row r="536" spans="11:12" x14ac:dyDescent="0.25">
      <c r="K536" s="65" t="s">
        <v>53</v>
      </c>
      <c r="L536" s="42" t="s">
        <v>53</v>
      </c>
    </row>
    <row r="537" spans="11:12" x14ac:dyDescent="0.25">
      <c r="K537" s="65" t="s">
        <v>53</v>
      </c>
      <c r="L537" s="42" t="s">
        <v>53</v>
      </c>
    </row>
    <row r="538" spans="11:12" x14ac:dyDescent="0.25">
      <c r="K538" s="65" t="s">
        <v>53</v>
      </c>
      <c r="L538" s="42" t="s">
        <v>53</v>
      </c>
    </row>
    <row r="539" spans="11:12" x14ac:dyDescent="0.25">
      <c r="K539" s="65" t="s">
        <v>53</v>
      </c>
      <c r="L539" s="42" t="s">
        <v>53</v>
      </c>
    </row>
    <row r="540" spans="11:12" x14ac:dyDescent="0.25">
      <c r="K540" s="65" t="s">
        <v>53</v>
      </c>
      <c r="L540" s="42" t="s">
        <v>53</v>
      </c>
    </row>
    <row r="541" spans="11:12" x14ac:dyDescent="0.25">
      <c r="K541" s="65" t="s">
        <v>53</v>
      </c>
      <c r="L541" s="42" t="s">
        <v>53</v>
      </c>
    </row>
    <row r="542" spans="11:12" x14ac:dyDescent="0.25">
      <c r="K542" s="65" t="s">
        <v>53</v>
      </c>
      <c r="L542" s="42" t="s">
        <v>53</v>
      </c>
    </row>
    <row r="543" spans="11:12" x14ac:dyDescent="0.25">
      <c r="K543" s="65" t="s">
        <v>53</v>
      </c>
      <c r="L543" s="42" t="s">
        <v>53</v>
      </c>
    </row>
    <row r="544" spans="11:12" x14ac:dyDescent="0.25">
      <c r="K544" s="65" t="s">
        <v>53</v>
      </c>
      <c r="L544" s="42" t="s">
        <v>53</v>
      </c>
    </row>
    <row r="545" spans="11:12" x14ac:dyDescent="0.25">
      <c r="K545" s="65" t="s">
        <v>53</v>
      </c>
      <c r="L545" s="42" t="s">
        <v>53</v>
      </c>
    </row>
    <row r="546" spans="11:12" x14ac:dyDescent="0.25">
      <c r="K546" s="65" t="s">
        <v>53</v>
      </c>
      <c r="L546" s="42" t="s">
        <v>53</v>
      </c>
    </row>
    <row r="547" spans="11:12" x14ac:dyDescent="0.25">
      <c r="K547" s="65" t="s">
        <v>53</v>
      </c>
      <c r="L547" s="42" t="s">
        <v>53</v>
      </c>
    </row>
    <row r="548" spans="11:12" x14ac:dyDescent="0.25">
      <c r="K548" s="65" t="s">
        <v>53</v>
      </c>
      <c r="L548" s="42" t="s">
        <v>53</v>
      </c>
    </row>
    <row r="549" spans="11:12" x14ac:dyDescent="0.25">
      <c r="K549" s="65" t="s">
        <v>53</v>
      </c>
      <c r="L549" s="42" t="s">
        <v>53</v>
      </c>
    </row>
    <row r="550" spans="11:12" x14ac:dyDescent="0.25">
      <c r="K550" s="65" t="s">
        <v>53</v>
      </c>
      <c r="L550" s="42" t="s">
        <v>53</v>
      </c>
    </row>
    <row r="551" spans="11:12" x14ac:dyDescent="0.25">
      <c r="K551" s="65" t="s">
        <v>53</v>
      </c>
      <c r="L551" s="42" t="s">
        <v>53</v>
      </c>
    </row>
    <row r="552" spans="11:12" x14ac:dyDescent="0.25">
      <c r="K552" s="65" t="s">
        <v>53</v>
      </c>
      <c r="L552" s="42" t="s">
        <v>53</v>
      </c>
    </row>
    <row r="553" spans="11:12" x14ac:dyDescent="0.25">
      <c r="K553" s="65" t="s">
        <v>53</v>
      </c>
      <c r="L553" s="42" t="s">
        <v>53</v>
      </c>
    </row>
    <row r="554" spans="11:12" x14ac:dyDescent="0.25">
      <c r="K554" s="65" t="s">
        <v>53</v>
      </c>
      <c r="L554" s="42" t="s">
        <v>53</v>
      </c>
    </row>
    <row r="555" spans="11:12" x14ac:dyDescent="0.25">
      <c r="K555" s="65" t="s">
        <v>53</v>
      </c>
      <c r="L555" s="42" t="s">
        <v>53</v>
      </c>
    </row>
    <row r="556" spans="11:12" x14ac:dyDescent="0.25">
      <c r="K556" s="65" t="s">
        <v>53</v>
      </c>
      <c r="L556" s="42" t="s">
        <v>53</v>
      </c>
    </row>
    <row r="557" spans="11:12" x14ac:dyDescent="0.25">
      <c r="K557" s="65" t="s">
        <v>53</v>
      </c>
      <c r="L557" s="42" t="s">
        <v>53</v>
      </c>
    </row>
    <row r="558" spans="11:12" x14ac:dyDescent="0.25">
      <c r="K558" s="65" t="s">
        <v>53</v>
      </c>
      <c r="L558" s="42" t="s">
        <v>53</v>
      </c>
    </row>
    <row r="559" spans="11:12" x14ac:dyDescent="0.25">
      <c r="K559" s="65" t="s">
        <v>53</v>
      </c>
      <c r="L559" s="42" t="s">
        <v>53</v>
      </c>
    </row>
    <row r="560" spans="11:12" x14ac:dyDescent="0.25">
      <c r="K560" s="65" t="s">
        <v>53</v>
      </c>
      <c r="L560" s="42" t="s">
        <v>53</v>
      </c>
    </row>
    <row r="561" spans="11:12" x14ac:dyDescent="0.25">
      <c r="K561" s="65" t="s">
        <v>53</v>
      </c>
      <c r="L561" s="42" t="s">
        <v>53</v>
      </c>
    </row>
    <row r="562" spans="11:12" x14ac:dyDescent="0.25">
      <c r="K562" s="65" t="s">
        <v>53</v>
      </c>
      <c r="L562" s="42" t="s">
        <v>53</v>
      </c>
    </row>
    <row r="563" spans="11:12" x14ac:dyDescent="0.25">
      <c r="K563" s="65" t="s">
        <v>53</v>
      </c>
      <c r="L563" s="42" t="s">
        <v>53</v>
      </c>
    </row>
    <row r="564" spans="11:12" x14ac:dyDescent="0.25">
      <c r="K564" s="65" t="s">
        <v>53</v>
      </c>
      <c r="L564" s="42" t="s">
        <v>53</v>
      </c>
    </row>
    <row r="565" spans="11:12" x14ac:dyDescent="0.25">
      <c r="K565" s="65" t="s">
        <v>53</v>
      </c>
      <c r="L565" s="42" t="s">
        <v>53</v>
      </c>
    </row>
    <row r="566" spans="11:12" x14ac:dyDescent="0.25">
      <c r="K566" s="65" t="s">
        <v>53</v>
      </c>
      <c r="L566" s="42" t="s">
        <v>53</v>
      </c>
    </row>
    <row r="567" spans="11:12" x14ac:dyDescent="0.25">
      <c r="K567" s="65" t="s">
        <v>53</v>
      </c>
      <c r="L567" s="42" t="s">
        <v>53</v>
      </c>
    </row>
    <row r="568" spans="11:12" x14ac:dyDescent="0.25">
      <c r="K568" s="65" t="s">
        <v>53</v>
      </c>
      <c r="L568" s="42" t="s">
        <v>53</v>
      </c>
    </row>
    <row r="569" spans="11:12" x14ac:dyDescent="0.25">
      <c r="K569" s="65" t="s">
        <v>53</v>
      </c>
      <c r="L569" s="42" t="s">
        <v>53</v>
      </c>
    </row>
    <row r="570" spans="11:12" x14ac:dyDescent="0.25">
      <c r="K570" s="65" t="s">
        <v>53</v>
      </c>
      <c r="L570" s="42" t="s">
        <v>53</v>
      </c>
    </row>
    <row r="571" spans="11:12" x14ac:dyDescent="0.25">
      <c r="K571" s="65" t="s">
        <v>53</v>
      </c>
      <c r="L571" s="42" t="s">
        <v>53</v>
      </c>
    </row>
    <row r="572" spans="11:12" x14ac:dyDescent="0.25">
      <c r="K572" s="65" t="s">
        <v>53</v>
      </c>
      <c r="L572" s="42" t="s">
        <v>53</v>
      </c>
    </row>
    <row r="573" spans="11:12" x14ac:dyDescent="0.25">
      <c r="K573" s="65" t="s">
        <v>53</v>
      </c>
      <c r="L573" s="42" t="s">
        <v>53</v>
      </c>
    </row>
    <row r="574" spans="11:12" x14ac:dyDescent="0.25">
      <c r="K574" s="65" t="s">
        <v>53</v>
      </c>
      <c r="L574" s="42" t="s">
        <v>53</v>
      </c>
    </row>
    <row r="575" spans="11:12" x14ac:dyDescent="0.25">
      <c r="K575" s="65" t="s">
        <v>53</v>
      </c>
      <c r="L575" s="42" t="s">
        <v>53</v>
      </c>
    </row>
    <row r="576" spans="11:12" x14ac:dyDescent="0.25">
      <c r="K576" s="65" t="s">
        <v>53</v>
      </c>
      <c r="L576" s="42" t="s">
        <v>53</v>
      </c>
    </row>
    <row r="577" spans="11:12" x14ac:dyDescent="0.25">
      <c r="K577" s="65" t="s">
        <v>53</v>
      </c>
      <c r="L577" s="42" t="s">
        <v>53</v>
      </c>
    </row>
    <row r="578" spans="11:12" x14ac:dyDescent="0.25">
      <c r="K578" s="65" t="s">
        <v>53</v>
      </c>
      <c r="L578" s="42" t="s">
        <v>53</v>
      </c>
    </row>
    <row r="579" spans="11:12" x14ac:dyDescent="0.25">
      <c r="K579" s="65" t="s">
        <v>53</v>
      </c>
      <c r="L579" s="42" t="s">
        <v>53</v>
      </c>
    </row>
    <row r="580" spans="11:12" x14ac:dyDescent="0.25">
      <c r="K580" s="65" t="s">
        <v>53</v>
      </c>
      <c r="L580" s="42" t="s">
        <v>53</v>
      </c>
    </row>
    <row r="581" spans="11:12" x14ac:dyDescent="0.25">
      <c r="K581" s="65" t="s">
        <v>53</v>
      </c>
      <c r="L581" s="42" t="s">
        <v>53</v>
      </c>
    </row>
    <row r="582" spans="11:12" x14ac:dyDescent="0.25">
      <c r="K582" s="65" t="s">
        <v>53</v>
      </c>
      <c r="L582" s="42" t="s">
        <v>53</v>
      </c>
    </row>
    <row r="583" spans="11:12" x14ac:dyDescent="0.25">
      <c r="K583" s="65" t="s">
        <v>53</v>
      </c>
      <c r="L583" s="42" t="s">
        <v>53</v>
      </c>
    </row>
    <row r="584" spans="11:12" x14ac:dyDescent="0.25">
      <c r="K584" s="65" t="s">
        <v>53</v>
      </c>
      <c r="L584" s="42" t="s">
        <v>53</v>
      </c>
    </row>
    <row r="585" spans="11:12" x14ac:dyDescent="0.25">
      <c r="K585" s="65" t="s">
        <v>53</v>
      </c>
      <c r="L585" s="42" t="s">
        <v>53</v>
      </c>
    </row>
    <row r="586" spans="11:12" x14ac:dyDescent="0.25">
      <c r="K586" s="65" t="s">
        <v>53</v>
      </c>
      <c r="L586" s="42" t="s">
        <v>53</v>
      </c>
    </row>
    <row r="587" spans="11:12" x14ac:dyDescent="0.25">
      <c r="K587" s="65" t="s">
        <v>53</v>
      </c>
      <c r="L587" s="42" t="s">
        <v>53</v>
      </c>
    </row>
    <row r="588" spans="11:12" x14ac:dyDescent="0.25">
      <c r="K588" s="65" t="s">
        <v>53</v>
      </c>
      <c r="L588" s="42" t="s">
        <v>53</v>
      </c>
    </row>
    <row r="589" spans="11:12" x14ac:dyDescent="0.25">
      <c r="K589" s="65" t="s">
        <v>53</v>
      </c>
      <c r="L589" s="42" t="s">
        <v>53</v>
      </c>
    </row>
    <row r="590" spans="11:12" x14ac:dyDescent="0.25">
      <c r="K590" s="65" t="s">
        <v>53</v>
      </c>
      <c r="L590" s="42" t="s">
        <v>53</v>
      </c>
    </row>
    <row r="591" spans="11:12" x14ac:dyDescent="0.25">
      <c r="K591" s="65" t="s">
        <v>53</v>
      </c>
      <c r="L591" s="42" t="s">
        <v>53</v>
      </c>
    </row>
    <row r="592" spans="11:12" x14ac:dyDescent="0.25">
      <c r="K592" s="65" t="s">
        <v>53</v>
      </c>
      <c r="L592" s="42" t="s">
        <v>53</v>
      </c>
    </row>
    <row r="593" spans="11:12" x14ac:dyDescent="0.25">
      <c r="K593" s="65" t="s">
        <v>53</v>
      </c>
      <c r="L593" s="42" t="s">
        <v>53</v>
      </c>
    </row>
    <row r="594" spans="11:12" x14ac:dyDescent="0.25">
      <c r="K594" s="65" t="s">
        <v>53</v>
      </c>
      <c r="L594" s="42" t="s">
        <v>53</v>
      </c>
    </row>
    <row r="595" spans="11:12" x14ac:dyDescent="0.25">
      <c r="K595" s="65" t="s">
        <v>53</v>
      </c>
      <c r="L595" s="42" t="s">
        <v>53</v>
      </c>
    </row>
    <row r="596" spans="11:12" x14ac:dyDescent="0.25">
      <c r="K596" s="65" t="s">
        <v>53</v>
      </c>
      <c r="L596" s="42" t="s">
        <v>53</v>
      </c>
    </row>
    <row r="597" spans="11:12" x14ac:dyDescent="0.25">
      <c r="K597" s="65" t="s">
        <v>53</v>
      </c>
      <c r="L597" s="42" t="s">
        <v>53</v>
      </c>
    </row>
    <row r="598" spans="11:12" x14ac:dyDescent="0.25">
      <c r="K598" s="65" t="s">
        <v>53</v>
      </c>
      <c r="L598" s="42" t="s">
        <v>53</v>
      </c>
    </row>
    <row r="599" spans="11:12" x14ac:dyDescent="0.25">
      <c r="K599" s="66" t="s">
        <v>56</v>
      </c>
      <c r="L599" s="66"/>
    </row>
    <row r="600" spans="11:12" x14ac:dyDescent="0.25">
      <c r="K600" s="65">
        <v>43904</v>
      </c>
      <c r="L600" s="42">
        <v>100</v>
      </c>
    </row>
    <row r="601" spans="11:12" x14ac:dyDescent="0.25">
      <c r="K601" s="65">
        <v>43911</v>
      </c>
      <c r="L601" s="42">
        <v>100.2724</v>
      </c>
    </row>
    <row r="602" spans="11:12" x14ac:dyDescent="0.25">
      <c r="K602" s="65">
        <v>43918</v>
      </c>
      <c r="L602" s="42">
        <v>99.377200000000002</v>
      </c>
    </row>
    <row r="603" spans="11:12" x14ac:dyDescent="0.25">
      <c r="K603" s="65">
        <v>43925</v>
      </c>
      <c r="L603" s="42">
        <v>97.411900000000003</v>
      </c>
    </row>
    <row r="604" spans="11:12" x14ac:dyDescent="0.25">
      <c r="K604" s="65">
        <v>43932</v>
      </c>
      <c r="L604" s="42">
        <v>94.813999999999993</v>
      </c>
    </row>
    <row r="605" spans="11:12" x14ac:dyDescent="0.25">
      <c r="K605" s="65">
        <v>43939</v>
      </c>
      <c r="L605" s="42">
        <v>94.456800000000001</v>
      </c>
    </row>
    <row r="606" spans="11:12" x14ac:dyDescent="0.25">
      <c r="K606" s="65">
        <v>43946</v>
      </c>
      <c r="L606" s="42">
        <v>93.841899999999995</v>
      </c>
    </row>
    <row r="607" spans="11:12" x14ac:dyDescent="0.25">
      <c r="K607" s="65">
        <v>43953</v>
      </c>
      <c r="L607" s="42">
        <v>94.226299999999995</v>
      </c>
    </row>
    <row r="608" spans="11:12" x14ac:dyDescent="0.25">
      <c r="K608" s="65">
        <v>43960</v>
      </c>
      <c r="L608" s="42">
        <v>92.457400000000007</v>
      </c>
    </row>
    <row r="609" spans="11:12" x14ac:dyDescent="0.25">
      <c r="K609" s="65">
        <v>43967</v>
      </c>
      <c r="L609" s="42">
        <v>91.882400000000004</v>
      </c>
    </row>
    <row r="610" spans="11:12" x14ac:dyDescent="0.25">
      <c r="K610" s="65">
        <v>43974</v>
      </c>
      <c r="L610" s="42">
        <v>91.739400000000003</v>
      </c>
    </row>
    <row r="611" spans="11:12" x14ac:dyDescent="0.25">
      <c r="K611" s="65">
        <v>43981</v>
      </c>
      <c r="L611" s="42">
        <v>94.201700000000002</v>
      </c>
    </row>
    <row r="612" spans="11:12" x14ac:dyDescent="0.25">
      <c r="K612" s="65">
        <v>43988</v>
      </c>
      <c r="L612" s="42">
        <v>95.718199999999996</v>
      </c>
    </row>
    <row r="613" spans="11:12" x14ac:dyDescent="0.25">
      <c r="K613" s="65">
        <v>43995</v>
      </c>
      <c r="L613" s="42">
        <v>96.122299999999996</v>
      </c>
    </row>
    <row r="614" spans="11:12" x14ac:dyDescent="0.25">
      <c r="K614" s="65">
        <v>44002</v>
      </c>
      <c r="L614" s="42">
        <v>97.384500000000003</v>
      </c>
    </row>
    <row r="615" spans="11:12" x14ac:dyDescent="0.25">
      <c r="K615" s="65">
        <v>44009</v>
      </c>
      <c r="L615" s="42">
        <v>97.261700000000005</v>
      </c>
    </row>
    <row r="616" spans="11:12" x14ac:dyDescent="0.25">
      <c r="K616" s="65">
        <v>44016</v>
      </c>
      <c r="L616" s="42">
        <v>99.097200000000001</v>
      </c>
    </row>
    <row r="617" spans="11:12" x14ac:dyDescent="0.25">
      <c r="K617" s="65">
        <v>44023</v>
      </c>
      <c r="L617" s="42">
        <v>96.599699999999999</v>
      </c>
    </row>
    <row r="618" spans="11:12" x14ac:dyDescent="0.25">
      <c r="K618" s="65">
        <v>44030</v>
      </c>
      <c r="L618" s="42">
        <v>96.112899999999996</v>
      </c>
    </row>
    <row r="619" spans="11:12" x14ac:dyDescent="0.25">
      <c r="K619" s="65">
        <v>44037</v>
      </c>
      <c r="L619" s="42">
        <v>96.131</v>
      </c>
    </row>
    <row r="620" spans="11:12" x14ac:dyDescent="0.25">
      <c r="K620" s="65">
        <v>44044</v>
      </c>
      <c r="L620" s="42">
        <v>96.779899999999998</v>
      </c>
    </row>
    <row r="621" spans="11:12" x14ac:dyDescent="0.25">
      <c r="K621" s="65">
        <v>44051</v>
      </c>
      <c r="L621" s="42">
        <v>97.249300000000005</v>
      </c>
    </row>
    <row r="622" spans="11:12" x14ac:dyDescent="0.25">
      <c r="K622" s="65">
        <v>44058</v>
      </c>
      <c r="L622" s="42">
        <v>96.803700000000006</v>
      </c>
    </row>
    <row r="623" spans="11:12" x14ac:dyDescent="0.25">
      <c r="K623" s="65">
        <v>44065</v>
      </c>
      <c r="L623" s="42">
        <v>96.597999999999999</v>
      </c>
    </row>
    <row r="624" spans="11:12" x14ac:dyDescent="0.25">
      <c r="K624" s="65">
        <v>44072</v>
      </c>
      <c r="L624" s="42">
        <v>96.657600000000002</v>
      </c>
    </row>
    <row r="625" spans="11:12" x14ac:dyDescent="0.25">
      <c r="K625" s="65">
        <v>44079</v>
      </c>
      <c r="L625" s="42">
        <v>98.542199999999994</v>
      </c>
    </row>
    <row r="626" spans="11:12" x14ac:dyDescent="0.25">
      <c r="K626" s="65">
        <v>44086</v>
      </c>
      <c r="L626" s="42">
        <v>99.445400000000006</v>
      </c>
    </row>
    <row r="627" spans="11:12" x14ac:dyDescent="0.25">
      <c r="K627" s="65">
        <v>44093</v>
      </c>
      <c r="L627" s="42">
        <v>102.18940000000001</v>
      </c>
    </row>
    <row r="628" spans="11:12" x14ac:dyDescent="0.25">
      <c r="K628" s="65">
        <v>44100</v>
      </c>
      <c r="L628" s="42">
        <v>101.03660000000001</v>
      </c>
    </row>
    <row r="629" spans="11:12" x14ac:dyDescent="0.25">
      <c r="K629" s="65">
        <v>44107</v>
      </c>
      <c r="L629" s="42">
        <v>97.783100000000005</v>
      </c>
    </row>
    <row r="630" spans="11:12" x14ac:dyDescent="0.25">
      <c r="K630" s="65">
        <v>44114</v>
      </c>
      <c r="L630" s="42">
        <v>96.041600000000003</v>
      </c>
    </row>
    <row r="631" spans="11:12" x14ac:dyDescent="0.25">
      <c r="K631" s="65">
        <v>44121</v>
      </c>
      <c r="L631" s="42">
        <v>96.836399999999998</v>
      </c>
    </row>
    <row r="632" spans="11:12" x14ac:dyDescent="0.25">
      <c r="K632" s="65">
        <v>44128</v>
      </c>
      <c r="L632" s="42">
        <v>95.989400000000003</v>
      </c>
    </row>
    <row r="633" spans="11:12" x14ac:dyDescent="0.25">
      <c r="K633" s="65">
        <v>44135</v>
      </c>
      <c r="L633" s="42">
        <v>95.5989</v>
      </c>
    </row>
    <row r="634" spans="11:12" x14ac:dyDescent="0.25">
      <c r="K634" s="65">
        <v>44142</v>
      </c>
      <c r="L634" s="42">
        <v>96.664599999999993</v>
      </c>
    </row>
    <row r="635" spans="11:12" x14ac:dyDescent="0.25">
      <c r="K635" s="65">
        <v>44149</v>
      </c>
      <c r="L635" s="42">
        <v>97.358500000000006</v>
      </c>
    </row>
    <row r="636" spans="11:12" x14ac:dyDescent="0.25">
      <c r="K636" s="65">
        <v>44156</v>
      </c>
      <c r="L636" s="42">
        <v>97.568799999999996</v>
      </c>
    </row>
    <row r="637" spans="11:12" x14ac:dyDescent="0.25">
      <c r="K637" s="65">
        <v>44163</v>
      </c>
      <c r="L637" s="42">
        <v>99.274500000000003</v>
      </c>
    </row>
    <row r="638" spans="11:12" x14ac:dyDescent="0.25">
      <c r="K638" s="65">
        <v>44170</v>
      </c>
      <c r="L638" s="42">
        <v>99.823700000000002</v>
      </c>
    </row>
    <row r="639" spans="11:12" x14ac:dyDescent="0.25">
      <c r="K639" s="65">
        <v>44177</v>
      </c>
      <c r="L639" s="42">
        <v>99.805700000000002</v>
      </c>
    </row>
    <row r="640" spans="11:12" x14ac:dyDescent="0.25">
      <c r="K640" s="65">
        <v>44184</v>
      </c>
      <c r="L640" s="42">
        <v>101.1558</v>
      </c>
    </row>
    <row r="641" spans="11:12" x14ac:dyDescent="0.25">
      <c r="K641" s="65">
        <v>44191</v>
      </c>
      <c r="L641" s="42">
        <v>97.082800000000006</v>
      </c>
    </row>
    <row r="642" spans="11:12" x14ac:dyDescent="0.25">
      <c r="K642" s="65">
        <v>44198</v>
      </c>
      <c r="L642" s="42">
        <v>93.5518</v>
      </c>
    </row>
    <row r="643" spans="11:12" x14ac:dyDescent="0.25">
      <c r="K643" s="65" t="s">
        <v>53</v>
      </c>
      <c r="L643" s="42" t="s">
        <v>53</v>
      </c>
    </row>
    <row r="644" spans="11:12" x14ac:dyDescent="0.25">
      <c r="K644" s="65" t="s">
        <v>53</v>
      </c>
      <c r="L644" s="42" t="s">
        <v>53</v>
      </c>
    </row>
    <row r="645" spans="11:12" x14ac:dyDescent="0.25">
      <c r="K645" s="65" t="s">
        <v>53</v>
      </c>
      <c r="L645" s="42" t="s">
        <v>53</v>
      </c>
    </row>
    <row r="646" spans="11:12" x14ac:dyDescent="0.25">
      <c r="K646" s="65" t="s">
        <v>53</v>
      </c>
      <c r="L646" s="42" t="s">
        <v>53</v>
      </c>
    </row>
    <row r="647" spans="11:12" x14ac:dyDescent="0.25">
      <c r="K647" s="65" t="s">
        <v>53</v>
      </c>
      <c r="L647" s="42" t="s">
        <v>53</v>
      </c>
    </row>
    <row r="648" spans="11:12" x14ac:dyDescent="0.25">
      <c r="K648" s="65" t="s">
        <v>53</v>
      </c>
      <c r="L648" s="42" t="s">
        <v>53</v>
      </c>
    </row>
    <row r="649" spans="11:12" x14ac:dyDescent="0.25">
      <c r="K649" s="65" t="s">
        <v>53</v>
      </c>
      <c r="L649" s="42" t="s">
        <v>53</v>
      </c>
    </row>
    <row r="650" spans="11:12" x14ac:dyDescent="0.25">
      <c r="K650" s="65" t="s">
        <v>53</v>
      </c>
      <c r="L650" s="42" t="s">
        <v>53</v>
      </c>
    </row>
    <row r="651" spans="11:12" x14ac:dyDescent="0.25">
      <c r="K651" s="65" t="s">
        <v>53</v>
      </c>
      <c r="L651" s="42" t="s">
        <v>53</v>
      </c>
    </row>
    <row r="652" spans="11:12" x14ac:dyDescent="0.25">
      <c r="K652" s="65" t="s">
        <v>53</v>
      </c>
      <c r="L652" s="42" t="s">
        <v>53</v>
      </c>
    </row>
    <row r="653" spans="11:12" x14ac:dyDescent="0.25">
      <c r="K653" s="65" t="s">
        <v>53</v>
      </c>
      <c r="L653" s="42" t="s">
        <v>53</v>
      </c>
    </row>
    <row r="654" spans="11:12" x14ac:dyDescent="0.25">
      <c r="K654" s="65" t="s">
        <v>53</v>
      </c>
      <c r="L654" s="42" t="s">
        <v>53</v>
      </c>
    </row>
    <row r="655" spans="11:12" x14ac:dyDescent="0.25">
      <c r="K655" s="65" t="s">
        <v>53</v>
      </c>
      <c r="L655" s="42" t="s">
        <v>53</v>
      </c>
    </row>
    <row r="656" spans="11:12" x14ac:dyDescent="0.25">
      <c r="K656" s="65" t="s">
        <v>53</v>
      </c>
      <c r="L656" s="42" t="s">
        <v>53</v>
      </c>
    </row>
    <row r="657" spans="11:12" x14ac:dyDescent="0.25">
      <c r="K657" s="65" t="s">
        <v>53</v>
      </c>
      <c r="L657" s="42" t="s">
        <v>53</v>
      </c>
    </row>
    <row r="658" spans="11:12" x14ac:dyDescent="0.25">
      <c r="K658" s="65" t="s">
        <v>53</v>
      </c>
      <c r="L658" s="42" t="s">
        <v>53</v>
      </c>
    </row>
    <row r="659" spans="11:12" x14ac:dyDescent="0.25">
      <c r="K659" s="65" t="s">
        <v>53</v>
      </c>
      <c r="L659" s="42" t="s">
        <v>53</v>
      </c>
    </row>
    <row r="660" spans="11:12" x14ac:dyDescent="0.25">
      <c r="K660" s="65" t="s">
        <v>53</v>
      </c>
      <c r="L660" s="42" t="s">
        <v>53</v>
      </c>
    </row>
    <row r="661" spans="11:12" x14ac:dyDescent="0.25">
      <c r="K661" s="65" t="s">
        <v>53</v>
      </c>
      <c r="L661" s="42" t="s">
        <v>53</v>
      </c>
    </row>
    <row r="662" spans="11:12" x14ac:dyDescent="0.25">
      <c r="K662" s="65" t="s">
        <v>53</v>
      </c>
      <c r="L662" s="42" t="s">
        <v>53</v>
      </c>
    </row>
    <row r="663" spans="11:12" x14ac:dyDescent="0.25">
      <c r="K663" s="65" t="s">
        <v>53</v>
      </c>
      <c r="L663" s="42" t="s">
        <v>53</v>
      </c>
    </row>
    <row r="664" spans="11:12" x14ac:dyDescent="0.25">
      <c r="K664" s="65" t="s">
        <v>53</v>
      </c>
      <c r="L664" s="42" t="s">
        <v>53</v>
      </c>
    </row>
    <row r="665" spans="11:12" x14ac:dyDescent="0.25">
      <c r="K665" s="65" t="s">
        <v>53</v>
      </c>
      <c r="L665" s="42" t="s">
        <v>53</v>
      </c>
    </row>
    <row r="666" spans="11:12" x14ac:dyDescent="0.25">
      <c r="K666" s="65" t="s">
        <v>53</v>
      </c>
      <c r="L666" s="42" t="s">
        <v>53</v>
      </c>
    </row>
    <row r="667" spans="11:12" x14ac:dyDescent="0.25">
      <c r="K667" s="65" t="s">
        <v>53</v>
      </c>
      <c r="L667" s="42" t="s">
        <v>53</v>
      </c>
    </row>
    <row r="668" spans="11:12" x14ac:dyDescent="0.25">
      <c r="K668" s="65" t="s">
        <v>53</v>
      </c>
      <c r="L668" s="42" t="s">
        <v>53</v>
      </c>
    </row>
    <row r="669" spans="11:12" x14ac:dyDescent="0.25">
      <c r="K669" s="65" t="s">
        <v>53</v>
      </c>
      <c r="L669" s="42" t="s">
        <v>53</v>
      </c>
    </row>
    <row r="670" spans="11:12" x14ac:dyDescent="0.25">
      <c r="K670" s="65" t="s">
        <v>53</v>
      </c>
      <c r="L670" s="42" t="s">
        <v>53</v>
      </c>
    </row>
    <row r="671" spans="11:12" x14ac:dyDescent="0.25">
      <c r="K671" s="65" t="s">
        <v>53</v>
      </c>
      <c r="L671" s="42" t="s">
        <v>53</v>
      </c>
    </row>
    <row r="672" spans="11:12" x14ac:dyDescent="0.25">
      <c r="K672" s="65" t="s">
        <v>53</v>
      </c>
      <c r="L672" s="42" t="s">
        <v>53</v>
      </c>
    </row>
    <row r="673" spans="11:12" x14ac:dyDescent="0.25">
      <c r="K673" s="65" t="s">
        <v>53</v>
      </c>
      <c r="L673" s="42" t="s">
        <v>53</v>
      </c>
    </row>
    <row r="674" spans="11:12" x14ac:dyDescent="0.25">
      <c r="K674" s="65" t="s">
        <v>53</v>
      </c>
      <c r="L674" s="42" t="s">
        <v>53</v>
      </c>
    </row>
    <row r="675" spans="11:12" x14ac:dyDescent="0.25">
      <c r="K675" s="65" t="s">
        <v>53</v>
      </c>
      <c r="L675" s="42" t="s">
        <v>53</v>
      </c>
    </row>
    <row r="676" spans="11:12" x14ac:dyDescent="0.25">
      <c r="K676" s="65" t="s">
        <v>53</v>
      </c>
      <c r="L676" s="42" t="s">
        <v>53</v>
      </c>
    </row>
    <row r="677" spans="11:12" x14ac:dyDescent="0.25">
      <c r="K677" s="65" t="s">
        <v>53</v>
      </c>
      <c r="L677" s="42" t="s">
        <v>53</v>
      </c>
    </row>
    <row r="678" spans="11:12" x14ac:dyDescent="0.25">
      <c r="K678" s="65" t="s">
        <v>53</v>
      </c>
      <c r="L678" s="42" t="s">
        <v>53</v>
      </c>
    </row>
    <row r="679" spans="11:12" x14ac:dyDescent="0.25">
      <c r="K679" s="65" t="s">
        <v>53</v>
      </c>
      <c r="L679" s="42" t="s">
        <v>53</v>
      </c>
    </row>
    <row r="680" spans="11:12" x14ac:dyDescent="0.25">
      <c r="K680" s="65" t="s">
        <v>53</v>
      </c>
      <c r="L680" s="42" t="s">
        <v>53</v>
      </c>
    </row>
    <row r="681" spans="11:12" x14ac:dyDescent="0.25">
      <c r="K681" s="65" t="s">
        <v>53</v>
      </c>
      <c r="L681" s="42" t="s">
        <v>53</v>
      </c>
    </row>
    <row r="682" spans="11:12" x14ac:dyDescent="0.25">
      <c r="K682" s="65" t="s">
        <v>53</v>
      </c>
      <c r="L682" s="42" t="s">
        <v>53</v>
      </c>
    </row>
    <row r="683" spans="11:12" x14ac:dyDescent="0.25">
      <c r="K683" s="65" t="s">
        <v>53</v>
      </c>
      <c r="L683" s="42" t="s">
        <v>53</v>
      </c>
    </row>
    <row r="684" spans="11:12" x14ac:dyDescent="0.25">
      <c r="K684" s="65" t="s">
        <v>53</v>
      </c>
      <c r="L684" s="42" t="s">
        <v>53</v>
      </c>
    </row>
    <row r="685" spans="11:12" x14ac:dyDescent="0.25">
      <c r="K685" s="65" t="s">
        <v>53</v>
      </c>
      <c r="L685" s="42" t="s">
        <v>53</v>
      </c>
    </row>
    <row r="686" spans="11:12" x14ac:dyDescent="0.25">
      <c r="K686" s="65" t="s">
        <v>53</v>
      </c>
      <c r="L686" s="42" t="s">
        <v>53</v>
      </c>
    </row>
    <row r="687" spans="11:12" x14ac:dyDescent="0.25">
      <c r="K687" s="65" t="s">
        <v>53</v>
      </c>
      <c r="L687" s="42" t="s">
        <v>53</v>
      </c>
    </row>
    <row r="688" spans="11:12" x14ac:dyDescent="0.25">
      <c r="K688" s="65" t="s">
        <v>53</v>
      </c>
      <c r="L688" s="42" t="s">
        <v>53</v>
      </c>
    </row>
    <row r="689" spans="11:12" x14ac:dyDescent="0.25">
      <c r="K689" s="65" t="s">
        <v>53</v>
      </c>
      <c r="L689" s="42" t="s">
        <v>53</v>
      </c>
    </row>
    <row r="690" spans="11:12" x14ac:dyDescent="0.25">
      <c r="K690" s="65" t="s">
        <v>53</v>
      </c>
      <c r="L690" s="42" t="s">
        <v>53</v>
      </c>
    </row>
    <row r="691" spans="11:12" x14ac:dyDescent="0.25">
      <c r="K691" s="65" t="s">
        <v>53</v>
      </c>
      <c r="L691" s="42" t="s">
        <v>53</v>
      </c>
    </row>
    <row r="692" spans="11:12" x14ac:dyDescent="0.25">
      <c r="K692" s="65" t="s">
        <v>53</v>
      </c>
      <c r="L692" s="42" t="s">
        <v>53</v>
      </c>
    </row>
    <row r="693" spans="11:12" x14ac:dyDescent="0.25">
      <c r="K693" s="65" t="s">
        <v>53</v>
      </c>
      <c r="L693" s="42" t="s">
        <v>53</v>
      </c>
    </row>
    <row r="694" spans="11:12" x14ac:dyDescent="0.25">
      <c r="K694" s="65" t="s">
        <v>53</v>
      </c>
      <c r="L694" s="42" t="s">
        <v>53</v>
      </c>
    </row>
    <row r="695" spans="11:12" x14ac:dyDescent="0.25">
      <c r="K695" s="65" t="s">
        <v>53</v>
      </c>
      <c r="L695" s="42" t="s">
        <v>53</v>
      </c>
    </row>
    <row r="696" spans="11:12" x14ac:dyDescent="0.25">
      <c r="K696" s="65" t="s">
        <v>53</v>
      </c>
      <c r="L696" s="42" t="s">
        <v>53</v>
      </c>
    </row>
    <row r="697" spans="11:12" x14ac:dyDescent="0.25">
      <c r="K697" s="65" t="s">
        <v>53</v>
      </c>
      <c r="L697" s="42" t="s">
        <v>53</v>
      </c>
    </row>
    <row r="698" spans="11:12" x14ac:dyDescent="0.25">
      <c r="K698" s="65" t="s">
        <v>53</v>
      </c>
      <c r="L698" s="42" t="s">
        <v>53</v>
      </c>
    </row>
    <row r="699" spans="11:12" x14ac:dyDescent="0.25">
      <c r="K699" s="65" t="s">
        <v>53</v>
      </c>
      <c r="L699" s="42" t="s">
        <v>53</v>
      </c>
    </row>
    <row r="700" spans="11:12" x14ac:dyDescent="0.25">
      <c r="K700" s="65" t="s">
        <v>53</v>
      </c>
      <c r="L700" s="42" t="s">
        <v>53</v>
      </c>
    </row>
    <row r="701" spans="11:12" x14ac:dyDescent="0.25">
      <c r="K701" s="65" t="s">
        <v>53</v>
      </c>
      <c r="L701" s="42" t="s">
        <v>53</v>
      </c>
    </row>
    <row r="702" spans="11:12" x14ac:dyDescent="0.25">
      <c r="K702" s="65" t="s">
        <v>53</v>
      </c>
      <c r="L702" s="42" t="s">
        <v>53</v>
      </c>
    </row>
    <row r="703" spans="11:12" x14ac:dyDescent="0.25">
      <c r="K703" s="65" t="s">
        <v>53</v>
      </c>
      <c r="L703" s="42" t="s">
        <v>53</v>
      </c>
    </row>
    <row r="704" spans="11:12" x14ac:dyDescent="0.25">
      <c r="K704" s="65" t="s">
        <v>53</v>
      </c>
      <c r="L704" s="42" t="s">
        <v>53</v>
      </c>
    </row>
    <row r="705" spans="11:12" x14ac:dyDescent="0.25">
      <c r="K705" s="65" t="s">
        <v>53</v>
      </c>
      <c r="L705" s="42" t="s">
        <v>53</v>
      </c>
    </row>
    <row r="706" spans="11:12" x14ac:dyDescent="0.25">
      <c r="K706" s="65" t="s">
        <v>53</v>
      </c>
      <c r="L706" s="42" t="s">
        <v>53</v>
      </c>
    </row>
    <row r="707" spans="11:12" x14ac:dyDescent="0.25">
      <c r="K707" s="65" t="s">
        <v>53</v>
      </c>
      <c r="L707" s="42" t="s">
        <v>53</v>
      </c>
    </row>
    <row r="708" spans="11:12" x14ac:dyDescent="0.25">
      <c r="K708" s="65" t="s">
        <v>53</v>
      </c>
      <c r="L708" s="42" t="s">
        <v>53</v>
      </c>
    </row>
    <row r="709" spans="11:12" x14ac:dyDescent="0.25">
      <c r="K709" s="65" t="s">
        <v>53</v>
      </c>
      <c r="L709" s="42" t="s">
        <v>53</v>
      </c>
    </row>
    <row r="710" spans="11:12" x14ac:dyDescent="0.25">
      <c r="K710" s="65" t="s">
        <v>53</v>
      </c>
      <c r="L710" s="42" t="s">
        <v>53</v>
      </c>
    </row>
    <row r="711" spans="11:12" x14ac:dyDescent="0.25">
      <c r="K711" s="65" t="s">
        <v>53</v>
      </c>
      <c r="L711" s="42" t="s">
        <v>53</v>
      </c>
    </row>
    <row r="712" spans="11:12" x14ac:dyDescent="0.25">
      <c r="K712" s="65" t="s">
        <v>53</v>
      </c>
      <c r="L712" s="42" t="s">
        <v>53</v>
      </c>
    </row>
    <row r="713" spans="11:12" x14ac:dyDescent="0.25">
      <c r="K713" s="65" t="s">
        <v>53</v>
      </c>
      <c r="L713" s="42" t="s">
        <v>53</v>
      </c>
    </row>
    <row r="714" spans="11:12" x14ac:dyDescent="0.25">
      <c r="K714" s="65" t="s">
        <v>53</v>
      </c>
      <c r="L714" s="42" t="s">
        <v>53</v>
      </c>
    </row>
    <row r="715" spans="11:12" x14ac:dyDescent="0.25">
      <c r="K715" s="65" t="s">
        <v>53</v>
      </c>
      <c r="L715" s="42" t="s">
        <v>53</v>
      </c>
    </row>
    <row r="716" spans="11:12" x14ac:dyDescent="0.25">
      <c r="K716" s="65" t="s">
        <v>53</v>
      </c>
      <c r="L716" s="42" t="s">
        <v>53</v>
      </c>
    </row>
    <row r="717" spans="11:12" x14ac:dyDescent="0.25">
      <c r="K717" s="65" t="s">
        <v>53</v>
      </c>
      <c r="L717" s="42" t="s">
        <v>53</v>
      </c>
    </row>
    <row r="718" spans="11:12" x14ac:dyDescent="0.25">
      <c r="K718" s="65" t="s">
        <v>53</v>
      </c>
      <c r="L718" s="42" t="s">
        <v>53</v>
      </c>
    </row>
    <row r="719" spans="11:12" x14ac:dyDescent="0.25">
      <c r="K719" s="65" t="s">
        <v>53</v>
      </c>
      <c r="L719" s="42" t="s">
        <v>53</v>
      </c>
    </row>
    <row r="720" spans="11:12" x14ac:dyDescent="0.25">
      <c r="K720" s="65" t="s">
        <v>53</v>
      </c>
      <c r="L720" s="42" t="s">
        <v>53</v>
      </c>
    </row>
    <row r="721" spans="11:12" x14ac:dyDescent="0.25">
      <c r="K721" s="65" t="s">
        <v>53</v>
      </c>
      <c r="L721" s="42" t="s">
        <v>53</v>
      </c>
    </row>
    <row r="722" spans="11:12" x14ac:dyDescent="0.25">
      <c r="K722" s="65" t="s">
        <v>53</v>
      </c>
      <c r="L722" s="42" t="s">
        <v>53</v>
      </c>
    </row>
    <row r="723" spans="11:12" x14ac:dyDescent="0.25">
      <c r="K723" s="65" t="s">
        <v>53</v>
      </c>
      <c r="L723" s="42" t="s">
        <v>53</v>
      </c>
    </row>
    <row r="724" spans="11:12" x14ac:dyDescent="0.25">
      <c r="K724" s="65" t="s">
        <v>53</v>
      </c>
      <c r="L724" s="42" t="s">
        <v>53</v>
      </c>
    </row>
    <row r="725" spans="11:12" x14ac:dyDescent="0.25">
      <c r="K725" s="65" t="s">
        <v>53</v>
      </c>
      <c r="L725" s="42" t="s">
        <v>53</v>
      </c>
    </row>
    <row r="726" spans="11:12" x14ac:dyDescent="0.25">
      <c r="K726" s="65" t="s">
        <v>53</v>
      </c>
      <c r="L726" s="42" t="s">
        <v>53</v>
      </c>
    </row>
    <row r="727" spans="11:12" x14ac:dyDescent="0.25">
      <c r="K727" s="65" t="s">
        <v>53</v>
      </c>
      <c r="L727" s="42" t="s">
        <v>53</v>
      </c>
    </row>
    <row r="728" spans="11:12" x14ac:dyDescent="0.25">
      <c r="K728" s="65" t="s">
        <v>53</v>
      </c>
      <c r="L728" s="42" t="s">
        <v>53</v>
      </c>
    </row>
    <row r="729" spans="11:12" x14ac:dyDescent="0.25">
      <c r="K729" s="65" t="s">
        <v>53</v>
      </c>
      <c r="L729" s="42" t="s">
        <v>53</v>
      </c>
    </row>
    <row r="730" spans="11:12" x14ac:dyDescent="0.25">
      <c r="K730" s="65" t="s">
        <v>53</v>
      </c>
      <c r="L730" s="42" t="s">
        <v>53</v>
      </c>
    </row>
    <row r="731" spans="11:12" x14ac:dyDescent="0.25">
      <c r="K731" s="65" t="s">
        <v>53</v>
      </c>
      <c r="L731" s="42" t="s">
        <v>53</v>
      </c>
    </row>
    <row r="732" spans="11:12" x14ac:dyDescent="0.25">
      <c r="K732" s="65" t="s">
        <v>53</v>
      </c>
      <c r="L732" s="42" t="s">
        <v>53</v>
      </c>
    </row>
    <row r="733" spans="11:12" x14ac:dyDescent="0.25">
      <c r="K733" s="65" t="s">
        <v>53</v>
      </c>
      <c r="L733" s="42" t="s">
        <v>53</v>
      </c>
    </row>
    <row r="734" spans="11:12" x14ac:dyDescent="0.25">
      <c r="K734" s="65" t="s">
        <v>53</v>
      </c>
      <c r="L734" s="42" t="s">
        <v>53</v>
      </c>
    </row>
    <row r="735" spans="11:12" x14ac:dyDescent="0.25">
      <c r="K735" s="65" t="s">
        <v>53</v>
      </c>
      <c r="L735" s="42" t="s">
        <v>53</v>
      </c>
    </row>
    <row r="736" spans="11:12" x14ac:dyDescent="0.25">
      <c r="K736" s="65" t="s">
        <v>53</v>
      </c>
      <c r="L736" s="42" t="s">
        <v>53</v>
      </c>
    </row>
    <row r="737" spans="11:12" x14ac:dyDescent="0.25">
      <c r="K737" s="65" t="s">
        <v>53</v>
      </c>
      <c r="L737" s="42" t="s">
        <v>53</v>
      </c>
    </row>
    <row r="738" spans="11:12" x14ac:dyDescent="0.25">
      <c r="K738" s="65" t="s">
        <v>53</v>
      </c>
      <c r="L738" s="42" t="s">
        <v>53</v>
      </c>
    </row>
    <row r="739" spans="11:12" x14ac:dyDescent="0.25">
      <c r="K739" s="65" t="s">
        <v>53</v>
      </c>
      <c r="L739" s="42" t="s">
        <v>53</v>
      </c>
    </row>
    <row r="740" spans="11:12" x14ac:dyDescent="0.25">
      <c r="K740" s="65" t="s">
        <v>53</v>
      </c>
      <c r="L740" s="42" t="s">
        <v>53</v>
      </c>
    </row>
    <row r="741" spans="11:12" x14ac:dyDescent="0.25">
      <c r="K741" s="65" t="s">
        <v>53</v>
      </c>
      <c r="L741" s="42" t="s">
        <v>53</v>
      </c>
    </row>
    <row r="742" spans="11:12" x14ac:dyDescent="0.25">
      <c r="K742" s="65" t="s">
        <v>53</v>
      </c>
      <c r="L742" s="42" t="s">
        <v>53</v>
      </c>
    </row>
    <row r="743" spans="11:12" x14ac:dyDescent="0.25">
      <c r="K743" s="65" t="s">
        <v>53</v>
      </c>
      <c r="L743" s="42" t="s">
        <v>53</v>
      </c>
    </row>
    <row r="744" spans="11:12" x14ac:dyDescent="0.25">
      <c r="K744" s="65" t="s">
        <v>53</v>
      </c>
      <c r="L744" s="42" t="s">
        <v>53</v>
      </c>
    </row>
    <row r="745" spans="11:12" x14ac:dyDescent="0.25">
      <c r="K745" s="65" t="s">
        <v>53</v>
      </c>
      <c r="L745" s="42" t="s">
        <v>53</v>
      </c>
    </row>
    <row r="746" spans="11:12" x14ac:dyDescent="0.25">
      <c r="K746" s="65" t="s">
        <v>53</v>
      </c>
      <c r="L746" s="42" t="s">
        <v>53</v>
      </c>
    </row>
    <row r="747" spans="11:12" x14ac:dyDescent="0.25">
      <c r="K747" s="33"/>
      <c r="L747" s="37"/>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sheetData>
  <mergeCells count="15">
    <mergeCell ref="A21:I21"/>
    <mergeCell ref="H7:H8"/>
    <mergeCell ref="I7:I8"/>
    <mergeCell ref="B9:I9"/>
    <mergeCell ref="B11:I11"/>
    <mergeCell ref="A1:I1"/>
    <mergeCell ref="B6:E6"/>
    <mergeCell ref="F6:I6"/>
    <mergeCell ref="A7:A8"/>
    <mergeCell ref="B7:B8"/>
    <mergeCell ref="C7:C8"/>
    <mergeCell ref="D7:D8"/>
    <mergeCell ref="E7:E8"/>
    <mergeCell ref="F7:F8"/>
    <mergeCell ref="G7:G8"/>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3340-C595-48F1-81C4-453265B20BB8}">
  <sheetPr codeName="Sheet4">
    <tabColor theme="4" tint="0.39997558519241921"/>
  </sheetPr>
  <dimension ref="A1:L899"/>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2" customWidth="1"/>
    <col min="13" max="16384" width="8.7109375" style="19"/>
  </cols>
  <sheetData>
    <row r="1" spans="1:12" ht="60" customHeight="1" x14ac:dyDescent="0.25">
      <c r="A1" s="68" t="s">
        <v>32</v>
      </c>
      <c r="B1" s="68"/>
      <c r="C1" s="68"/>
      <c r="D1" s="68"/>
      <c r="E1" s="68"/>
      <c r="F1" s="68"/>
      <c r="G1" s="68"/>
      <c r="H1" s="68"/>
      <c r="I1" s="68"/>
      <c r="J1" s="4"/>
      <c r="K1" s="33"/>
      <c r="L1" s="34" t="s">
        <v>34</v>
      </c>
    </row>
    <row r="2" spans="1:12" ht="19.5" customHeight="1" x14ac:dyDescent="0.3">
      <c r="A2" s="3" t="str">
        <f>"Weekly Payroll Jobs and Wages in Australia - " &amp;$L$1</f>
        <v>Weekly Payroll Jobs and Wages in Australia - Victoria</v>
      </c>
      <c r="B2" s="20"/>
      <c r="C2" s="20"/>
      <c r="D2" s="20"/>
      <c r="E2" s="20"/>
      <c r="F2" s="20"/>
      <c r="G2" s="20"/>
      <c r="H2" s="20"/>
      <c r="I2" s="20"/>
      <c r="J2" s="20"/>
      <c r="K2" s="38" t="s">
        <v>59</v>
      </c>
      <c r="L2" s="35">
        <v>44198</v>
      </c>
    </row>
    <row r="3" spans="1:12" ht="15" customHeight="1" x14ac:dyDescent="0.25">
      <c r="A3" s="21" t="str">
        <f>"Week ending "&amp;TEXT($L$2,"dddd dd mmmm yyyy")</f>
        <v>Week ending Saturday 02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67</v>
      </c>
      <c r="L4" s="39">
        <v>44170</v>
      </c>
    </row>
    <row r="5" spans="1:12" ht="16.5" customHeight="1" thickBot="1" x14ac:dyDescent="0.3">
      <c r="A5" s="25" t="str">
        <f>"Change in payroll jobs and total wages, "&amp;$L$1</f>
        <v>Change in payroll jobs and total wages, Victoria</v>
      </c>
      <c r="B5" s="22"/>
      <c r="C5" s="26"/>
      <c r="D5" s="27"/>
      <c r="E5" s="24"/>
      <c r="F5" s="20"/>
      <c r="G5" s="20"/>
      <c r="H5" s="20"/>
      <c r="I5" s="20"/>
      <c r="J5" s="20"/>
      <c r="K5" s="38"/>
      <c r="L5" s="39">
        <v>44184</v>
      </c>
    </row>
    <row r="6" spans="1:12" ht="16.5" customHeight="1" x14ac:dyDescent="0.25">
      <c r="A6" s="56"/>
      <c r="B6" s="71" t="s">
        <v>57</v>
      </c>
      <c r="C6" s="72"/>
      <c r="D6" s="72"/>
      <c r="E6" s="73"/>
      <c r="F6" s="74" t="s">
        <v>58</v>
      </c>
      <c r="G6" s="72"/>
      <c r="H6" s="72"/>
      <c r="I6" s="73"/>
      <c r="J6" s="49"/>
      <c r="K6" s="38" t="s">
        <v>68</v>
      </c>
      <c r="L6" s="39">
        <v>44191</v>
      </c>
    </row>
    <row r="7" spans="1:12" ht="33.75" customHeight="1" x14ac:dyDescent="0.25">
      <c r="A7" s="75"/>
      <c r="B7" s="77" t="str">
        <f>"% Change between " &amp; TEXT($L$3,"dd mmm yyy")&amp;" and "&amp; TEXT($L$2,"dd mmm yyy") &amp; " (Change since 100th case of COVID-19)"</f>
        <v>% Change between 14 Mar 2020 and 02 Jan 2021 (Change since 100th case of COVID-19)</v>
      </c>
      <c r="C7" s="79" t="str">
        <f>"% Change between " &amp; TEXT($L$4,"dd mmm yyy")&amp;" and "&amp; TEXT($L$2,"dd mmm yyy") &amp; " (monthly change)"</f>
        <v>% Change between 05 Dec 2020 and 02 Jan 2021 (monthly change)</v>
      </c>
      <c r="D7" s="81" t="str">
        <f>"% Change between " &amp; TEXT($L$6,"dd mmm yyy")&amp;" and "&amp; TEXT($L$2,"dd mmm yyy") &amp; " (weekly change)"</f>
        <v>% Change between 26 Dec 2020 and 02 Jan 2021 (weekly change)</v>
      </c>
      <c r="E7" s="83" t="str">
        <f>"% Change between " &amp; TEXT($L$5,"dd mmm yyy")&amp;" and "&amp; TEXT($L$6,"dd mmm yyy") &amp; " (weekly change)"</f>
        <v>% Change between 19 Dec 2020 and 26 Dec 2020 (weekly change)</v>
      </c>
      <c r="F7" s="85" t="str">
        <f>"% Change between " &amp; TEXT($L$3,"dd mmm yyy")&amp;" and "&amp; TEXT($L$2,"dd mmm yyy") &amp; " (Change since 100th case of COVID-19)"</f>
        <v>% Change between 14 Mar 2020 and 02 Jan 2021 (Change since 100th case of COVID-19)</v>
      </c>
      <c r="G7" s="79" t="str">
        <f>"% Change between " &amp; TEXT($L$4,"dd mmm yyy")&amp;" and "&amp; TEXT($L$2,"dd mmm yyy") &amp; " (monthly change)"</f>
        <v>% Change between 05 Dec 2020 and 02 Jan 2021 (monthly change)</v>
      </c>
      <c r="H7" s="81" t="str">
        <f>"% Change between " &amp; TEXT($L$6,"dd mmm yyy")&amp;" and "&amp; TEXT($L$2,"dd mmm yyy") &amp; " (weekly change)"</f>
        <v>% Change between 26 Dec 2020 and 02 Jan 2021 (weekly change)</v>
      </c>
      <c r="I7" s="83" t="str">
        <f>"% Change between " &amp; TEXT($L$5,"dd mmm yyy")&amp;" and "&amp; TEXT($L$6,"dd mmm yyy") &amp; " (weekly change)"</f>
        <v>% Change between 19 Dec 2020 and 26 Dec 2020 (weekly change)</v>
      </c>
      <c r="J7" s="50"/>
      <c r="K7" s="38" t="s">
        <v>69</v>
      </c>
      <c r="L7" s="39">
        <v>44198</v>
      </c>
    </row>
    <row r="8" spans="1:12" ht="50.25" customHeight="1" thickBot="1" x14ac:dyDescent="0.3">
      <c r="A8" s="76"/>
      <c r="B8" s="78"/>
      <c r="C8" s="80"/>
      <c r="D8" s="82"/>
      <c r="E8" s="84"/>
      <c r="F8" s="86"/>
      <c r="G8" s="80"/>
      <c r="H8" s="82"/>
      <c r="I8" s="84"/>
      <c r="J8" s="51"/>
      <c r="K8" s="40" t="s">
        <v>70</v>
      </c>
      <c r="L8" s="42"/>
    </row>
    <row r="9" spans="1:12" x14ac:dyDescent="0.25">
      <c r="A9" s="57"/>
      <c r="B9" s="88" t="str">
        <f>L1</f>
        <v>Victoria</v>
      </c>
      <c r="C9" s="89"/>
      <c r="D9" s="89"/>
      <c r="E9" s="89"/>
      <c r="F9" s="89"/>
      <c r="G9" s="89"/>
      <c r="H9" s="89"/>
      <c r="I9" s="90"/>
      <c r="J9" s="28"/>
      <c r="K9" s="53"/>
      <c r="L9" s="42"/>
    </row>
    <row r="10" spans="1:12" x14ac:dyDescent="0.25">
      <c r="A10" s="58" t="s">
        <v>30</v>
      </c>
      <c r="B10" s="28">
        <v>-7.7336374924565798E-2</v>
      </c>
      <c r="C10" s="28">
        <v>-6.2228708218990847E-2</v>
      </c>
      <c r="D10" s="28">
        <v>-2.6991499461520241E-2</v>
      </c>
      <c r="E10" s="28">
        <v>-2.794049006698307E-2</v>
      </c>
      <c r="F10" s="28">
        <v>-4.7201192697009176E-2</v>
      </c>
      <c r="G10" s="28">
        <v>-6.4452681215001695E-2</v>
      </c>
      <c r="H10" s="28">
        <v>-4.4216506793534616E-2</v>
      </c>
      <c r="I10" s="59">
        <v>-3.7557990044784995E-2</v>
      </c>
      <c r="J10" s="28"/>
      <c r="K10" s="41"/>
      <c r="L10" s="42"/>
    </row>
    <row r="11" spans="1:12" x14ac:dyDescent="0.25">
      <c r="A11" s="57"/>
      <c r="B11" s="91" t="s">
        <v>29</v>
      </c>
      <c r="C11" s="91"/>
      <c r="D11" s="91"/>
      <c r="E11" s="91"/>
      <c r="F11" s="91"/>
      <c r="G11" s="91"/>
      <c r="H11" s="91"/>
      <c r="I11" s="92"/>
      <c r="J11" s="28"/>
      <c r="K11" s="41"/>
      <c r="L11" s="42"/>
    </row>
    <row r="12" spans="1:12" x14ac:dyDescent="0.25">
      <c r="A12" s="60" t="s">
        <v>28</v>
      </c>
      <c r="B12" s="28">
        <v>-0.10233545240790731</v>
      </c>
      <c r="C12" s="28">
        <v>-7.1963951310861307E-2</v>
      </c>
      <c r="D12" s="28">
        <v>-2.9070417847675833E-2</v>
      </c>
      <c r="E12" s="28">
        <v>-3.1286712233875469E-2</v>
      </c>
      <c r="F12" s="28">
        <v>-8.63677756393334E-2</v>
      </c>
      <c r="G12" s="28">
        <v>-8.2404517243469089E-2</v>
      </c>
      <c r="H12" s="28">
        <v>-5.7350743163602225E-2</v>
      </c>
      <c r="I12" s="59">
        <v>-4.9658566188846676E-2</v>
      </c>
      <c r="J12" s="28"/>
      <c r="K12" s="41"/>
      <c r="L12" s="42"/>
    </row>
    <row r="13" spans="1:12" x14ac:dyDescent="0.25">
      <c r="A13" s="60" t="s">
        <v>27</v>
      </c>
      <c r="B13" s="28">
        <v>-7.0508007055893773E-2</v>
      </c>
      <c r="C13" s="28">
        <v>-5.5288757516923415E-2</v>
      </c>
      <c r="D13" s="28">
        <v>-2.4024968222262633E-2</v>
      </c>
      <c r="E13" s="28">
        <v>-2.4764580790736956E-2</v>
      </c>
      <c r="F13" s="28">
        <v>-1.9133370136124039E-3</v>
      </c>
      <c r="G13" s="28">
        <v>-4.1062424064832515E-2</v>
      </c>
      <c r="H13" s="28">
        <v>-2.5842661891666174E-2</v>
      </c>
      <c r="I13" s="59">
        <v>-2.0614525162383046E-2</v>
      </c>
      <c r="J13" s="28"/>
      <c r="K13" s="37"/>
      <c r="L13" s="42"/>
    </row>
    <row r="14" spans="1:12" x14ac:dyDescent="0.25">
      <c r="A14" s="61" t="s">
        <v>73</v>
      </c>
      <c r="B14" s="28" t="s">
        <v>71</v>
      </c>
      <c r="C14" s="28" t="s">
        <v>71</v>
      </c>
      <c r="D14" s="28" t="s">
        <v>71</v>
      </c>
      <c r="E14" s="28" t="s">
        <v>71</v>
      </c>
      <c r="F14" s="28" t="s">
        <v>71</v>
      </c>
      <c r="G14" s="28" t="s">
        <v>71</v>
      </c>
      <c r="H14" s="28" t="s">
        <v>71</v>
      </c>
      <c r="I14" s="59" t="s">
        <v>71</v>
      </c>
      <c r="J14" s="28"/>
      <c r="K14" s="54"/>
      <c r="L14" s="42"/>
    </row>
    <row r="15" spans="1:12" x14ac:dyDescent="0.25">
      <c r="A15" s="60" t="s">
        <v>46</v>
      </c>
      <c r="B15" s="28">
        <v>-7.4930699531597922E-2</v>
      </c>
      <c r="C15" s="28">
        <v>-6.9208400334159093E-2</v>
      </c>
      <c r="D15" s="28">
        <v>-3.2010204440337642E-2</v>
      </c>
      <c r="E15" s="28">
        <v>-3.317289329388684E-2</v>
      </c>
      <c r="F15" s="28">
        <v>3.6032299380923227E-2</v>
      </c>
      <c r="G15" s="28">
        <v>-6.610092883401264E-2</v>
      </c>
      <c r="H15" s="28">
        <v>-4.4410162202399572E-2</v>
      </c>
      <c r="I15" s="59">
        <v>-3.7552661215602856E-2</v>
      </c>
      <c r="J15" s="28"/>
      <c r="K15" s="41"/>
      <c r="L15" s="42"/>
    </row>
    <row r="16" spans="1:12" x14ac:dyDescent="0.25">
      <c r="A16" s="60" t="s">
        <v>47</v>
      </c>
      <c r="B16" s="28">
        <v>-7.5145906352144243E-2</v>
      </c>
      <c r="C16" s="28">
        <v>-5.8400369458493806E-2</v>
      </c>
      <c r="D16" s="28">
        <v>-2.5277479732035535E-2</v>
      </c>
      <c r="E16" s="28">
        <v>-2.5098833776424412E-2</v>
      </c>
      <c r="F16" s="28">
        <v>-4.3954491950541574E-2</v>
      </c>
      <c r="G16" s="28">
        <v>-6.4370749671393668E-2</v>
      </c>
      <c r="H16" s="28">
        <v>-4.1878818279398655E-2</v>
      </c>
      <c r="I16" s="59">
        <v>-4.0745276157518884E-2</v>
      </c>
      <c r="J16" s="28"/>
      <c r="K16" s="41"/>
      <c r="L16" s="42"/>
    </row>
    <row r="17" spans="1:12" x14ac:dyDescent="0.25">
      <c r="A17" s="60" t="s">
        <v>48</v>
      </c>
      <c r="B17" s="28">
        <v>-6.774686518989359E-2</v>
      </c>
      <c r="C17" s="28">
        <v>-5.3792503933387525E-2</v>
      </c>
      <c r="D17" s="28">
        <v>-2.1184785516810911E-2</v>
      </c>
      <c r="E17" s="28">
        <v>-2.3050408133259981E-2</v>
      </c>
      <c r="F17" s="28">
        <v>-5.9390453676720356E-2</v>
      </c>
      <c r="G17" s="28">
        <v>-6.0673532179308265E-2</v>
      </c>
      <c r="H17" s="28">
        <v>-4.1805221543062321E-2</v>
      </c>
      <c r="I17" s="59">
        <v>-4.1015753762441154E-2</v>
      </c>
      <c r="J17" s="28"/>
      <c r="K17" s="41"/>
      <c r="L17" s="42"/>
    </row>
    <row r="18" spans="1:12" ht="17.25" customHeight="1" x14ac:dyDescent="0.25">
      <c r="A18" s="60" t="s">
        <v>49</v>
      </c>
      <c r="B18" s="28">
        <v>-7.5684280681709959E-2</v>
      </c>
      <c r="C18" s="28">
        <v>-5.5094217192691031E-2</v>
      </c>
      <c r="D18" s="28">
        <v>-2.0736895195185068E-2</v>
      </c>
      <c r="E18" s="28">
        <v>-2.3570534315055847E-2</v>
      </c>
      <c r="F18" s="28">
        <v>-6.9905948667693396E-2</v>
      </c>
      <c r="G18" s="28">
        <v>-5.795947554662817E-2</v>
      </c>
      <c r="H18" s="28">
        <v>-4.2832182163784149E-2</v>
      </c>
      <c r="I18" s="59">
        <v>-3.5000214720942058E-2</v>
      </c>
      <c r="J18" s="29"/>
      <c r="K18" s="43"/>
      <c r="L18" s="42"/>
    </row>
    <row r="19" spans="1:12" x14ac:dyDescent="0.25">
      <c r="A19" s="60" t="s">
        <v>50</v>
      </c>
      <c r="B19" s="28">
        <v>-0.1313321159987193</v>
      </c>
      <c r="C19" s="28">
        <v>-6.6467207321156296E-2</v>
      </c>
      <c r="D19" s="28">
        <v>-2.5232409650839394E-2</v>
      </c>
      <c r="E19" s="28">
        <v>-2.829009139077221E-2</v>
      </c>
      <c r="F19" s="28">
        <v>-0.1098672948322037</v>
      </c>
      <c r="G19" s="28">
        <v>-6.2433813607210675E-2</v>
      </c>
      <c r="H19" s="28">
        <v>-4.0139126597621533E-2</v>
      </c>
      <c r="I19" s="59">
        <v>-2.6792756621286884E-2</v>
      </c>
      <c r="J19" s="20"/>
      <c r="K19" s="36"/>
      <c r="L19" s="42"/>
    </row>
    <row r="20" spans="1:12" ht="15.75" thickBot="1" x14ac:dyDescent="0.3">
      <c r="A20" s="62" t="s">
        <v>51</v>
      </c>
      <c r="B20" s="63">
        <v>-0.20489533910131175</v>
      </c>
      <c r="C20" s="63">
        <v>-8.9012613252797967E-2</v>
      </c>
      <c r="D20" s="63">
        <v>-4.2864715544273513E-2</v>
      </c>
      <c r="E20" s="63">
        <v>-3.5396636779374213E-2</v>
      </c>
      <c r="F20" s="63">
        <v>-0.16660453280421428</v>
      </c>
      <c r="G20" s="63">
        <v>-8.0963004264601901E-2</v>
      </c>
      <c r="H20" s="63">
        <v>-6.0079426030511973E-2</v>
      </c>
      <c r="I20" s="64">
        <v>-2.5723094061540164E-2</v>
      </c>
      <c r="J20" s="20"/>
      <c r="K20" s="55"/>
      <c r="L20" s="42"/>
    </row>
    <row r="21" spans="1:12" ht="35.25" customHeight="1" x14ac:dyDescent="0.25">
      <c r="A21" s="87"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1" s="87"/>
      <c r="C21" s="87"/>
      <c r="D21" s="87"/>
      <c r="E21" s="87"/>
      <c r="F21" s="87"/>
      <c r="G21" s="87"/>
      <c r="H21" s="87"/>
      <c r="I21" s="87"/>
      <c r="J21" s="20"/>
      <c r="K21" s="36"/>
      <c r="L21" s="42"/>
    </row>
    <row r="22" spans="1:12" ht="10.5" customHeight="1" x14ac:dyDescent="0.25">
      <c r="B22" s="20"/>
      <c r="C22" s="20"/>
      <c r="D22" s="20"/>
      <c r="E22" s="20"/>
      <c r="F22" s="20"/>
      <c r="G22" s="20"/>
      <c r="H22" s="20"/>
      <c r="I22" s="20"/>
      <c r="J22" s="20"/>
      <c r="K22" s="44"/>
      <c r="L22" s="42"/>
    </row>
    <row r="23" spans="1:12" x14ac:dyDescent="0.25">
      <c r="A23" s="30" t="str">
        <f>"Indexed number of payroll jobs and total wages, "&amp;$L$1&amp;" and Australia"</f>
        <v>Indexed number of payroll jobs and total wages, Victoria and Australia</v>
      </c>
      <c r="B23" s="20"/>
      <c r="C23" s="20"/>
      <c r="D23" s="20"/>
      <c r="E23" s="20"/>
      <c r="F23" s="20"/>
      <c r="G23" s="20"/>
      <c r="H23" s="20"/>
      <c r="I23" s="20"/>
      <c r="J23" s="20"/>
      <c r="K23" s="44"/>
      <c r="L23" s="42"/>
    </row>
    <row r="24" spans="1:12" x14ac:dyDescent="0.25">
      <c r="A24" s="20"/>
      <c r="B24" s="20"/>
      <c r="C24" s="20"/>
      <c r="D24" s="20"/>
      <c r="E24" s="20"/>
      <c r="F24" s="20"/>
      <c r="G24" s="20"/>
      <c r="H24" s="20"/>
      <c r="I24" s="20"/>
      <c r="J24" s="20"/>
      <c r="K24" s="44"/>
      <c r="L24" s="42"/>
    </row>
    <row r="25" spans="1:12" x14ac:dyDescent="0.25">
      <c r="B25" s="20"/>
      <c r="C25" s="20"/>
      <c r="D25" s="20"/>
      <c r="E25" s="20"/>
      <c r="F25" s="20"/>
      <c r="G25" s="20"/>
      <c r="H25" s="20"/>
      <c r="I25" s="20"/>
      <c r="J25" s="20"/>
      <c r="K25" s="44"/>
      <c r="L25" s="42"/>
    </row>
    <row r="26" spans="1:12" x14ac:dyDescent="0.25">
      <c r="A26" s="20"/>
      <c r="B26" s="20"/>
      <c r="C26" s="20"/>
      <c r="D26" s="20"/>
      <c r="E26" s="24"/>
      <c r="F26" s="24"/>
      <c r="G26" s="24"/>
      <c r="H26" s="24"/>
      <c r="I26" s="24"/>
      <c r="J26" s="24"/>
      <c r="K26" s="55"/>
      <c r="L26" s="42"/>
    </row>
    <row r="27" spans="1:12" x14ac:dyDescent="0.25">
      <c r="A27" s="20"/>
      <c r="B27" s="30"/>
      <c r="C27" s="30"/>
      <c r="D27" s="30"/>
      <c r="E27" s="30"/>
      <c r="F27" s="30"/>
      <c r="G27" s="30"/>
      <c r="H27" s="30"/>
      <c r="I27" s="30"/>
      <c r="J27" s="30"/>
      <c r="K27" s="45"/>
      <c r="L27" s="42"/>
    </row>
    <row r="28" spans="1:12" x14ac:dyDescent="0.25">
      <c r="A28" s="20"/>
      <c r="B28" s="20"/>
      <c r="C28" s="20"/>
      <c r="D28" s="20"/>
      <c r="E28" s="20"/>
      <c r="F28" s="20"/>
      <c r="G28" s="20"/>
      <c r="H28" s="20"/>
      <c r="I28" s="20"/>
      <c r="J28" s="20"/>
      <c r="K28" s="44"/>
      <c r="L28" s="42"/>
    </row>
    <row r="29" spans="1:12" x14ac:dyDescent="0.25">
      <c r="B29" s="20"/>
      <c r="C29" s="20"/>
      <c r="D29" s="20"/>
      <c r="E29" s="20"/>
      <c r="F29" s="20"/>
      <c r="G29" s="20"/>
      <c r="H29" s="20"/>
      <c r="I29" s="20"/>
      <c r="J29" s="20"/>
      <c r="K29" s="44"/>
      <c r="L29" s="42"/>
    </row>
    <row r="30" spans="1:12" x14ac:dyDescent="0.25">
      <c r="A30" s="20"/>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ht="15.75" customHeight="1" x14ac:dyDescent="0.25">
      <c r="B32" s="20"/>
      <c r="C32" s="20"/>
      <c r="D32" s="20"/>
      <c r="E32" s="20"/>
      <c r="F32" s="20"/>
      <c r="G32" s="20"/>
      <c r="H32" s="20"/>
      <c r="I32" s="20"/>
      <c r="J32" s="20"/>
      <c r="K32" s="44"/>
      <c r="L32" s="42"/>
    </row>
    <row r="33" spans="1:12" x14ac:dyDescent="0.25">
      <c r="A33" s="20"/>
      <c r="B33" s="20"/>
      <c r="C33" s="20"/>
      <c r="D33" s="20"/>
      <c r="E33" s="20"/>
      <c r="F33" s="20"/>
      <c r="G33" s="20"/>
      <c r="H33" s="20"/>
      <c r="I33" s="20"/>
      <c r="J33" s="20"/>
      <c r="K33" s="42" t="s">
        <v>26</v>
      </c>
      <c r="L33" s="42" t="s">
        <v>61</v>
      </c>
    </row>
    <row r="34" spans="1:12" ht="11.25" customHeight="1" x14ac:dyDescent="0.25">
      <c r="A34" s="20"/>
      <c r="B34" s="20"/>
      <c r="C34" s="20"/>
      <c r="D34" s="20"/>
      <c r="E34" s="20"/>
      <c r="F34" s="20"/>
      <c r="G34" s="20"/>
      <c r="H34" s="20"/>
      <c r="I34" s="20"/>
      <c r="J34" s="20"/>
      <c r="K34" s="42"/>
      <c r="L34" s="41" t="s">
        <v>24</v>
      </c>
    </row>
    <row r="35" spans="1:12" x14ac:dyDescent="0.25">
      <c r="A35" s="31" t="str">
        <f>"Indexed number of payroll jobs held by men by age group, "&amp;$L$1</f>
        <v>Indexed number of payroll jobs held by men by age group, Victoria</v>
      </c>
      <c r="B35" s="20"/>
      <c r="C35" s="20"/>
      <c r="D35" s="20"/>
      <c r="E35" s="20"/>
      <c r="F35" s="20"/>
      <c r="G35" s="20"/>
      <c r="H35" s="20"/>
      <c r="I35" s="20"/>
      <c r="J35" s="20"/>
      <c r="K35" s="41"/>
      <c r="L35" s="42"/>
    </row>
    <row r="36" spans="1:12" x14ac:dyDescent="0.25">
      <c r="B36" s="20"/>
      <c r="C36" s="20"/>
      <c r="D36" s="20"/>
      <c r="E36" s="20"/>
      <c r="F36" s="20"/>
      <c r="G36" s="20"/>
      <c r="H36" s="20"/>
      <c r="I36" s="20"/>
      <c r="J36" s="20"/>
      <c r="K36" s="41" t="s">
        <v>46</v>
      </c>
      <c r="L36" s="42">
        <v>98</v>
      </c>
    </row>
    <row r="37" spans="1:12" x14ac:dyDescent="0.25">
      <c r="B37" s="20"/>
      <c r="C37" s="20"/>
      <c r="D37" s="20"/>
      <c r="E37" s="20"/>
      <c r="F37" s="20"/>
      <c r="G37" s="20"/>
      <c r="H37" s="20"/>
      <c r="I37" s="20"/>
      <c r="J37" s="20"/>
      <c r="K37" s="41" t="s">
        <v>47</v>
      </c>
      <c r="L37" s="42">
        <v>96.99</v>
      </c>
    </row>
    <row r="38" spans="1:12" x14ac:dyDescent="0.25">
      <c r="K38" s="43" t="s">
        <v>48</v>
      </c>
      <c r="L38" s="42">
        <v>97.39</v>
      </c>
    </row>
    <row r="39" spans="1:12" x14ac:dyDescent="0.25">
      <c r="K39" s="36" t="s">
        <v>49</v>
      </c>
      <c r="L39" s="42">
        <v>97.1</v>
      </c>
    </row>
    <row r="40" spans="1:12" x14ac:dyDescent="0.25">
      <c r="K40" s="36" t="s">
        <v>50</v>
      </c>
      <c r="L40" s="42">
        <v>92.9</v>
      </c>
    </row>
    <row r="41" spans="1:12" x14ac:dyDescent="0.25">
      <c r="K41" s="36" t="s">
        <v>51</v>
      </c>
      <c r="L41" s="42">
        <v>88.46</v>
      </c>
    </row>
    <row r="42" spans="1:12" x14ac:dyDescent="0.25">
      <c r="K42" s="36"/>
      <c r="L42" s="42"/>
    </row>
    <row r="43" spans="1:12" x14ac:dyDescent="0.25">
      <c r="K43" s="42"/>
      <c r="L43" s="42" t="s">
        <v>23</v>
      </c>
    </row>
    <row r="44" spans="1:12" x14ac:dyDescent="0.25">
      <c r="K44" s="41"/>
      <c r="L44" s="42"/>
    </row>
    <row r="45" spans="1:12" ht="15.4" customHeight="1" x14ac:dyDescent="0.25">
      <c r="A45" s="31" t="str">
        <f>"Indexed number of payroll jobs held by women by age group, "&amp;$L$1</f>
        <v>Indexed number of payroll jobs held by women by age group, Victoria</v>
      </c>
      <c r="B45" s="20"/>
      <c r="C45" s="20"/>
      <c r="D45" s="20"/>
      <c r="E45" s="20"/>
      <c r="F45" s="20"/>
      <c r="G45" s="20"/>
      <c r="H45" s="20"/>
      <c r="I45" s="20"/>
      <c r="J45" s="20"/>
      <c r="K45" s="41" t="s">
        <v>46</v>
      </c>
      <c r="L45" s="42">
        <v>93.17</v>
      </c>
    </row>
    <row r="46" spans="1:12" ht="15.4" customHeight="1" x14ac:dyDescent="0.25">
      <c r="B46" s="20"/>
      <c r="C46" s="20"/>
      <c r="D46" s="20"/>
      <c r="E46" s="20"/>
      <c r="F46" s="20"/>
      <c r="G46" s="20"/>
      <c r="H46" s="20"/>
      <c r="I46" s="20"/>
      <c r="J46" s="20"/>
      <c r="K46" s="41" t="s">
        <v>47</v>
      </c>
      <c r="L46" s="42">
        <v>93.03</v>
      </c>
    </row>
    <row r="47" spans="1:12" ht="15.4" customHeight="1" x14ac:dyDescent="0.25">
      <c r="B47" s="20"/>
      <c r="C47" s="20"/>
      <c r="D47" s="20"/>
      <c r="E47" s="20"/>
      <c r="F47" s="20"/>
      <c r="G47" s="20"/>
      <c r="H47" s="20"/>
      <c r="I47" s="20"/>
      <c r="J47" s="20"/>
      <c r="K47" s="43" t="s">
        <v>48</v>
      </c>
      <c r="L47" s="42">
        <v>93.75</v>
      </c>
    </row>
    <row r="48" spans="1:12" ht="15.4" customHeight="1" x14ac:dyDescent="0.25">
      <c r="B48" s="20"/>
      <c r="C48" s="20"/>
      <c r="D48" s="20"/>
      <c r="E48" s="20"/>
      <c r="F48" s="20"/>
      <c r="G48" s="20"/>
      <c r="H48" s="20"/>
      <c r="I48" s="20"/>
      <c r="J48" s="20"/>
      <c r="K48" s="36" t="s">
        <v>49</v>
      </c>
      <c r="L48" s="42">
        <v>93.37</v>
      </c>
    </row>
    <row r="49" spans="1:12" ht="15.4" customHeight="1" x14ac:dyDescent="0.25">
      <c r="B49" s="20"/>
      <c r="C49" s="20"/>
      <c r="D49" s="20"/>
      <c r="E49" s="20"/>
      <c r="F49" s="20"/>
      <c r="G49" s="20"/>
      <c r="H49" s="20"/>
      <c r="I49" s="20"/>
      <c r="J49" s="20"/>
      <c r="K49" s="36" t="s">
        <v>50</v>
      </c>
      <c r="L49" s="42">
        <v>88.6</v>
      </c>
    </row>
    <row r="50" spans="1:12" ht="15.4" customHeight="1" x14ac:dyDescent="0.25">
      <c r="B50" s="20"/>
      <c r="C50" s="20"/>
      <c r="D50" s="20"/>
      <c r="E50" s="20"/>
      <c r="F50" s="20"/>
      <c r="G50" s="20"/>
      <c r="H50" s="20"/>
      <c r="I50" s="20"/>
      <c r="J50" s="20"/>
      <c r="K50" s="36" t="s">
        <v>51</v>
      </c>
      <c r="L50" s="42">
        <v>83.8</v>
      </c>
    </row>
    <row r="51" spans="1:12" ht="15.4" customHeight="1" x14ac:dyDescent="0.25">
      <c r="B51" s="31"/>
      <c r="C51" s="31"/>
      <c r="D51" s="31"/>
      <c r="E51" s="31"/>
      <c r="F51" s="31"/>
      <c r="G51" s="31"/>
      <c r="H51" s="31"/>
      <c r="I51" s="31"/>
      <c r="J51" s="31"/>
      <c r="K51" s="36"/>
      <c r="L51" s="42"/>
    </row>
    <row r="52" spans="1:12" ht="15.4" customHeight="1" x14ac:dyDescent="0.25">
      <c r="B52" s="20"/>
      <c r="C52" s="20"/>
      <c r="D52" s="20"/>
      <c r="E52" s="20"/>
      <c r="F52" s="20"/>
      <c r="G52" s="20"/>
      <c r="H52" s="20"/>
      <c r="I52" s="20"/>
      <c r="J52" s="20"/>
      <c r="K52" s="42"/>
      <c r="L52" s="42" t="s">
        <v>22</v>
      </c>
    </row>
    <row r="53" spans="1:12" ht="15.4" customHeight="1" x14ac:dyDescent="0.25">
      <c r="B53" s="30"/>
      <c r="C53" s="30"/>
      <c r="D53" s="30"/>
      <c r="E53" s="30"/>
      <c r="F53" s="30"/>
      <c r="G53" s="30"/>
      <c r="H53" s="30"/>
      <c r="I53" s="30"/>
      <c r="J53" s="30"/>
      <c r="K53" s="41"/>
      <c r="L53" s="42"/>
    </row>
    <row r="54" spans="1:12" ht="15.4" customHeight="1" x14ac:dyDescent="0.25">
      <c r="A54" s="31" t="str">
        <f>"Change in payroll jobs since week ending "&amp;TEXT($L$3,"dd mmmm")&amp;" by Industry, "&amp;$L$1</f>
        <v>Change in payroll jobs since week ending 14 March by Industry, Victoria</v>
      </c>
      <c r="B54" s="20"/>
      <c r="C54" s="20"/>
      <c r="D54" s="20"/>
      <c r="E54" s="20"/>
      <c r="F54" s="20"/>
      <c r="G54" s="20"/>
      <c r="H54" s="20"/>
      <c r="I54" s="20"/>
      <c r="J54" s="20"/>
      <c r="K54" s="41" t="s">
        <v>46</v>
      </c>
      <c r="L54" s="42">
        <v>89.98</v>
      </c>
    </row>
    <row r="55" spans="1:12" ht="15.4" customHeight="1" x14ac:dyDescent="0.25">
      <c r="B55" s="20"/>
      <c r="C55" s="20"/>
      <c r="D55" s="20"/>
      <c r="E55" s="20"/>
      <c r="F55" s="20"/>
      <c r="G55" s="20"/>
      <c r="H55" s="20"/>
      <c r="I55" s="20"/>
      <c r="J55" s="20"/>
      <c r="K55" s="41" t="s">
        <v>47</v>
      </c>
      <c r="L55" s="42">
        <v>90.64</v>
      </c>
    </row>
    <row r="56" spans="1:12" ht="15.4" customHeight="1" x14ac:dyDescent="0.25">
      <c r="B56" s="20"/>
      <c r="C56" s="20"/>
      <c r="D56" s="20"/>
      <c r="E56" s="20"/>
      <c r="F56" s="20"/>
      <c r="G56" s="20"/>
      <c r="H56" s="20"/>
      <c r="I56" s="20"/>
      <c r="J56" s="20"/>
      <c r="K56" s="43" t="s">
        <v>48</v>
      </c>
      <c r="L56" s="42">
        <v>91.71</v>
      </c>
    </row>
    <row r="57" spans="1:12" ht="15.4" customHeight="1" x14ac:dyDescent="0.25">
      <c r="A57" s="20"/>
      <c r="B57" s="20"/>
      <c r="C57" s="20"/>
      <c r="D57" s="20"/>
      <c r="E57" s="20"/>
      <c r="F57" s="20"/>
      <c r="G57" s="20"/>
      <c r="H57" s="20"/>
      <c r="I57" s="20"/>
      <c r="J57" s="20"/>
      <c r="K57" s="36" t="s">
        <v>49</v>
      </c>
      <c r="L57" s="42">
        <v>91.25</v>
      </c>
    </row>
    <row r="58" spans="1:12" ht="15.4" customHeight="1" x14ac:dyDescent="0.25">
      <c r="B58" s="20"/>
      <c r="C58" s="20"/>
      <c r="D58" s="20"/>
      <c r="E58" s="20"/>
      <c r="F58" s="20"/>
      <c r="G58" s="20"/>
      <c r="H58" s="20"/>
      <c r="I58" s="20"/>
      <c r="J58" s="20"/>
      <c r="K58" s="36" t="s">
        <v>50</v>
      </c>
      <c r="L58" s="42">
        <v>86.02</v>
      </c>
    </row>
    <row r="59" spans="1:12" ht="15.4" customHeight="1" x14ac:dyDescent="0.25">
      <c r="K59" s="36" t="s">
        <v>51</v>
      </c>
      <c r="L59" s="42">
        <v>79.97</v>
      </c>
    </row>
    <row r="60" spans="1:12" ht="15.4" customHeight="1" x14ac:dyDescent="0.25">
      <c r="K60" s="36"/>
      <c r="L60" s="42"/>
    </row>
    <row r="61" spans="1:12" ht="15.4" customHeight="1" x14ac:dyDescent="0.25">
      <c r="B61" s="20"/>
      <c r="C61" s="20"/>
      <c r="D61" s="20"/>
      <c r="E61" s="20"/>
      <c r="F61" s="20"/>
      <c r="G61" s="20"/>
      <c r="H61" s="20"/>
      <c r="I61" s="20"/>
      <c r="J61" s="20"/>
      <c r="K61" s="38"/>
      <c r="L61" s="38"/>
    </row>
    <row r="62" spans="1:12" ht="15.4" customHeight="1" x14ac:dyDescent="0.25">
      <c r="K62" s="42" t="s">
        <v>25</v>
      </c>
      <c r="L62" s="41" t="s">
        <v>62</v>
      </c>
    </row>
    <row r="63" spans="1:12" ht="15.4" customHeight="1" x14ac:dyDescent="0.25">
      <c r="K63" s="45"/>
      <c r="L63" s="41" t="s">
        <v>24</v>
      </c>
    </row>
    <row r="64" spans="1:12" ht="15.4" customHeight="1" x14ac:dyDescent="0.25">
      <c r="K64" s="41"/>
      <c r="L64" s="42"/>
    </row>
    <row r="65" spans="1:12" ht="15.4" customHeight="1" x14ac:dyDescent="0.25">
      <c r="K65" s="41" t="s">
        <v>46</v>
      </c>
      <c r="L65" s="42">
        <v>99.69</v>
      </c>
    </row>
    <row r="66" spans="1:12" ht="15.4" customHeight="1" x14ac:dyDescent="0.25">
      <c r="K66" s="41" t="s">
        <v>47</v>
      </c>
      <c r="L66" s="42">
        <v>98.9</v>
      </c>
    </row>
    <row r="67" spans="1:12" ht="15.4" customHeight="1" x14ac:dyDescent="0.25">
      <c r="K67" s="43" t="s">
        <v>48</v>
      </c>
      <c r="L67" s="42">
        <v>99.49</v>
      </c>
    </row>
    <row r="68" spans="1:12" ht="15.4" customHeight="1" x14ac:dyDescent="0.25">
      <c r="K68" s="36" t="s">
        <v>49</v>
      </c>
      <c r="L68" s="42">
        <v>98.4</v>
      </c>
    </row>
    <row r="69" spans="1:12" ht="15.4" customHeight="1" x14ac:dyDescent="0.25">
      <c r="K69" s="36" t="s">
        <v>50</v>
      </c>
      <c r="L69" s="42">
        <v>93.12</v>
      </c>
    </row>
    <row r="70" spans="1:12" ht="15.4" customHeight="1" x14ac:dyDescent="0.25">
      <c r="K70" s="36" t="s">
        <v>51</v>
      </c>
      <c r="L70" s="42">
        <v>85.62</v>
      </c>
    </row>
    <row r="71" spans="1:12" ht="15.4" customHeight="1" x14ac:dyDescent="0.25">
      <c r="K71" s="36"/>
      <c r="L71" s="42"/>
    </row>
    <row r="72" spans="1:12" ht="15.4" customHeight="1" x14ac:dyDescent="0.25">
      <c r="K72" s="37"/>
      <c r="L72" s="42" t="s">
        <v>23</v>
      </c>
    </row>
    <row r="73" spans="1:12" ht="15.4" customHeight="1" x14ac:dyDescent="0.25">
      <c r="K73" s="41"/>
      <c r="L73" s="42"/>
    </row>
    <row r="74" spans="1:12" ht="15.4" customHeight="1" x14ac:dyDescent="0.25">
      <c r="K74" s="41" t="s">
        <v>46</v>
      </c>
      <c r="L74" s="42">
        <v>96.65</v>
      </c>
    </row>
    <row r="75" spans="1:12" ht="15.4" customHeight="1" x14ac:dyDescent="0.25">
      <c r="K75" s="41" t="s">
        <v>47</v>
      </c>
      <c r="L75" s="42">
        <v>96.16</v>
      </c>
    </row>
    <row r="76" spans="1:12" ht="15.4" customHeight="1" x14ac:dyDescent="0.25">
      <c r="A76" s="30" t="str">
        <f>"Distribution of payroll jobs by industry, "&amp;$L$1</f>
        <v>Distribution of payroll jobs by industry, Victoria</v>
      </c>
      <c r="K76" s="43" t="s">
        <v>48</v>
      </c>
      <c r="L76" s="42">
        <v>96.54</v>
      </c>
    </row>
    <row r="77" spans="1:12" ht="15.4" customHeight="1" x14ac:dyDescent="0.25">
      <c r="K77" s="36" t="s">
        <v>49</v>
      </c>
      <c r="L77" s="42">
        <v>95.23</v>
      </c>
    </row>
    <row r="78" spans="1:12" ht="15.4" customHeight="1" x14ac:dyDescent="0.25">
      <c r="K78" s="36" t="s">
        <v>50</v>
      </c>
      <c r="L78" s="42">
        <v>89.55</v>
      </c>
    </row>
    <row r="79" spans="1:12" ht="15.4" customHeight="1" x14ac:dyDescent="0.25">
      <c r="K79" s="36" t="s">
        <v>51</v>
      </c>
      <c r="L79" s="42">
        <v>81.97</v>
      </c>
    </row>
    <row r="80" spans="1:12" ht="15.4" customHeight="1" x14ac:dyDescent="0.25">
      <c r="K80" s="36"/>
      <c r="L80" s="42"/>
    </row>
    <row r="81" spans="1:12" ht="15.4" customHeight="1" x14ac:dyDescent="0.25">
      <c r="K81" s="38"/>
      <c r="L81" s="42" t="s">
        <v>22</v>
      </c>
    </row>
    <row r="82" spans="1:12" ht="15.4" customHeight="1" x14ac:dyDescent="0.25">
      <c r="K82" s="41"/>
      <c r="L82" s="42"/>
    </row>
    <row r="83" spans="1:12" ht="15.4" customHeight="1" x14ac:dyDescent="0.25">
      <c r="K83" s="41" t="s">
        <v>46</v>
      </c>
      <c r="L83" s="42">
        <v>93.97</v>
      </c>
    </row>
    <row r="84" spans="1:12" ht="15.4" customHeight="1" x14ac:dyDescent="0.25">
      <c r="K84" s="41" t="s">
        <v>47</v>
      </c>
      <c r="L84" s="42">
        <v>93.83</v>
      </c>
    </row>
    <row r="85" spans="1:12" ht="15.4" customHeight="1" x14ac:dyDescent="0.25">
      <c r="K85" s="43" t="s">
        <v>48</v>
      </c>
      <c r="L85" s="42">
        <v>94.58</v>
      </c>
    </row>
    <row r="86" spans="1:12" ht="15.4" customHeight="1" x14ac:dyDescent="0.25">
      <c r="K86" s="36" t="s">
        <v>49</v>
      </c>
      <c r="L86" s="42">
        <v>93.44</v>
      </c>
    </row>
    <row r="87" spans="1:12" ht="15.4" customHeight="1" x14ac:dyDescent="0.25">
      <c r="K87" s="36" t="s">
        <v>50</v>
      </c>
      <c r="L87" s="42">
        <v>87.65</v>
      </c>
    </row>
    <row r="88" spans="1:12" ht="15.4" customHeight="1" x14ac:dyDescent="0.25">
      <c r="A88" s="32"/>
      <c r="B88" s="32"/>
      <c r="C88" s="32"/>
      <c r="D88" s="32"/>
      <c r="E88" s="32"/>
      <c r="F88" s="32"/>
      <c r="G88" s="32"/>
      <c r="H88" s="32"/>
      <c r="I88" s="32"/>
      <c r="J88" s="32"/>
      <c r="K88" s="36" t="s">
        <v>51</v>
      </c>
      <c r="L88" s="42">
        <v>78.8</v>
      </c>
    </row>
    <row r="89" spans="1:12" ht="15.4" customHeight="1" x14ac:dyDescent="0.25">
      <c r="A89" s="32"/>
      <c r="B89" s="32"/>
      <c r="C89" s="32"/>
      <c r="D89" s="32"/>
      <c r="E89" s="32"/>
      <c r="F89" s="32"/>
      <c r="G89" s="32"/>
      <c r="H89" s="32"/>
      <c r="I89" s="32"/>
      <c r="J89" s="32"/>
      <c r="K89" s="36"/>
      <c r="L89" s="42"/>
    </row>
    <row r="90" spans="1:12" ht="15" customHeight="1" x14ac:dyDescent="0.25">
      <c r="B90" s="24"/>
      <c r="C90" s="24"/>
      <c r="D90" s="24"/>
      <c r="E90" s="24"/>
      <c r="F90" s="24"/>
      <c r="G90" s="24"/>
      <c r="H90" s="24"/>
      <c r="I90" s="24"/>
      <c r="J90" s="24"/>
      <c r="K90" s="37"/>
      <c r="L90" s="37"/>
    </row>
    <row r="91" spans="1:12" ht="15" customHeight="1" x14ac:dyDescent="0.25">
      <c r="B91" s="24"/>
      <c r="C91" s="24"/>
      <c r="D91" s="24"/>
      <c r="E91" s="24"/>
      <c r="F91" s="24"/>
      <c r="G91" s="24"/>
      <c r="H91" s="24"/>
      <c r="I91" s="24"/>
      <c r="J91" s="24"/>
      <c r="K91" s="42" t="s">
        <v>21</v>
      </c>
      <c r="L91" s="67" t="s">
        <v>63</v>
      </c>
    </row>
    <row r="92" spans="1:12" ht="15" customHeight="1" x14ac:dyDescent="0.25">
      <c r="A92" s="24"/>
      <c r="B92" s="24"/>
      <c r="C92" s="24"/>
      <c r="D92" s="24"/>
      <c r="E92" s="24"/>
      <c r="F92" s="24"/>
      <c r="G92" s="24"/>
      <c r="H92" s="24"/>
      <c r="I92" s="24"/>
      <c r="J92" s="24"/>
      <c r="K92" s="33"/>
      <c r="L92" s="39"/>
    </row>
    <row r="93" spans="1:12" ht="15" customHeight="1" x14ac:dyDescent="0.25">
      <c r="A93" s="24"/>
      <c r="B93" s="24"/>
      <c r="C93" s="24"/>
      <c r="D93" s="24"/>
      <c r="E93" s="24"/>
      <c r="F93" s="24"/>
      <c r="G93" s="24"/>
      <c r="H93" s="24"/>
      <c r="I93" s="24"/>
      <c r="J93" s="24"/>
      <c r="K93" s="37" t="s">
        <v>19</v>
      </c>
      <c r="L93" s="41">
        <v>-0.1426</v>
      </c>
    </row>
    <row r="94" spans="1:12" ht="15" customHeight="1" x14ac:dyDescent="0.25">
      <c r="A94" s="24"/>
      <c r="B94" s="24"/>
      <c r="C94" s="24"/>
      <c r="D94" s="24"/>
      <c r="E94" s="24"/>
      <c r="F94" s="24"/>
      <c r="G94" s="24"/>
      <c r="H94" s="24"/>
      <c r="I94" s="24"/>
      <c r="J94" s="24"/>
      <c r="K94" s="37" t="s">
        <v>0</v>
      </c>
      <c r="L94" s="41">
        <v>-4.8800000000000003E-2</v>
      </c>
    </row>
    <row r="95" spans="1:12" ht="15" customHeight="1" x14ac:dyDescent="0.25">
      <c r="B95" s="24"/>
      <c r="C95" s="24"/>
      <c r="D95" s="24"/>
      <c r="E95" s="24"/>
      <c r="F95" s="24"/>
      <c r="G95" s="24"/>
      <c r="H95" s="24"/>
      <c r="I95" s="24"/>
      <c r="J95" s="24"/>
      <c r="K95" s="37" t="s">
        <v>1</v>
      </c>
      <c r="L95" s="41">
        <v>-0.11119999999999999</v>
      </c>
    </row>
    <row r="96" spans="1:12" ht="15" customHeight="1" x14ac:dyDescent="0.25">
      <c r="B96" s="24"/>
      <c r="C96" s="24"/>
      <c r="D96" s="24"/>
      <c r="E96" s="24"/>
      <c r="F96" s="24"/>
      <c r="G96" s="24"/>
      <c r="H96" s="24"/>
      <c r="I96" s="24"/>
      <c r="J96" s="24"/>
      <c r="K96" s="37" t="s">
        <v>18</v>
      </c>
      <c r="L96" s="41">
        <v>-1.3899999999999999E-2</v>
      </c>
    </row>
    <row r="97" spans="1:12" ht="15" customHeight="1" x14ac:dyDescent="0.25">
      <c r="A97" s="24"/>
      <c r="B97" s="24"/>
      <c r="C97" s="24"/>
      <c r="D97" s="24"/>
      <c r="E97" s="24"/>
      <c r="F97" s="24"/>
      <c r="G97" s="24"/>
      <c r="H97" s="24"/>
      <c r="I97" s="24"/>
      <c r="J97" s="24"/>
      <c r="K97" s="37" t="s">
        <v>2</v>
      </c>
      <c r="L97" s="41">
        <v>-0.19600000000000001</v>
      </c>
    </row>
    <row r="98" spans="1:12" ht="15" customHeight="1" x14ac:dyDescent="0.25">
      <c r="B98" s="24"/>
      <c r="C98" s="24"/>
      <c r="D98" s="24"/>
      <c r="E98" s="24"/>
      <c r="F98" s="24"/>
      <c r="G98" s="24"/>
      <c r="H98" s="24"/>
      <c r="I98" s="24"/>
      <c r="J98" s="24"/>
      <c r="K98" s="37" t="s">
        <v>17</v>
      </c>
      <c r="L98" s="41">
        <v>-6.93E-2</v>
      </c>
    </row>
    <row r="99" spans="1:12" ht="15" customHeight="1" x14ac:dyDescent="0.25">
      <c r="A99" s="24"/>
      <c r="B99" s="24"/>
      <c r="C99" s="24"/>
      <c r="D99" s="24"/>
      <c r="E99" s="24"/>
      <c r="F99" s="24"/>
      <c r="G99" s="24"/>
      <c r="H99" s="24"/>
      <c r="I99" s="24"/>
      <c r="J99" s="24"/>
      <c r="K99" s="37" t="s">
        <v>16</v>
      </c>
      <c r="L99" s="41">
        <v>8.0999999999999996E-3</v>
      </c>
    </row>
    <row r="100" spans="1:12" ht="15" customHeight="1" x14ac:dyDescent="0.25">
      <c r="A100" s="24"/>
      <c r="B100" s="24"/>
      <c r="C100" s="24"/>
      <c r="D100" s="24"/>
      <c r="E100" s="24"/>
      <c r="F100" s="24"/>
      <c r="G100" s="24"/>
      <c r="H100" s="24"/>
      <c r="I100" s="24"/>
      <c r="J100" s="24"/>
      <c r="K100" s="37" t="s">
        <v>15</v>
      </c>
      <c r="L100" s="41">
        <v>-0.18809999999999999</v>
      </c>
    </row>
    <row r="101" spans="1:12" x14ac:dyDescent="0.25">
      <c r="A101" s="24"/>
      <c r="B101" s="24"/>
      <c r="C101" s="24"/>
      <c r="D101" s="24"/>
      <c r="E101" s="24"/>
      <c r="F101" s="24"/>
      <c r="G101" s="24"/>
      <c r="H101" s="24"/>
      <c r="I101" s="24"/>
      <c r="J101" s="24"/>
      <c r="K101" s="37" t="s">
        <v>14</v>
      </c>
      <c r="L101" s="41">
        <v>-8.0199999999999994E-2</v>
      </c>
    </row>
    <row r="102" spans="1:12" x14ac:dyDescent="0.25">
      <c r="A102" s="24"/>
      <c r="B102" s="24"/>
      <c r="C102" s="24"/>
      <c r="D102" s="24"/>
      <c r="E102" s="24"/>
      <c r="F102" s="24"/>
      <c r="G102" s="24"/>
      <c r="H102" s="24"/>
      <c r="I102" s="24"/>
      <c r="J102" s="24"/>
      <c r="K102" s="37" t="s">
        <v>13</v>
      </c>
      <c r="L102" s="41">
        <v>-0.17580000000000001</v>
      </c>
    </row>
    <row r="103" spans="1:12" x14ac:dyDescent="0.25">
      <c r="K103" s="37" t="s">
        <v>12</v>
      </c>
      <c r="L103" s="41">
        <v>2.3099999999999999E-2</v>
      </c>
    </row>
    <row r="104" spans="1:12" x14ac:dyDescent="0.25">
      <c r="K104" s="37" t="s">
        <v>11</v>
      </c>
      <c r="L104" s="41">
        <v>-0.1018</v>
      </c>
    </row>
    <row r="105" spans="1:12" x14ac:dyDescent="0.25">
      <c r="K105" s="37" t="s">
        <v>10</v>
      </c>
      <c r="L105" s="41">
        <v>-0.1021</v>
      </c>
    </row>
    <row r="106" spans="1:12" x14ac:dyDescent="0.25">
      <c r="K106" s="37" t="s">
        <v>9</v>
      </c>
      <c r="L106" s="41">
        <v>-0.1195</v>
      </c>
    </row>
    <row r="107" spans="1:12" x14ac:dyDescent="0.25">
      <c r="K107" s="37" t="s">
        <v>8</v>
      </c>
      <c r="L107" s="41">
        <v>-5.0200000000000002E-2</v>
      </c>
    </row>
    <row r="108" spans="1:12" x14ac:dyDescent="0.25">
      <c r="K108" s="37" t="s">
        <v>7</v>
      </c>
      <c r="L108" s="41">
        <v>-0.11260000000000001</v>
      </c>
    </row>
    <row r="109" spans="1:12" x14ac:dyDescent="0.25">
      <c r="K109" s="37" t="s">
        <v>6</v>
      </c>
      <c r="L109" s="41">
        <v>-1.17E-2</v>
      </c>
    </row>
    <row r="110" spans="1:12" x14ac:dyDescent="0.25">
      <c r="K110" s="37" t="s">
        <v>5</v>
      </c>
      <c r="L110" s="41">
        <v>-9.4700000000000006E-2</v>
      </c>
    </row>
    <row r="111" spans="1:12" x14ac:dyDescent="0.25">
      <c r="K111" s="37" t="s">
        <v>3</v>
      </c>
      <c r="L111" s="41">
        <v>-0.12180000000000001</v>
      </c>
    </row>
    <row r="112" spans="1:12" x14ac:dyDescent="0.25">
      <c r="K112" s="37"/>
      <c r="L112" s="47"/>
    </row>
    <row r="113" spans="1:12" x14ac:dyDescent="0.25">
      <c r="A113" s="24"/>
      <c r="B113" s="24"/>
      <c r="C113" s="24"/>
      <c r="D113" s="24"/>
      <c r="E113" s="24"/>
      <c r="F113" s="24"/>
      <c r="G113" s="24"/>
      <c r="H113" s="24"/>
      <c r="I113" s="24"/>
      <c r="J113" s="24"/>
      <c r="K113" s="67" t="s">
        <v>64</v>
      </c>
      <c r="L113" s="67" t="s">
        <v>65</v>
      </c>
    </row>
    <row r="114" spans="1:12" x14ac:dyDescent="0.25">
      <c r="K114" s="33"/>
      <c r="L114" s="48">
        <v>43904</v>
      </c>
    </row>
    <row r="115" spans="1:12" x14ac:dyDescent="0.25">
      <c r="K115" s="37" t="s">
        <v>19</v>
      </c>
      <c r="L115" s="41">
        <v>1.1599999999999999E-2</v>
      </c>
    </row>
    <row r="116" spans="1:12" x14ac:dyDescent="0.25">
      <c r="K116" s="37" t="s">
        <v>0</v>
      </c>
      <c r="L116" s="41">
        <v>3.3E-3</v>
      </c>
    </row>
    <row r="117" spans="1:12" x14ac:dyDescent="0.25">
      <c r="K117" s="37" t="s">
        <v>1</v>
      </c>
      <c r="L117" s="41">
        <v>7.6200000000000004E-2</v>
      </c>
    </row>
    <row r="118" spans="1:12" x14ac:dyDescent="0.25">
      <c r="K118" s="37" t="s">
        <v>18</v>
      </c>
      <c r="L118" s="41">
        <v>9.7000000000000003E-3</v>
      </c>
    </row>
    <row r="119" spans="1:12" x14ac:dyDescent="0.25">
      <c r="K119" s="37" t="s">
        <v>2</v>
      </c>
      <c r="L119" s="41">
        <v>6.4299999999999996E-2</v>
      </c>
    </row>
    <row r="120" spans="1:12" x14ac:dyDescent="0.25">
      <c r="K120" s="37" t="s">
        <v>17</v>
      </c>
      <c r="L120" s="41">
        <v>5.0799999999999998E-2</v>
      </c>
    </row>
    <row r="121" spans="1:12" x14ac:dyDescent="0.25">
      <c r="K121" s="37" t="s">
        <v>16</v>
      </c>
      <c r="L121" s="41">
        <v>0.1021</v>
      </c>
    </row>
    <row r="122" spans="1:12" x14ac:dyDescent="0.25">
      <c r="K122" s="37" t="s">
        <v>15</v>
      </c>
      <c r="L122" s="41">
        <v>6.6400000000000001E-2</v>
      </c>
    </row>
    <row r="123" spans="1:12" x14ac:dyDescent="0.25">
      <c r="K123" s="37" t="s">
        <v>14</v>
      </c>
      <c r="L123" s="41">
        <v>3.9399999999999998E-2</v>
      </c>
    </row>
    <row r="124" spans="1:12" x14ac:dyDescent="0.25">
      <c r="K124" s="37" t="s">
        <v>13</v>
      </c>
      <c r="L124" s="41">
        <v>1.6400000000000001E-2</v>
      </c>
    </row>
    <row r="125" spans="1:12" x14ac:dyDescent="0.25">
      <c r="K125" s="37" t="s">
        <v>12</v>
      </c>
      <c r="L125" s="41">
        <v>4.3499999999999997E-2</v>
      </c>
    </row>
    <row r="126" spans="1:12" x14ac:dyDescent="0.25">
      <c r="K126" s="37" t="s">
        <v>11</v>
      </c>
      <c r="L126" s="41">
        <v>2.0199999999999999E-2</v>
      </c>
    </row>
    <row r="127" spans="1:12" x14ac:dyDescent="0.25">
      <c r="K127" s="37" t="s">
        <v>10</v>
      </c>
      <c r="L127" s="41">
        <v>8.7800000000000003E-2</v>
      </c>
    </row>
    <row r="128" spans="1:12" x14ac:dyDescent="0.25">
      <c r="K128" s="37" t="s">
        <v>9</v>
      </c>
      <c r="L128" s="41">
        <v>6.9900000000000004E-2</v>
      </c>
    </row>
    <row r="129" spans="11:12" x14ac:dyDescent="0.25">
      <c r="K129" s="37" t="s">
        <v>8</v>
      </c>
      <c r="L129" s="41">
        <v>5.3699999999999998E-2</v>
      </c>
    </row>
    <row r="130" spans="11:12" x14ac:dyDescent="0.25">
      <c r="K130" s="37" t="s">
        <v>7</v>
      </c>
      <c r="L130" s="41">
        <v>9.3100000000000002E-2</v>
      </c>
    </row>
    <row r="131" spans="11:12" x14ac:dyDescent="0.25">
      <c r="K131" s="37" t="s">
        <v>6</v>
      </c>
      <c r="L131" s="41">
        <v>0.13619999999999999</v>
      </c>
    </row>
    <row r="132" spans="11:12" x14ac:dyDescent="0.25">
      <c r="K132" s="37" t="s">
        <v>5</v>
      </c>
      <c r="L132" s="41">
        <v>1.9699999999999999E-2</v>
      </c>
    </row>
    <row r="133" spans="11:12" x14ac:dyDescent="0.25">
      <c r="K133" s="37" t="s">
        <v>3</v>
      </c>
      <c r="L133" s="41">
        <v>3.1600000000000003E-2</v>
      </c>
    </row>
    <row r="134" spans="11:12" x14ac:dyDescent="0.25">
      <c r="K134" s="33"/>
      <c r="L134" s="46" t="s">
        <v>20</v>
      </c>
    </row>
    <row r="135" spans="11:12" x14ac:dyDescent="0.25">
      <c r="K135" s="37" t="s">
        <v>19</v>
      </c>
      <c r="L135" s="41">
        <v>1.0800000000000001E-2</v>
      </c>
    </row>
    <row r="136" spans="11:12" x14ac:dyDescent="0.25">
      <c r="K136" s="37" t="s">
        <v>0</v>
      </c>
      <c r="L136" s="41">
        <v>3.3999999999999998E-3</v>
      </c>
    </row>
    <row r="137" spans="11:12" x14ac:dyDescent="0.25">
      <c r="K137" s="37" t="s">
        <v>1</v>
      </c>
      <c r="L137" s="41">
        <v>7.3400000000000007E-2</v>
      </c>
    </row>
    <row r="138" spans="11:12" x14ac:dyDescent="0.25">
      <c r="K138" s="37" t="s">
        <v>18</v>
      </c>
      <c r="L138" s="41">
        <v>1.04E-2</v>
      </c>
    </row>
    <row r="139" spans="11:12" x14ac:dyDescent="0.25">
      <c r="K139" s="37" t="s">
        <v>2</v>
      </c>
      <c r="L139" s="41">
        <v>5.6000000000000001E-2</v>
      </c>
    </row>
    <row r="140" spans="11:12" x14ac:dyDescent="0.25">
      <c r="K140" s="37" t="s">
        <v>17</v>
      </c>
      <c r="L140" s="41">
        <v>5.1299999999999998E-2</v>
      </c>
    </row>
    <row r="141" spans="11:12" x14ac:dyDescent="0.25">
      <c r="K141" s="37" t="s">
        <v>16</v>
      </c>
      <c r="L141" s="41">
        <v>0.1116</v>
      </c>
    </row>
    <row r="142" spans="11:12" x14ac:dyDescent="0.25">
      <c r="K142" s="37" t="s">
        <v>15</v>
      </c>
      <c r="L142" s="41">
        <v>5.8400000000000001E-2</v>
      </c>
    </row>
    <row r="143" spans="11:12" x14ac:dyDescent="0.25">
      <c r="K143" s="37" t="s">
        <v>14</v>
      </c>
      <c r="L143" s="41">
        <v>3.9199999999999999E-2</v>
      </c>
    </row>
    <row r="144" spans="11:12" x14ac:dyDescent="0.25">
      <c r="K144" s="37" t="s">
        <v>13</v>
      </c>
      <c r="L144" s="41">
        <v>1.46E-2</v>
      </c>
    </row>
    <row r="145" spans="11:12" x14ac:dyDescent="0.25">
      <c r="K145" s="37" t="s">
        <v>12</v>
      </c>
      <c r="L145" s="41">
        <v>4.82E-2</v>
      </c>
    </row>
    <row r="146" spans="11:12" x14ac:dyDescent="0.25">
      <c r="K146" s="37" t="s">
        <v>11</v>
      </c>
      <c r="L146" s="41">
        <v>1.9699999999999999E-2</v>
      </c>
    </row>
    <row r="147" spans="11:12" x14ac:dyDescent="0.25">
      <c r="K147" s="37" t="s">
        <v>10</v>
      </c>
      <c r="L147" s="41">
        <v>8.5400000000000004E-2</v>
      </c>
    </row>
    <row r="148" spans="11:12" x14ac:dyDescent="0.25">
      <c r="K148" s="37" t="s">
        <v>9</v>
      </c>
      <c r="L148" s="41">
        <v>6.6699999999999995E-2</v>
      </c>
    </row>
    <row r="149" spans="11:12" x14ac:dyDescent="0.25">
      <c r="K149" s="37" t="s">
        <v>8</v>
      </c>
      <c r="L149" s="41">
        <v>5.5300000000000002E-2</v>
      </c>
    </row>
    <row r="150" spans="11:12" x14ac:dyDescent="0.25">
      <c r="K150" s="37" t="s">
        <v>7</v>
      </c>
      <c r="L150" s="41">
        <v>8.9499999999999996E-2</v>
      </c>
    </row>
    <row r="151" spans="11:12" x14ac:dyDescent="0.25">
      <c r="K151" s="37" t="s">
        <v>6</v>
      </c>
      <c r="L151" s="41">
        <v>0.1459</v>
      </c>
    </row>
    <row r="152" spans="11:12" x14ac:dyDescent="0.25">
      <c r="K152" s="37" t="s">
        <v>5</v>
      </c>
      <c r="L152" s="41">
        <v>1.9300000000000001E-2</v>
      </c>
    </row>
    <row r="153" spans="11:12" x14ac:dyDescent="0.25">
      <c r="K153" s="37" t="s">
        <v>3</v>
      </c>
      <c r="L153" s="41">
        <v>3.0099999999999998E-2</v>
      </c>
    </row>
    <row r="154" spans="11:12" x14ac:dyDescent="0.25">
      <c r="K154" s="33"/>
      <c r="L154" s="37"/>
    </row>
    <row r="155" spans="11:12" x14ac:dyDescent="0.25">
      <c r="K155" s="66" t="s">
        <v>52</v>
      </c>
      <c r="L155" s="67"/>
    </row>
    <row r="156" spans="11:12" x14ac:dyDescent="0.25">
      <c r="K156" s="65">
        <v>43904</v>
      </c>
      <c r="L156" s="42">
        <v>100</v>
      </c>
    </row>
    <row r="157" spans="11:12" x14ac:dyDescent="0.25">
      <c r="K157" s="65">
        <v>43911</v>
      </c>
      <c r="L157" s="42">
        <v>99.218299999999999</v>
      </c>
    </row>
    <row r="158" spans="11:12" x14ac:dyDescent="0.25">
      <c r="K158" s="65">
        <v>43918</v>
      </c>
      <c r="L158" s="42">
        <v>96.159300000000002</v>
      </c>
    </row>
    <row r="159" spans="11:12" x14ac:dyDescent="0.25">
      <c r="K159" s="65">
        <v>43925</v>
      </c>
      <c r="L159" s="42">
        <v>93.510800000000003</v>
      </c>
    </row>
    <row r="160" spans="11:12" x14ac:dyDescent="0.25">
      <c r="K160" s="65">
        <v>43932</v>
      </c>
      <c r="L160" s="42">
        <v>91.845299999999995</v>
      </c>
    </row>
    <row r="161" spans="11:12" x14ac:dyDescent="0.25">
      <c r="K161" s="65">
        <v>43939</v>
      </c>
      <c r="L161" s="42">
        <v>91.454499999999996</v>
      </c>
    </row>
    <row r="162" spans="11:12" x14ac:dyDescent="0.25">
      <c r="K162" s="65">
        <v>43946</v>
      </c>
      <c r="L162" s="42">
        <v>91.820099999999996</v>
      </c>
    </row>
    <row r="163" spans="11:12" x14ac:dyDescent="0.25">
      <c r="K163" s="65">
        <v>43953</v>
      </c>
      <c r="L163" s="42">
        <v>92.240499999999997</v>
      </c>
    </row>
    <row r="164" spans="11:12" x14ac:dyDescent="0.25">
      <c r="K164" s="65">
        <v>43960</v>
      </c>
      <c r="L164" s="42">
        <v>92.813900000000004</v>
      </c>
    </row>
    <row r="165" spans="11:12" x14ac:dyDescent="0.25">
      <c r="K165" s="65">
        <v>43967</v>
      </c>
      <c r="L165" s="42">
        <v>93.355199999999996</v>
      </c>
    </row>
    <row r="166" spans="11:12" x14ac:dyDescent="0.25">
      <c r="K166" s="65">
        <v>43974</v>
      </c>
      <c r="L166" s="42">
        <v>93.675200000000004</v>
      </c>
    </row>
    <row r="167" spans="11:12" x14ac:dyDescent="0.25">
      <c r="K167" s="65">
        <v>43981</v>
      </c>
      <c r="L167" s="42">
        <v>94.182299999999998</v>
      </c>
    </row>
    <row r="168" spans="11:12" x14ac:dyDescent="0.25">
      <c r="K168" s="65">
        <v>43988</v>
      </c>
      <c r="L168" s="42">
        <v>95.128699999999995</v>
      </c>
    </row>
    <row r="169" spans="11:12" x14ac:dyDescent="0.25">
      <c r="K169" s="65">
        <v>43995</v>
      </c>
      <c r="L169" s="42">
        <v>95.639700000000005</v>
      </c>
    </row>
    <row r="170" spans="11:12" x14ac:dyDescent="0.25">
      <c r="K170" s="65">
        <v>44002</v>
      </c>
      <c r="L170" s="42">
        <v>95.803100000000001</v>
      </c>
    </row>
    <row r="171" spans="11:12" x14ac:dyDescent="0.25">
      <c r="K171" s="65">
        <v>44009</v>
      </c>
      <c r="L171" s="42">
        <v>95.768199999999993</v>
      </c>
    </row>
    <row r="172" spans="11:12" x14ac:dyDescent="0.25">
      <c r="K172" s="65">
        <v>44016</v>
      </c>
      <c r="L172" s="42">
        <v>97.025999999999996</v>
      </c>
    </row>
    <row r="173" spans="11:12" x14ac:dyDescent="0.25">
      <c r="K173" s="65">
        <v>44023</v>
      </c>
      <c r="L173" s="42">
        <v>97.721999999999994</v>
      </c>
    </row>
    <row r="174" spans="11:12" x14ac:dyDescent="0.25">
      <c r="K174" s="65">
        <v>44030</v>
      </c>
      <c r="L174" s="42">
        <v>97.640100000000004</v>
      </c>
    </row>
    <row r="175" spans="11:12" x14ac:dyDescent="0.25">
      <c r="K175" s="65">
        <v>44037</v>
      </c>
      <c r="L175" s="42">
        <v>97.768500000000003</v>
      </c>
    </row>
    <row r="176" spans="11:12" x14ac:dyDescent="0.25">
      <c r="K176" s="65">
        <v>44044</v>
      </c>
      <c r="L176" s="42">
        <v>97.912499999999994</v>
      </c>
    </row>
    <row r="177" spans="11:12" x14ac:dyDescent="0.25">
      <c r="K177" s="65">
        <v>44051</v>
      </c>
      <c r="L177" s="42">
        <v>97.847999999999999</v>
      </c>
    </row>
    <row r="178" spans="11:12" x14ac:dyDescent="0.25">
      <c r="K178" s="65">
        <v>44058</v>
      </c>
      <c r="L178" s="42">
        <v>97.714799999999997</v>
      </c>
    </row>
    <row r="179" spans="11:12" x14ac:dyDescent="0.25">
      <c r="K179" s="65">
        <v>44065</v>
      </c>
      <c r="L179" s="42">
        <v>97.726399999999998</v>
      </c>
    </row>
    <row r="180" spans="11:12" x14ac:dyDescent="0.25">
      <c r="K180" s="65">
        <v>44072</v>
      </c>
      <c r="L180" s="42">
        <v>97.792199999999994</v>
      </c>
    </row>
    <row r="181" spans="11:12" x14ac:dyDescent="0.25">
      <c r="K181" s="65">
        <v>44079</v>
      </c>
      <c r="L181" s="42">
        <v>97.9876</v>
      </c>
    </row>
    <row r="182" spans="11:12" x14ac:dyDescent="0.25">
      <c r="K182" s="65">
        <v>44086</v>
      </c>
      <c r="L182" s="42">
        <v>98.4148</v>
      </c>
    </row>
    <row r="183" spans="11:12" x14ac:dyDescent="0.25">
      <c r="K183" s="65">
        <v>44093</v>
      </c>
      <c r="L183" s="42">
        <v>98.579400000000007</v>
      </c>
    </row>
    <row r="184" spans="11:12" x14ac:dyDescent="0.25">
      <c r="K184" s="65">
        <v>44100</v>
      </c>
      <c r="L184" s="42">
        <v>98.452200000000005</v>
      </c>
    </row>
    <row r="185" spans="11:12" x14ac:dyDescent="0.25">
      <c r="K185" s="65">
        <v>44107</v>
      </c>
      <c r="L185" s="42">
        <v>97.813400000000001</v>
      </c>
    </row>
    <row r="186" spans="11:12" x14ac:dyDescent="0.25">
      <c r="K186" s="65">
        <v>44114</v>
      </c>
      <c r="L186" s="42">
        <v>97.688400000000001</v>
      </c>
    </row>
    <row r="187" spans="11:12" x14ac:dyDescent="0.25">
      <c r="K187" s="65">
        <v>44121</v>
      </c>
      <c r="L187" s="42">
        <v>98.252099999999999</v>
      </c>
    </row>
    <row r="188" spans="11:12" x14ac:dyDescent="0.25">
      <c r="K188" s="65">
        <v>44128</v>
      </c>
      <c r="L188" s="42">
        <v>98.419300000000007</v>
      </c>
    </row>
    <row r="189" spans="11:12" x14ac:dyDescent="0.25">
      <c r="K189" s="65">
        <v>44135</v>
      </c>
      <c r="L189" s="42">
        <v>98.498800000000003</v>
      </c>
    </row>
    <row r="190" spans="11:12" x14ac:dyDescent="0.25">
      <c r="K190" s="65">
        <v>44142</v>
      </c>
      <c r="L190" s="42">
        <v>98.826099999999997</v>
      </c>
    </row>
    <row r="191" spans="11:12" x14ac:dyDescent="0.25">
      <c r="K191" s="65">
        <v>44149</v>
      </c>
      <c r="L191" s="42">
        <v>99.425399999999996</v>
      </c>
    </row>
    <row r="192" spans="11:12" x14ac:dyDescent="0.25">
      <c r="K192" s="65">
        <v>44156</v>
      </c>
      <c r="L192" s="42">
        <v>99.648200000000003</v>
      </c>
    </row>
    <row r="193" spans="11:12" x14ac:dyDescent="0.25">
      <c r="K193" s="65">
        <v>44163</v>
      </c>
      <c r="L193" s="42">
        <v>99.872799999999998</v>
      </c>
    </row>
    <row r="194" spans="11:12" x14ac:dyDescent="0.25">
      <c r="K194" s="65">
        <v>44170</v>
      </c>
      <c r="L194" s="42">
        <v>100.2041</v>
      </c>
    </row>
    <row r="195" spans="11:12" x14ac:dyDescent="0.25">
      <c r="K195" s="65">
        <v>44177</v>
      </c>
      <c r="L195" s="42">
        <v>100.22799999999999</v>
      </c>
    </row>
    <row r="196" spans="11:12" x14ac:dyDescent="0.25">
      <c r="K196" s="65">
        <v>44184</v>
      </c>
      <c r="L196" s="42">
        <v>99.3904</v>
      </c>
    </row>
    <row r="197" spans="11:12" x14ac:dyDescent="0.25">
      <c r="K197" s="65">
        <v>44191</v>
      </c>
      <c r="L197" s="42">
        <v>96.351500000000001</v>
      </c>
    </row>
    <row r="198" spans="11:12" x14ac:dyDescent="0.25">
      <c r="K198" s="65">
        <v>44198</v>
      </c>
      <c r="L198" s="42">
        <v>93.927199999999999</v>
      </c>
    </row>
    <row r="199" spans="11:12" x14ac:dyDescent="0.25">
      <c r="K199" s="65" t="s">
        <v>53</v>
      </c>
      <c r="L199" s="42" t="s">
        <v>53</v>
      </c>
    </row>
    <row r="200" spans="11:12" x14ac:dyDescent="0.25">
      <c r="K200" s="65" t="s">
        <v>53</v>
      </c>
      <c r="L200" s="42" t="s">
        <v>53</v>
      </c>
    </row>
    <row r="201" spans="11:12" x14ac:dyDescent="0.25">
      <c r="K201" s="65" t="s">
        <v>53</v>
      </c>
      <c r="L201" s="42" t="s">
        <v>53</v>
      </c>
    </row>
    <row r="202" spans="11:12" x14ac:dyDescent="0.25">
      <c r="K202" s="65" t="s">
        <v>53</v>
      </c>
      <c r="L202" s="42" t="s">
        <v>53</v>
      </c>
    </row>
    <row r="203" spans="11:12" x14ac:dyDescent="0.25">
      <c r="K203" s="65" t="s">
        <v>53</v>
      </c>
      <c r="L203" s="42" t="s">
        <v>53</v>
      </c>
    </row>
    <row r="204" spans="11:12" x14ac:dyDescent="0.25">
      <c r="K204" s="65" t="s">
        <v>53</v>
      </c>
      <c r="L204" s="42" t="s">
        <v>53</v>
      </c>
    </row>
    <row r="205" spans="11:12" x14ac:dyDescent="0.25">
      <c r="K205" s="65" t="s">
        <v>53</v>
      </c>
      <c r="L205" s="42" t="s">
        <v>53</v>
      </c>
    </row>
    <row r="206" spans="11:12" x14ac:dyDescent="0.25">
      <c r="K206" s="65" t="s">
        <v>53</v>
      </c>
      <c r="L206" s="42" t="s">
        <v>53</v>
      </c>
    </row>
    <row r="207" spans="11:12" x14ac:dyDescent="0.25">
      <c r="K207" s="65" t="s">
        <v>53</v>
      </c>
      <c r="L207" s="42" t="s">
        <v>53</v>
      </c>
    </row>
    <row r="208" spans="11:12" x14ac:dyDescent="0.25">
      <c r="K208" s="65" t="s">
        <v>53</v>
      </c>
      <c r="L208" s="42" t="s">
        <v>53</v>
      </c>
    </row>
    <row r="209" spans="11:12" x14ac:dyDescent="0.25">
      <c r="K209" s="65" t="s">
        <v>53</v>
      </c>
      <c r="L209" s="42" t="s">
        <v>53</v>
      </c>
    </row>
    <row r="210" spans="11:12" x14ac:dyDescent="0.25">
      <c r="K210" s="65" t="s">
        <v>53</v>
      </c>
      <c r="L210" s="42" t="s">
        <v>53</v>
      </c>
    </row>
    <row r="211" spans="11:12" x14ac:dyDescent="0.25">
      <c r="K211" s="65" t="s">
        <v>53</v>
      </c>
      <c r="L211" s="42" t="s">
        <v>53</v>
      </c>
    </row>
    <row r="212" spans="11:12" x14ac:dyDescent="0.25">
      <c r="K212" s="65" t="s">
        <v>53</v>
      </c>
      <c r="L212" s="42" t="s">
        <v>53</v>
      </c>
    </row>
    <row r="213" spans="11:12" x14ac:dyDescent="0.25">
      <c r="K213" s="65" t="s">
        <v>53</v>
      </c>
      <c r="L213" s="42" t="s">
        <v>53</v>
      </c>
    </row>
    <row r="214" spans="11:12" x14ac:dyDescent="0.25">
      <c r="K214" s="65" t="s">
        <v>53</v>
      </c>
      <c r="L214" s="42" t="s">
        <v>53</v>
      </c>
    </row>
    <row r="215" spans="11:12" x14ac:dyDescent="0.25">
      <c r="K215" s="65" t="s">
        <v>53</v>
      </c>
      <c r="L215" s="42" t="s">
        <v>53</v>
      </c>
    </row>
    <row r="216" spans="11:12" x14ac:dyDescent="0.25">
      <c r="K216" s="65" t="s">
        <v>53</v>
      </c>
      <c r="L216" s="42" t="s">
        <v>53</v>
      </c>
    </row>
    <row r="217" spans="11:12" x14ac:dyDescent="0.25">
      <c r="K217" s="65" t="s">
        <v>53</v>
      </c>
      <c r="L217" s="42" t="s">
        <v>53</v>
      </c>
    </row>
    <row r="218" spans="11:12" x14ac:dyDescent="0.25">
      <c r="K218" s="65" t="s">
        <v>53</v>
      </c>
      <c r="L218" s="42" t="s">
        <v>53</v>
      </c>
    </row>
    <row r="219" spans="11:12" x14ac:dyDescent="0.25">
      <c r="K219" s="65" t="s">
        <v>53</v>
      </c>
      <c r="L219" s="42" t="s">
        <v>53</v>
      </c>
    </row>
    <row r="220" spans="11:12" x14ac:dyDescent="0.25">
      <c r="K220" s="65" t="s">
        <v>53</v>
      </c>
      <c r="L220" s="42" t="s">
        <v>53</v>
      </c>
    </row>
    <row r="221" spans="11:12" x14ac:dyDescent="0.25">
      <c r="K221" s="65" t="s">
        <v>53</v>
      </c>
      <c r="L221" s="42" t="s">
        <v>53</v>
      </c>
    </row>
    <row r="222" spans="11:12" x14ac:dyDescent="0.25">
      <c r="K222" s="65" t="s">
        <v>53</v>
      </c>
      <c r="L222" s="42" t="s">
        <v>53</v>
      </c>
    </row>
    <row r="223" spans="11:12" x14ac:dyDescent="0.25">
      <c r="K223" s="65" t="s">
        <v>53</v>
      </c>
      <c r="L223" s="42" t="s">
        <v>53</v>
      </c>
    </row>
    <row r="224" spans="11:12" x14ac:dyDescent="0.25">
      <c r="K224" s="65" t="s">
        <v>53</v>
      </c>
      <c r="L224" s="42" t="s">
        <v>53</v>
      </c>
    </row>
    <row r="225" spans="11:12" x14ac:dyDescent="0.25">
      <c r="K225" s="65" t="s">
        <v>53</v>
      </c>
      <c r="L225" s="42" t="s">
        <v>53</v>
      </c>
    </row>
    <row r="226" spans="11:12" x14ac:dyDescent="0.25">
      <c r="K226" s="65" t="s">
        <v>53</v>
      </c>
      <c r="L226" s="42" t="s">
        <v>53</v>
      </c>
    </row>
    <row r="227" spans="11:12" x14ac:dyDescent="0.25">
      <c r="K227" s="65" t="s">
        <v>53</v>
      </c>
      <c r="L227" s="42" t="s">
        <v>53</v>
      </c>
    </row>
    <row r="228" spans="11:12" x14ac:dyDescent="0.25">
      <c r="K228" s="65" t="s">
        <v>53</v>
      </c>
      <c r="L228" s="42" t="s">
        <v>53</v>
      </c>
    </row>
    <row r="229" spans="11:12" x14ac:dyDescent="0.25">
      <c r="K229" s="65" t="s">
        <v>53</v>
      </c>
      <c r="L229" s="42" t="s">
        <v>53</v>
      </c>
    </row>
    <row r="230" spans="11:12" x14ac:dyDescent="0.25">
      <c r="K230" s="65" t="s">
        <v>53</v>
      </c>
      <c r="L230" s="42" t="s">
        <v>53</v>
      </c>
    </row>
    <row r="231" spans="11:12" x14ac:dyDescent="0.25">
      <c r="K231" s="65" t="s">
        <v>53</v>
      </c>
      <c r="L231" s="42" t="s">
        <v>53</v>
      </c>
    </row>
    <row r="232" spans="11:12" x14ac:dyDescent="0.25">
      <c r="K232" s="65" t="s">
        <v>53</v>
      </c>
      <c r="L232" s="42" t="s">
        <v>53</v>
      </c>
    </row>
    <row r="233" spans="11:12" x14ac:dyDescent="0.25">
      <c r="K233" s="65" t="s">
        <v>53</v>
      </c>
      <c r="L233" s="42" t="s">
        <v>53</v>
      </c>
    </row>
    <row r="234" spans="11:12" x14ac:dyDescent="0.25">
      <c r="K234" s="65" t="s">
        <v>53</v>
      </c>
      <c r="L234" s="42" t="s">
        <v>53</v>
      </c>
    </row>
    <row r="235" spans="11:12" x14ac:dyDescent="0.25">
      <c r="K235" s="65" t="s">
        <v>53</v>
      </c>
      <c r="L235" s="42" t="s">
        <v>53</v>
      </c>
    </row>
    <row r="236" spans="11:12" x14ac:dyDescent="0.25">
      <c r="K236" s="65" t="s">
        <v>53</v>
      </c>
      <c r="L236" s="42" t="s">
        <v>53</v>
      </c>
    </row>
    <row r="237" spans="11:12" x14ac:dyDescent="0.25">
      <c r="K237" s="65" t="s">
        <v>53</v>
      </c>
      <c r="L237" s="42" t="s">
        <v>53</v>
      </c>
    </row>
    <row r="238" spans="11:12" x14ac:dyDescent="0.25">
      <c r="K238" s="65" t="s">
        <v>53</v>
      </c>
      <c r="L238" s="42" t="s">
        <v>53</v>
      </c>
    </row>
    <row r="239" spans="11:12" x14ac:dyDescent="0.25">
      <c r="K239" s="65" t="s">
        <v>53</v>
      </c>
      <c r="L239" s="42" t="s">
        <v>53</v>
      </c>
    </row>
    <row r="240" spans="11:12" x14ac:dyDescent="0.25">
      <c r="K240" s="65" t="s">
        <v>53</v>
      </c>
      <c r="L240" s="42" t="s">
        <v>53</v>
      </c>
    </row>
    <row r="241" spans="11:12" x14ac:dyDescent="0.25">
      <c r="K241" s="65" t="s">
        <v>53</v>
      </c>
      <c r="L241" s="42" t="s">
        <v>53</v>
      </c>
    </row>
    <row r="242" spans="11:12" x14ac:dyDescent="0.25">
      <c r="K242" s="65" t="s">
        <v>53</v>
      </c>
      <c r="L242" s="42" t="s">
        <v>53</v>
      </c>
    </row>
    <row r="243" spans="11:12" x14ac:dyDescent="0.25">
      <c r="K243" s="65" t="s">
        <v>53</v>
      </c>
      <c r="L243" s="42" t="s">
        <v>53</v>
      </c>
    </row>
    <row r="244" spans="11:12" x14ac:dyDescent="0.25">
      <c r="K244" s="65" t="s">
        <v>53</v>
      </c>
      <c r="L244" s="42" t="s">
        <v>53</v>
      </c>
    </row>
    <row r="245" spans="11:12" x14ac:dyDescent="0.25">
      <c r="K245" s="65" t="s">
        <v>53</v>
      </c>
      <c r="L245" s="42" t="s">
        <v>53</v>
      </c>
    </row>
    <row r="246" spans="11:12" x14ac:dyDescent="0.25">
      <c r="K246" s="65" t="s">
        <v>53</v>
      </c>
      <c r="L246" s="42" t="s">
        <v>53</v>
      </c>
    </row>
    <row r="247" spans="11:12" x14ac:dyDescent="0.25">
      <c r="K247" s="65" t="s">
        <v>53</v>
      </c>
      <c r="L247" s="42" t="s">
        <v>53</v>
      </c>
    </row>
    <row r="248" spans="11:12" x14ac:dyDescent="0.25">
      <c r="K248" s="65" t="s">
        <v>53</v>
      </c>
      <c r="L248" s="42" t="s">
        <v>53</v>
      </c>
    </row>
    <row r="249" spans="11:12" x14ac:dyDescent="0.25">
      <c r="K249" s="65" t="s">
        <v>53</v>
      </c>
      <c r="L249" s="42" t="s">
        <v>53</v>
      </c>
    </row>
    <row r="250" spans="11:12" x14ac:dyDescent="0.25">
      <c r="K250" s="65" t="s">
        <v>53</v>
      </c>
      <c r="L250" s="42" t="s">
        <v>53</v>
      </c>
    </row>
    <row r="251" spans="11:12" x14ac:dyDescent="0.25">
      <c r="K251" s="65" t="s">
        <v>53</v>
      </c>
      <c r="L251" s="42" t="s">
        <v>53</v>
      </c>
    </row>
    <row r="252" spans="11:12" x14ac:dyDescent="0.25">
      <c r="K252" s="65" t="s">
        <v>53</v>
      </c>
      <c r="L252" s="42" t="s">
        <v>53</v>
      </c>
    </row>
    <row r="253" spans="11:12" x14ac:dyDescent="0.25">
      <c r="K253" s="65" t="s">
        <v>53</v>
      </c>
      <c r="L253" s="42" t="s">
        <v>53</v>
      </c>
    </row>
    <row r="254" spans="11:12" x14ac:dyDescent="0.25">
      <c r="K254" s="65" t="s">
        <v>53</v>
      </c>
      <c r="L254" s="42" t="s">
        <v>53</v>
      </c>
    </row>
    <row r="255" spans="11:12" x14ac:dyDescent="0.25">
      <c r="K255" s="65" t="s">
        <v>53</v>
      </c>
      <c r="L255" s="42" t="s">
        <v>53</v>
      </c>
    </row>
    <row r="256" spans="11:12" x14ac:dyDescent="0.25">
      <c r="K256" s="65" t="s">
        <v>53</v>
      </c>
      <c r="L256" s="42" t="s">
        <v>53</v>
      </c>
    </row>
    <row r="257" spans="11:12" x14ac:dyDescent="0.25">
      <c r="K257" s="65" t="s">
        <v>53</v>
      </c>
      <c r="L257" s="42" t="s">
        <v>53</v>
      </c>
    </row>
    <row r="258" spans="11:12" x14ac:dyDescent="0.25">
      <c r="K258" s="65" t="s">
        <v>53</v>
      </c>
      <c r="L258" s="42" t="s">
        <v>53</v>
      </c>
    </row>
    <row r="259" spans="11:12" x14ac:dyDescent="0.25">
      <c r="K259" s="65" t="s">
        <v>53</v>
      </c>
      <c r="L259" s="42" t="s">
        <v>53</v>
      </c>
    </row>
    <row r="260" spans="11:12" x14ac:dyDescent="0.25">
      <c r="K260" s="65" t="s">
        <v>53</v>
      </c>
      <c r="L260" s="42" t="s">
        <v>53</v>
      </c>
    </row>
    <row r="261" spans="11:12" x14ac:dyDescent="0.25">
      <c r="K261" s="65" t="s">
        <v>53</v>
      </c>
      <c r="L261" s="42" t="s">
        <v>53</v>
      </c>
    </row>
    <row r="262" spans="11:12" x14ac:dyDescent="0.25">
      <c r="K262" s="65" t="s">
        <v>53</v>
      </c>
      <c r="L262" s="42" t="s">
        <v>53</v>
      </c>
    </row>
    <row r="263" spans="11:12" x14ac:dyDescent="0.25">
      <c r="K263" s="65" t="s">
        <v>53</v>
      </c>
      <c r="L263" s="42" t="s">
        <v>53</v>
      </c>
    </row>
    <row r="264" spans="11:12" x14ac:dyDescent="0.25">
      <c r="K264" s="65" t="s">
        <v>53</v>
      </c>
      <c r="L264" s="42" t="s">
        <v>53</v>
      </c>
    </row>
    <row r="265" spans="11:12" x14ac:dyDescent="0.25">
      <c r="K265" s="65" t="s">
        <v>53</v>
      </c>
      <c r="L265" s="42" t="s">
        <v>53</v>
      </c>
    </row>
    <row r="266" spans="11:12" x14ac:dyDescent="0.25">
      <c r="K266" s="65" t="s">
        <v>53</v>
      </c>
      <c r="L266" s="42" t="s">
        <v>53</v>
      </c>
    </row>
    <row r="267" spans="11:12" x14ac:dyDescent="0.25">
      <c r="K267" s="65" t="s">
        <v>53</v>
      </c>
      <c r="L267" s="42" t="s">
        <v>53</v>
      </c>
    </row>
    <row r="268" spans="11:12" x14ac:dyDescent="0.25">
      <c r="K268" s="65" t="s">
        <v>53</v>
      </c>
      <c r="L268" s="42" t="s">
        <v>53</v>
      </c>
    </row>
    <row r="269" spans="11:12" x14ac:dyDescent="0.25">
      <c r="K269" s="65" t="s">
        <v>53</v>
      </c>
      <c r="L269" s="42" t="s">
        <v>53</v>
      </c>
    </row>
    <row r="270" spans="11:12" x14ac:dyDescent="0.25">
      <c r="K270" s="65" t="s">
        <v>53</v>
      </c>
      <c r="L270" s="42" t="s">
        <v>53</v>
      </c>
    </row>
    <row r="271" spans="11:12" x14ac:dyDescent="0.25">
      <c r="K271" s="65" t="s">
        <v>53</v>
      </c>
      <c r="L271" s="42" t="s">
        <v>53</v>
      </c>
    </row>
    <row r="272" spans="11:12" x14ac:dyDescent="0.25">
      <c r="K272" s="65" t="s">
        <v>53</v>
      </c>
      <c r="L272" s="42" t="s">
        <v>53</v>
      </c>
    </row>
    <row r="273" spans="11:12" x14ac:dyDescent="0.25">
      <c r="K273" s="65" t="s">
        <v>53</v>
      </c>
      <c r="L273" s="42" t="s">
        <v>53</v>
      </c>
    </row>
    <row r="274" spans="11:12" x14ac:dyDescent="0.25">
      <c r="K274" s="65" t="s">
        <v>53</v>
      </c>
      <c r="L274" s="42" t="s">
        <v>53</v>
      </c>
    </row>
    <row r="275" spans="11:12" x14ac:dyDescent="0.25">
      <c r="K275" s="65" t="s">
        <v>53</v>
      </c>
      <c r="L275" s="42" t="s">
        <v>53</v>
      </c>
    </row>
    <row r="276" spans="11:12" x14ac:dyDescent="0.25">
      <c r="K276" s="65" t="s">
        <v>53</v>
      </c>
      <c r="L276" s="42" t="s">
        <v>53</v>
      </c>
    </row>
    <row r="277" spans="11:12" x14ac:dyDescent="0.25">
      <c r="K277" s="65" t="s">
        <v>53</v>
      </c>
      <c r="L277" s="42" t="s">
        <v>53</v>
      </c>
    </row>
    <row r="278" spans="11:12" x14ac:dyDescent="0.25">
      <c r="K278" s="65" t="s">
        <v>53</v>
      </c>
      <c r="L278" s="42" t="s">
        <v>53</v>
      </c>
    </row>
    <row r="279" spans="11:12" x14ac:dyDescent="0.25">
      <c r="K279" s="65" t="s">
        <v>53</v>
      </c>
      <c r="L279" s="42" t="s">
        <v>53</v>
      </c>
    </row>
    <row r="280" spans="11:12" x14ac:dyDescent="0.25">
      <c r="K280" s="65" t="s">
        <v>53</v>
      </c>
      <c r="L280" s="42" t="s">
        <v>53</v>
      </c>
    </row>
    <row r="281" spans="11:12" x14ac:dyDescent="0.25">
      <c r="K281" s="65" t="s">
        <v>53</v>
      </c>
      <c r="L281" s="42" t="s">
        <v>53</v>
      </c>
    </row>
    <row r="282" spans="11:12" x14ac:dyDescent="0.25">
      <c r="K282" s="65" t="s">
        <v>53</v>
      </c>
      <c r="L282" s="42" t="s">
        <v>53</v>
      </c>
    </row>
    <row r="283" spans="11:12" x14ac:dyDescent="0.25">
      <c r="K283" s="65" t="s">
        <v>53</v>
      </c>
      <c r="L283" s="42" t="s">
        <v>53</v>
      </c>
    </row>
    <row r="284" spans="11:12" x14ac:dyDescent="0.25">
      <c r="K284" s="65" t="s">
        <v>53</v>
      </c>
      <c r="L284" s="42" t="s">
        <v>53</v>
      </c>
    </row>
    <row r="285" spans="11:12" x14ac:dyDescent="0.25">
      <c r="K285" s="65" t="s">
        <v>53</v>
      </c>
      <c r="L285" s="42" t="s">
        <v>53</v>
      </c>
    </row>
    <row r="286" spans="11:12" x14ac:dyDescent="0.25">
      <c r="K286" s="65" t="s">
        <v>53</v>
      </c>
      <c r="L286" s="42" t="s">
        <v>53</v>
      </c>
    </row>
    <row r="287" spans="11:12" x14ac:dyDescent="0.25">
      <c r="K287" s="65" t="s">
        <v>53</v>
      </c>
      <c r="L287" s="42" t="s">
        <v>53</v>
      </c>
    </row>
    <row r="288" spans="11:12" x14ac:dyDescent="0.25">
      <c r="K288" s="65" t="s">
        <v>53</v>
      </c>
      <c r="L288" s="42" t="s">
        <v>53</v>
      </c>
    </row>
    <row r="289" spans="11:12" x14ac:dyDescent="0.25">
      <c r="K289" s="65" t="s">
        <v>53</v>
      </c>
      <c r="L289" s="42" t="s">
        <v>53</v>
      </c>
    </row>
    <row r="290" spans="11:12" x14ac:dyDescent="0.25">
      <c r="K290" s="65" t="s">
        <v>53</v>
      </c>
      <c r="L290" s="42" t="s">
        <v>53</v>
      </c>
    </row>
    <row r="291" spans="11:12" x14ac:dyDescent="0.25">
      <c r="K291" s="65" t="s">
        <v>53</v>
      </c>
      <c r="L291" s="42" t="s">
        <v>53</v>
      </c>
    </row>
    <row r="292" spans="11:12" x14ac:dyDescent="0.25">
      <c r="K292" s="65" t="s">
        <v>53</v>
      </c>
      <c r="L292" s="42" t="s">
        <v>53</v>
      </c>
    </row>
    <row r="293" spans="11:12" x14ac:dyDescent="0.25">
      <c r="K293" s="65" t="s">
        <v>53</v>
      </c>
      <c r="L293" s="42" t="s">
        <v>53</v>
      </c>
    </row>
    <row r="294" spans="11:12" x14ac:dyDescent="0.25">
      <c r="K294" s="65" t="s">
        <v>53</v>
      </c>
      <c r="L294" s="42" t="s">
        <v>53</v>
      </c>
    </row>
    <row r="295" spans="11:12" x14ac:dyDescent="0.25">
      <c r="K295" s="65" t="s">
        <v>53</v>
      </c>
      <c r="L295" s="42" t="s">
        <v>53</v>
      </c>
    </row>
    <row r="296" spans="11:12" x14ac:dyDescent="0.25">
      <c r="K296" s="65" t="s">
        <v>53</v>
      </c>
      <c r="L296" s="42" t="s">
        <v>53</v>
      </c>
    </row>
    <row r="297" spans="11:12" x14ac:dyDescent="0.25">
      <c r="K297" s="65" t="s">
        <v>53</v>
      </c>
      <c r="L297" s="42" t="s">
        <v>53</v>
      </c>
    </row>
    <row r="298" spans="11:12" x14ac:dyDescent="0.25">
      <c r="K298" s="65" t="s">
        <v>53</v>
      </c>
      <c r="L298" s="42" t="s">
        <v>53</v>
      </c>
    </row>
    <row r="299" spans="11:12" x14ac:dyDescent="0.25">
      <c r="K299" s="65" t="s">
        <v>53</v>
      </c>
      <c r="L299" s="42" t="s">
        <v>53</v>
      </c>
    </row>
    <row r="300" spans="11:12" x14ac:dyDescent="0.25">
      <c r="K300" s="65" t="s">
        <v>53</v>
      </c>
      <c r="L300" s="42" t="s">
        <v>53</v>
      </c>
    </row>
    <row r="301" spans="11:12" x14ac:dyDescent="0.25">
      <c r="K301" s="65" t="s">
        <v>53</v>
      </c>
      <c r="L301" s="42" t="s">
        <v>53</v>
      </c>
    </row>
    <row r="302" spans="11:12" x14ac:dyDescent="0.25">
      <c r="K302" s="65" t="s">
        <v>53</v>
      </c>
      <c r="L302" s="42" t="s">
        <v>53</v>
      </c>
    </row>
    <row r="303" spans="11:12" x14ac:dyDescent="0.25">
      <c r="K303" s="66" t="s">
        <v>54</v>
      </c>
      <c r="L303" s="67"/>
    </row>
    <row r="304" spans="11:12" x14ac:dyDescent="0.25">
      <c r="K304" s="65">
        <v>43904</v>
      </c>
      <c r="L304" s="42">
        <v>100</v>
      </c>
    </row>
    <row r="305" spans="11:12" x14ac:dyDescent="0.25">
      <c r="K305" s="65">
        <v>43911</v>
      </c>
      <c r="L305" s="42">
        <v>99.668800000000005</v>
      </c>
    </row>
    <row r="306" spans="11:12" x14ac:dyDescent="0.25">
      <c r="K306" s="65">
        <v>43918</v>
      </c>
      <c r="L306" s="42">
        <v>98.3797</v>
      </c>
    </row>
    <row r="307" spans="11:12" x14ac:dyDescent="0.25">
      <c r="K307" s="65">
        <v>43925</v>
      </c>
      <c r="L307" s="42">
        <v>96.6631</v>
      </c>
    </row>
    <row r="308" spans="11:12" x14ac:dyDescent="0.25">
      <c r="K308" s="65">
        <v>43932</v>
      </c>
      <c r="L308" s="42">
        <v>94.079800000000006</v>
      </c>
    </row>
    <row r="309" spans="11:12" x14ac:dyDescent="0.25">
      <c r="K309" s="65">
        <v>43939</v>
      </c>
      <c r="L309" s="42">
        <v>93.993300000000005</v>
      </c>
    </row>
    <row r="310" spans="11:12" x14ac:dyDescent="0.25">
      <c r="K310" s="65">
        <v>43946</v>
      </c>
      <c r="L310" s="42">
        <v>94.131200000000007</v>
      </c>
    </row>
    <row r="311" spans="11:12" x14ac:dyDescent="0.25">
      <c r="K311" s="65">
        <v>43953</v>
      </c>
      <c r="L311" s="42">
        <v>94.625200000000007</v>
      </c>
    </row>
    <row r="312" spans="11:12" x14ac:dyDescent="0.25">
      <c r="K312" s="65">
        <v>43960</v>
      </c>
      <c r="L312" s="42">
        <v>93.438000000000002</v>
      </c>
    </row>
    <row r="313" spans="11:12" x14ac:dyDescent="0.25">
      <c r="K313" s="65">
        <v>43967</v>
      </c>
      <c r="L313" s="42">
        <v>92.627700000000004</v>
      </c>
    </row>
    <row r="314" spans="11:12" x14ac:dyDescent="0.25">
      <c r="K314" s="65">
        <v>43974</v>
      </c>
      <c r="L314" s="42">
        <v>92.256699999999995</v>
      </c>
    </row>
    <row r="315" spans="11:12" x14ac:dyDescent="0.25">
      <c r="K315" s="65">
        <v>43981</v>
      </c>
      <c r="L315" s="42">
        <v>93.555300000000003</v>
      </c>
    </row>
    <row r="316" spans="11:12" x14ac:dyDescent="0.25">
      <c r="K316" s="65">
        <v>43988</v>
      </c>
      <c r="L316" s="42">
        <v>95.487099999999998</v>
      </c>
    </row>
    <row r="317" spans="11:12" x14ac:dyDescent="0.25">
      <c r="K317" s="65">
        <v>43995</v>
      </c>
      <c r="L317" s="42">
        <v>96.179199999999994</v>
      </c>
    </row>
    <row r="318" spans="11:12" x14ac:dyDescent="0.25">
      <c r="K318" s="65">
        <v>44002</v>
      </c>
      <c r="L318" s="42">
        <v>97.166700000000006</v>
      </c>
    </row>
    <row r="319" spans="11:12" x14ac:dyDescent="0.25">
      <c r="K319" s="65">
        <v>44009</v>
      </c>
      <c r="L319" s="42">
        <v>97.377300000000005</v>
      </c>
    </row>
    <row r="320" spans="11:12" x14ac:dyDescent="0.25">
      <c r="K320" s="65">
        <v>44016</v>
      </c>
      <c r="L320" s="42">
        <v>99.464600000000004</v>
      </c>
    </row>
    <row r="321" spans="11:12" x14ac:dyDescent="0.25">
      <c r="K321" s="65">
        <v>44023</v>
      </c>
      <c r="L321" s="42">
        <v>96.839299999999994</v>
      </c>
    </row>
    <row r="322" spans="11:12" x14ac:dyDescent="0.25">
      <c r="K322" s="65">
        <v>44030</v>
      </c>
      <c r="L322" s="42">
        <v>96.354900000000001</v>
      </c>
    </row>
    <row r="323" spans="11:12" x14ac:dyDescent="0.25">
      <c r="K323" s="65">
        <v>44037</v>
      </c>
      <c r="L323" s="42">
        <v>96.034999999999997</v>
      </c>
    </row>
    <row r="324" spans="11:12" x14ac:dyDescent="0.25">
      <c r="K324" s="65">
        <v>44044</v>
      </c>
      <c r="L324" s="42">
        <v>96.762</v>
      </c>
    </row>
    <row r="325" spans="11:12" x14ac:dyDescent="0.25">
      <c r="K325" s="65">
        <v>44051</v>
      </c>
      <c r="L325" s="42">
        <v>97.159199999999998</v>
      </c>
    </row>
    <row r="326" spans="11:12" x14ac:dyDescent="0.25">
      <c r="K326" s="65">
        <v>44058</v>
      </c>
      <c r="L326" s="42">
        <v>96.635599999999997</v>
      </c>
    </row>
    <row r="327" spans="11:12" x14ac:dyDescent="0.25">
      <c r="K327" s="65">
        <v>44065</v>
      </c>
      <c r="L327" s="42">
        <v>96.4392</v>
      </c>
    </row>
    <row r="328" spans="11:12" x14ac:dyDescent="0.25">
      <c r="K328" s="65">
        <v>44072</v>
      </c>
      <c r="L328" s="42">
        <v>96.622200000000007</v>
      </c>
    </row>
    <row r="329" spans="11:12" x14ac:dyDescent="0.25">
      <c r="K329" s="65">
        <v>44079</v>
      </c>
      <c r="L329" s="42">
        <v>99.323300000000003</v>
      </c>
    </row>
    <row r="330" spans="11:12" x14ac:dyDescent="0.25">
      <c r="K330" s="65">
        <v>44086</v>
      </c>
      <c r="L330" s="42">
        <v>100.2722</v>
      </c>
    </row>
    <row r="331" spans="11:12" x14ac:dyDescent="0.25">
      <c r="K331" s="65">
        <v>44093</v>
      </c>
      <c r="L331" s="42">
        <v>101.0428</v>
      </c>
    </row>
    <row r="332" spans="11:12" x14ac:dyDescent="0.25">
      <c r="K332" s="65">
        <v>44100</v>
      </c>
      <c r="L332" s="42">
        <v>100.4212</v>
      </c>
    </row>
    <row r="333" spans="11:12" x14ac:dyDescent="0.25">
      <c r="K333" s="65">
        <v>44107</v>
      </c>
      <c r="L333" s="42">
        <v>98.2971</v>
      </c>
    </row>
    <row r="334" spans="11:12" x14ac:dyDescent="0.25">
      <c r="K334" s="65">
        <v>44114</v>
      </c>
      <c r="L334" s="42">
        <v>96.577799999999996</v>
      </c>
    </row>
    <row r="335" spans="11:12" x14ac:dyDescent="0.25">
      <c r="K335" s="65">
        <v>44121</v>
      </c>
      <c r="L335" s="42">
        <v>97.020300000000006</v>
      </c>
    </row>
    <row r="336" spans="11:12" x14ac:dyDescent="0.25">
      <c r="K336" s="65">
        <v>44128</v>
      </c>
      <c r="L336" s="42">
        <v>96.421700000000001</v>
      </c>
    </row>
    <row r="337" spans="11:12" x14ac:dyDescent="0.25">
      <c r="K337" s="65">
        <v>44135</v>
      </c>
      <c r="L337" s="42">
        <v>96.422399999999996</v>
      </c>
    </row>
    <row r="338" spans="11:12" x14ac:dyDescent="0.25">
      <c r="K338" s="65">
        <v>44142</v>
      </c>
      <c r="L338" s="42">
        <v>97.695099999999996</v>
      </c>
    </row>
    <row r="339" spans="11:12" x14ac:dyDescent="0.25">
      <c r="K339" s="65">
        <v>44149</v>
      </c>
      <c r="L339" s="42">
        <v>98.505499999999998</v>
      </c>
    </row>
    <row r="340" spans="11:12" x14ac:dyDescent="0.25">
      <c r="K340" s="65">
        <v>44156</v>
      </c>
      <c r="L340" s="42">
        <v>98.519199999999998</v>
      </c>
    </row>
    <row r="341" spans="11:12" x14ac:dyDescent="0.25">
      <c r="K341" s="65">
        <v>44163</v>
      </c>
      <c r="L341" s="42">
        <v>99.565799999999996</v>
      </c>
    </row>
    <row r="342" spans="11:12" x14ac:dyDescent="0.25">
      <c r="K342" s="65">
        <v>44170</v>
      </c>
      <c r="L342" s="42">
        <v>100.77330000000001</v>
      </c>
    </row>
    <row r="343" spans="11:12" x14ac:dyDescent="0.25">
      <c r="K343" s="65">
        <v>44177</v>
      </c>
      <c r="L343" s="42">
        <v>101.1215</v>
      </c>
    </row>
    <row r="344" spans="11:12" x14ac:dyDescent="0.25">
      <c r="K344" s="65">
        <v>44184</v>
      </c>
      <c r="L344" s="42">
        <v>101.6534</v>
      </c>
    </row>
    <row r="345" spans="11:12" x14ac:dyDescent="0.25">
      <c r="K345" s="65">
        <v>44191</v>
      </c>
      <c r="L345" s="42">
        <v>97.473600000000005</v>
      </c>
    </row>
    <row r="346" spans="11:12" x14ac:dyDescent="0.25">
      <c r="K346" s="65">
        <v>44198</v>
      </c>
      <c r="L346" s="42">
        <v>93.754900000000006</v>
      </c>
    </row>
    <row r="347" spans="11:12" x14ac:dyDescent="0.25">
      <c r="K347" s="65" t="s">
        <v>53</v>
      </c>
      <c r="L347" s="42" t="s">
        <v>53</v>
      </c>
    </row>
    <row r="348" spans="11:12" x14ac:dyDescent="0.25">
      <c r="K348" s="65" t="s">
        <v>53</v>
      </c>
      <c r="L348" s="42" t="s">
        <v>53</v>
      </c>
    </row>
    <row r="349" spans="11:12" x14ac:dyDescent="0.25">
      <c r="K349" s="65" t="s">
        <v>53</v>
      </c>
      <c r="L349" s="42" t="s">
        <v>53</v>
      </c>
    </row>
    <row r="350" spans="11:12" x14ac:dyDescent="0.25">
      <c r="K350" s="65" t="s">
        <v>53</v>
      </c>
      <c r="L350" s="42" t="s">
        <v>53</v>
      </c>
    </row>
    <row r="351" spans="11:12" x14ac:dyDescent="0.25">
      <c r="K351" s="65" t="s">
        <v>53</v>
      </c>
      <c r="L351" s="42" t="s">
        <v>53</v>
      </c>
    </row>
    <row r="352" spans="11:12" x14ac:dyDescent="0.25">
      <c r="K352" s="65" t="s">
        <v>53</v>
      </c>
      <c r="L352" s="42" t="s">
        <v>53</v>
      </c>
    </row>
    <row r="353" spans="11:12" x14ac:dyDescent="0.25">
      <c r="K353" s="65" t="s">
        <v>53</v>
      </c>
      <c r="L353" s="42" t="s">
        <v>53</v>
      </c>
    </row>
    <row r="354" spans="11:12" x14ac:dyDescent="0.25">
      <c r="K354" s="65" t="s">
        <v>53</v>
      </c>
      <c r="L354" s="42" t="s">
        <v>53</v>
      </c>
    </row>
    <row r="355" spans="11:12" x14ac:dyDescent="0.25">
      <c r="K355" s="65" t="s">
        <v>53</v>
      </c>
      <c r="L355" s="42" t="s">
        <v>53</v>
      </c>
    </row>
    <row r="356" spans="11:12" x14ac:dyDescent="0.25">
      <c r="K356" s="65" t="s">
        <v>53</v>
      </c>
      <c r="L356" s="42" t="s">
        <v>53</v>
      </c>
    </row>
    <row r="357" spans="11:12" x14ac:dyDescent="0.25">
      <c r="K357" s="65" t="s">
        <v>53</v>
      </c>
      <c r="L357" s="42" t="s">
        <v>53</v>
      </c>
    </row>
    <row r="358" spans="11:12" x14ac:dyDescent="0.25">
      <c r="K358" s="65" t="s">
        <v>53</v>
      </c>
      <c r="L358" s="42" t="s">
        <v>53</v>
      </c>
    </row>
    <row r="359" spans="11:12" x14ac:dyDescent="0.25">
      <c r="K359" s="65" t="s">
        <v>53</v>
      </c>
      <c r="L359" s="42" t="s">
        <v>53</v>
      </c>
    </row>
    <row r="360" spans="11:12" x14ac:dyDescent="0.25">
      <c r="K360" s="65" t="s">
        <v>53</v>
      </c>
      <c r="L360" s="42" t="s">
        <v>53</v>
      </c>
    </row>
    <row r="361" spans="11:12" x14ac:dyDescent="0.25">
      <c r="K361" s="65" t="s">
        <v>53</v>
      </c>
      <c r="L361" s="42" t="s">
        <v>53</v>
      </c>
    </row>
    <row r="362" spans="11:12" x14ac:dyDescent="0.25">
      <c r="K362" s="65" t="s">
        <v>53</v>
      </c>
      <c r="L362" s="42" t="s">
        <v>53</v>
      </c>
    </row>
    <row r="363" spans="11:12" x14ac:dyDescent="0.25">
      <c r="K363" s="65" t="s">
        <v>53</v>
      </c>
      <c r="L363" s="42" t="s">
        <v>53</v>
      </c>
    </row>
    <row r="364" spans="11:12" x14ac:dyDescent="0.25">
      <c r="K364" s="65" t="s">
        <v>53</v>
      </c>
      <c r="L364" s="42" t="s">
        <v>53</v>
      </c>
    </row>
    <row r="365" spans="11:12" x14ac:dyDescent="0.25">
      <c r="K365" s="65" t="s">
        <v>53</v>
      </c>
      <c r="L365" s="42" t="s">
        <v>53</v>
      </c>
    </row>
    <row r="366" spans="11:12" x14ac:dyDescent="0.25">
      <c r="K366" s="65" t="s">
        <v>53</v>
      </c>
      <c r="L366" s="42" t="s">
        <v>53</v>
      </c>
    </row>
    <row r="367" spans="11:12" x14ac:dyDescent="0.25">
      <c r="K367" s="65" t="s">
        <v>53</v>
      </c>
      <c r="L367" s="42" t="s">
        <v>53</v>
      </c>
    </row>
    <row r="368" spans="11:12" x14ac:dyDescent="0.25">
      <c r="K368" s="65" t="s">
        <v>53</v>
      </c>
      <c r="L368" s="42" t="s">
        <v>53</v>
      </c>
    </row>
    <row r="369" spans="11:12" x14ac:dyDescent="0.25">
      <c r="K369" s="65" t="s">
        <v>53</v>
      </c>
      <c r="L369" s="42" t="s">
        <v>53</v>
      </c>
    </row>
    <row r="370" spans="11:12" x14ac:dyDescent="0.25">
      <c r="K370" s="65" t="s">
        <v>53</v>
      </c>
      <c r="L370" s="42" t="s">
        <v>53</v>
      </c>
    </row>
    <row r="371" spans="11:12" x14ac:dyDescent="0.25">
      <c r="K371" s="65" t="s">
        <v>53</v>
      </c>
      <c r="L371" s="42" t="s">
        <v>53</v>
      </c>
    </row>
    <row r="372" spans="11:12" x14ac:dyDescent="0.25">
      <c r="K372" s="65" t="s">
        <v>53</v>
      </c>
      <c r="L372" s="42" t="s">
        <v>53</v>
      </c>
    </row>
    <row r="373" spans="11:12" x14ac:dyDescent="0.25">
      <c r="K373" s="65" t="s">
        <v>53</v>
      </c>
      <c r="L373" s="42" t="s">
        <v>53</v>
      </c>
    </row>
    <row r="374" spans="11:12" x14ac:dyDescent="0.25">
      <c r="K374" s="65" t="s">
        <v>53</v>
      </c>
      <c r="L374" s="42" t="s">
        <v>53</v>
      </c>
    </row>
    <row r="375" spans="11:12" x14ac:dyDescent="0.25">
      <c r="K375" s="65" t="s">
        <v>53</v>
      </c>
      <c r="L375" s="42" t="s">
        <v>53</v>
      </c>
    </row>
    <row r="376" spans="11:12" x14ac:dyDescent="0.25">
      <c r="K376" s="65" t="s">
        <v>53</v>
      </c>
      <c r="L376" s="42" t="s">
        <v>53</v>
      </c>
    </row>
    <row r="377" spans="11:12" x14ac:dyDescent="0.25">
      <c r="K377" s="65" t="s">
        <v>53</v>
      </c>
      <c r="L377" s="42" t="s">
        <v>53</v>
      </c>
    </row>
    <row r="378" spans="11:12" x14ac:dyDescent="0.25">
      <c r="K378" s="65" t="s">
        <v>53</v>
      </c>
      <c r="L378" s="42" t="s">
        <v>53</v>
      </c>
    </row>
    <row r="379" spans="11:12" x14ac:dyDescent="0.25">
      <c r="K379" s="65" t="s">
        <v>53</v>
      </c>
      <c r="L379" s="42" t="s">
        <v>53</v>
      </c>
    </row>
    <row r="380" spans="11:12" x14ac:dyDescent="0.25">
      <c r="K380" s="65" t="s">
        <v>53</v>
      </c>
      <c r="L380" s="42" t="s">
        <v>53</v>
      </c>
    </row>
    <row r="381" spans="11:12" x14ac:dyDescent="0.25">
      <c r="K381" s="65" t="s">
        <v>53</v>
      </c>
      <c r="L381" s="42" t="s">
        <v>53</v>
      </c>
    </row>
    <row r="382" spans="11:12" x14ac:dyDescent="0.25">
      <c r="K382" s="65" t="s">
        <v>53</v>
      </c>
      <c r="L382" s="42" t="s">
        <v>53</v>
      </c>
    </row>
    <row r="383" spans="11:12" x14ac:dyDescent="0.25">
      <c r="K383" s="65" t="s">
        <v>53</v>
      </c>
      <c r="L383" s="42" t="s">
        <v>53</v>
      </c>
    </row>
    <row r="384" spans="11:12" x14ac:dyDescent="0.25">
      <c r="K384" s="65" t="s">
        <v>53</v>
      </c>
      <c r="L384" s="42" t="s">
        <v>53</v>
      </c>
    </row>
    <row r="385" spans="11:12" x14ac:dyDescent="0.25">
      <c r="K385" s="65" t="s">
        <v>53</v>
      </c>
      <c r="L385" s="42" t="s">
        <v>53</v>
      </c>
    </row>
    <row r="386" spans="11:12" x14ac:dyDescent="0.25">
      <c r="K386" s="65" t="s">
        <v>53</v>
      </c>
      <c r="L386" s="42" t="s">
        <v>53</v>
      </c>
    </row>
    <row r="387" spans="11:12" x14ac:dyDescent="0.25">
      <c r="K387" s="65" t="s">
        <v>53</v>
      </c>
      <c r="L387" s="42" t="s">
        <v>53</v>
      </c>
    </row>
    <row r="388" spans="11:12" x14ac:dyDescent="0.25">
      <c r="K388" s="65" t="s">
        <v>53</v>
      </c>
      <c r="L388" s="42" t="s">
        <v>53</v>
      </c>
    </row>
    <row r="389" spans="11:12" x14ac:dyDescent="0.25">
      <c r="K389" s="65" t="s">
        <v>53</v>
      </c>
      <c r="L389" s="42" t="s">
        <v>53</v>
      </c>
    </row>
    <row r="390" spans="11:12" x14ac:dyDescent="0.25">
      <c r="K390" s="65" t="s">
        <v>53</v>
      </c>
      <c r="L390" s="42" t="s">
        <v>53</v>
      </c>
    </row>
    <row r="391" spans="11:12" x14ac:dyDescent="0.25">
      <c r="K391" s="65" t="s">
        <v>53</v>
      </c>
      <c r="L391" s="42" t="s">
        <v>53</v>
      </c>
    </row>
    <row r="392" spans="11:12" x14ac:dyDescent="0.25">
      <c r="K392" s="65" t="s">
        <v>53</v>
      </c>
      <c r="L392" s="42" t="s">
        <v>53</v>
      </c>
    </row>
    <row r="393" spans="11:12" x14ac:dyDescent="0.25">
      <c r="K393" s="65" t="s">
        <v>53</v>
      </c>
      <c r="L393" s="42" t="s">
        <v>53</v>
      </c>
    </row>
    <row r="394" spans="11:12" x14ac:dyDescent="0.25">
      <c r="K394" s="65" t="s">
        <v>53</v>
      </c>
      <c r="L394" s="42" t="s">
        <v>53</v>
      </c>
    </row>
    <row r="395" spans="11:12" x14ac:dyDescent="0.25">
      <c r="K395" s="65" t="s">
        <v>53</v>
      </c>
      <c r="L395" s="42" t="s">
        <v>53</v>
      </c>
    </row>
    <row r="396" spans="11:12" x14ac:dyDescent="0.25">
      <c r="K396" s="65" t="s">
        <v>53</v>
      </c>
      <c r="L396" s="42" t="s">
        <v>53</v>
      </c>
    </row>
    <row r="397" spans="11:12" x14ac:dyDescent="0.25">
      <c r="K397" s="65" t="s">
        <v>53</v>
      </c>
      <c r="L397" s="42" t="s">
        <v>53</v>
      </c>
    </row>
    <row r="398" spans="11:12" x14ac:dyDescent="0.25">
      <c r="K398" s="65" t="s">
        <v>53</v>
      </c>
      <c r="L398" s="42" t="s">
        <v>53</v>
      </c>
    </row>
    <row r="399" spans="11:12" x14ac:dyDescent="0.25">
      <c r="K399" s="65" t="s">
        <v>53</v>
      </c>
      <c r="L399" s="42" t="s">
        <v>53</v>
      </c>
    </row>
    <row r="400" spans="11:12" x14ac:dyDescent="0.25">
      <c r="K400" s="65" t="s">
        <v>53</v>
      </c>
      <c r="L400" s="42" t="s">
        <v>53</v>
      </c>
    </row>
    <row r="401" spans="11:12" x14ac:dyDescent="0.25">
      <c r="K401" s="65" t="s">
        <v>53</v>
      </c>
      <c r="L401" s="42" t="s">
        <v>53</v>
      </c>
    </row>
    <row r="402" spans="11:12" x14ac:dyDescent="0.25">
      <c r="K402" s="65" t="s">
        <v>53</v>
      </c>
      <c r="L402" s="42" t="s">
        <v>53</v>
      </c>
    </row>
    <row r="403" spans="11:12" x14ac:dyDescent="0.25">
      <c r="K403" s="65" t="s">
        <v>53</v>
      </c>
      <c r="L403" s="42" t="s">
        <v>53</v>
      </c>
    </row>
    <row r="404" spans="11:12" x14ac:dyDescent="0.25">
      <c r="K404" s="65" t="s">
        <v>53</v>
      </c>
      <c r="L404" s="42" t="s">
        <v>53</v>
      </c>
    </row>
    <row r="405" spans="11:12" x14ac:dyDescent="0.25">
      <c r="K405" s="65" t="s">
        <v>53</v>
      </c>
      <c r="L405" s="42" t="s">
        <v>53</v>
      </c>
    </row>
    <row r="406" spans="11:12" x14ac:dyDescent="0.25">
      <c r="K406" s="65" t="s">
        <v>53</v>
      </c>
      <c r="L406" s="42" t="s">
        <v>53</v>
      </c>
    </row>
    <row r="407" spans="11:12" x14ac:dyDescent="0.25">
      <c r="K407" s="65" t="s">
        <v>53</v>
      </c>
      <c r="L407" s="42" t="s">
        <v>53</v>
      </c>
    </row>
    <row r="408" spans="11:12" x14ac:dyDescent="0.25">
      <c r="K408" s="65" t="s">
        <v>53</v>
      </c>
      <c r="L408" s="42" t="s">
        <v>53</v>
      </c>
    </row>
    <row r="409" spans="11:12" x14ac:dyDescent="0.25">
      <c r="K409" s="65" t="s">
        <v>53</v>
      </c>
      <c r="L409" s="42" t="s">
        <v>53</v>
      </c>
    </row>
    <row r="410" spans="11:12" x14ac:dyDescent="0.25">
      <c r="K410" s="65" t="s">
        <v>53</v>
      </c>
      <c r="L410" s="42" t="s">
        <v>53</v>
      </c>
    </row>
    <row r="411" spans="11:12" x14ac:dyDescent="0.25">
      <c r="K411" s="65" t="s">
        <v>53</v>
      </c>
      <c r="L411" s="42" t="s">
        <v>53</v>
      </c>
    </row>
    <row r="412" spans="11:12" x14ac:dyDescent="0.25">
      <c r="K412" s="65" t="s">
        <v>53</v>
      </c>
      <c r="L412" s="42" t="s">
        <v>53</v>
      </c>
    </row>
    <row r="413" spans="11:12" x14ac:dyDescent="0.25">
      <c r="K413" s="65" t="s">
        <v>53</v>
      </c>
      <c r="L413" s="42" t="s">
        <v>53</v>
      </c>
    </row>
    <row r="414" spans="11:12" x14ac:dyDescent="0.25">
      <c r="K414" s="65" t="s">
        <v>53</v>
      </c>
      <c r="L414" s="42" t="s">
        <v>53</v>
      </c>
    </row>
    <row r="415" spans="11:12" x14ac:dyDescent="0.25">
      <c r="K415" s="65" t="s">
        <v>53</v>
      </c>
      <c r="L415" s="42" t="s">
        <v>53</v>
      </c>
    </row>
    <row r="416" spans="11:12" x14ac:dyDescent="0.25">
      <c r="K416" s="65" t="s">
        <v>53</v>
      </c>
      <c r="L416" s="42" t="s">
        <v>53</v>
      </c>
    </row>
    <row r="417" spans="11:12" x14ac:dyDescent="0.25">
      <c r="K417" s="65" t="s">
        <v>53</v>
      </c>
      <c r="L417" s="42" t="s">
        <v>53</v>
      </c>
    </row>
    <row r="418" spans="11:12" x14ac:dyDescent="0.25">
      <c r="K418" s="65" t="s">
        <v>53</v>
      </c>
      <c r="L418" s="42" t="s">
        <v>53</v>
      </c>
    </row>
    <row r="419" spans="11:12" x14ac:dyDescent="0.25">
      <c r="K419" s="65" t="s">
        <v>53</v>
      </c>
      <c r="L419" s="42" t="s">
        <v>53</v>
      </c>
    </row>
    <row r="420" spans="11:12" x14ac:dyDescent="0.25">
      <c r="K420" s="65" t="s">
        <v>53</v>
      </c>
      <c r="L420" s="42" t="s">
        <v>53</v>
      </c>
    </row>
    <row r="421" spans="11:12" x14ac:dyDescent="0.25">
      <c r="K421" s="65" t="s">
        <v>53</v>
      </c>
      <c r="L421" s="42" t="s">
        <v>53</v>
      </c>
    </row>
    <row r="422" spans="11:12" x14ac:dyDescent="0.25">
      <c r="K422" s="65" t="s">
        <v>53</v>
      </c>
      <c r="L422" s="42" t="s">
        <v>53</v>
      </c>
    </row>
    <row r="423" spans="11:12" x14ac:dyDescent="0.25">
      <c r="K423" s="65" t="s">
        <v>53</v>
      </c>
      <c r="L423" s="42" t="s">
        <v>53</v>
      </c>
    </row>
    <row r="424" spans="11:12" x14ac:dyDescent="0.25">
      <c r="K424" s="65" t="s">
        <v>53</v>
      </c>
      <c r="L424" s="42" t="s">
        <v>53</v>
      </c>
    </row>
    <row r="425" spans="11:12" x14ac:dyDescent="0.25">
      <c r="K425" s="65" t="s">
        <v>53</v>
      </c>
      <c r="L425" s="42" t="s">
        <v>53</v>
      </c>
    </row>
    <row r="426" spans="11:12" x14ac:dyDescent="0.25">
      <c r="K426" s="65" t="s">
        <v>53</v>
      </c>
      <c r="L426" s="42" t="s">
        <v>53</v>
      </c>
    </row>
    <row r="427" spans="11:12" x14ac:dyDescent="0.25">
      <c r="K427" s="65" t="s">
        <v>53</v>
      </c>
      <c r="L427" s="42" t="s">
        <v>53</v>
      </c>
    </row>
    <row r="428" spans="11:12" x14ac:dyDescent="0.25">
      <c r="K428" s="65" t="s">
        <v>53</v>
      </c>
      <c r="L428" s="42" t="s">
        <v>53</v>
      </c>
    </row>
    <row r="429" spans="11:12" x14ac:dyDescent="0.25">
      <c r="K429" s="65" t="s">
        <v>53</v>
      </c>
      <c r="L429" s="42" t="s">
        <v>53</v>
      </c>
    </row>
    <row r="430" spans="11:12" x14ac:dyDescent="0.25">
      <c r="K430" s="65" t="s">
        <v>53</v>
      </c>
      <c r="L430" s="42" t="s">
        <v>53</v>
      </c>
    </row>
    <row r="431" spans="11:12" x14ac:dyDescent="0.25">
      <c r="K431" s="65" t="s">
        <v>53</v>
      </c>
      <c r="L431" s="42" t="s">
        <v>53</v>
      </c>
    </row>
    <row r="432" spans="11:12" x14ac:dyDescent="0.25">
      <c r="K432" s="65" t="s">
        <v>53</v>
      </c>
      <c r="L432" s="42" t="s">
        <v>53</v>
      </c>
    </row>
    <row r="433" spans="11:12" x14ac:dyDescent="0.25">
      <c r="K433" s="65" t="s">
        <v>53</v>
      </c>
      <c r="L433" s="42" t="s">
        <v>53</v>
      </c>
    </row>
    <row r="434" spans="11:12" x14ac:dyDescent="0.25">
      <c r="K434" s="65" t="s">
        <v>53</v>
      </c>
      <c r="L434" s="42" t="s">
        <v>53</v>
      </c>
    </row>
    <row r="435" spans="11:12" x14ac:dyDescent="0.25">
      <c r="K435" s="65" t="s">
        <v>53</v>
      </c>
      <c r="L435" s="42" t="s">
        <v>53</v>
      </c>
    </row>
    <row r="436" spans="11:12" x14ac:dyDescent="0.25">
      <c r="K436" s="65" t="s">
        <v>53</v>
      </c>
      <c r="L436" s="42" t="s">
        <v>53</v>
      </c>
    </row>
    <row r="437" spans="11:12" x14ac:dyDescent="0.25">
      <c r="K437" s="65" t="s">
        <v>53</v>
      </c>
      <c r="L437" s="42" t="s">
        <v>53</v>
      </c>
    </row>
    <row r="438" spans="11:12" x14ac:dyDescent="0.25">
      <c r="K438" s="65" t="s">
        <v>53</v>
      </c>
      <c r="L438" s="42" t="s">
        <v>53</v>
      </c>
    </row>
    <row r="439" spans="11:12" x14ac:dyDescent="0.25">
      <c r="K439" s="65" t="s">
        <v>53</v>
      </c>
      <c r="L439" s="42" t="s">
        <v>53</v>
      </c>
    </row>
    <row r="440" spans="11:12" x14ac:dyDescent="0.25">
      <c r="K440" s="65" t="s">
        <v>53</v>
      </c>
      <c r="L440" s="42" t="s">
        <v>53</v>
      </c>
    </row>
    <row r="441" spans="11:12" x14ac:dyDescent="0.25">
      <c r="K441" s="65" t="s">
        <v>53</v>
      </c>
      <c r="L441" s="42" t="s">
        <v>53</v>
      </c>
    </row>
    <row r="442" spans="11:12" x14ac:dyDescent="0.25">
      <c r="K442" s="65" t="s">
        <v>53</v>
      </c>
      <c r="L442" s="42" t="s">
        <v>53</v>
      </c>
    </row>
    <row r="443" spans="11:12" x14ac:dyDescent="0.25">
      <c r="K443" s="65" t="s">
        <v>53</v>
      </c>
      <c r="L443" s="42" t="s">
        <v>53</v>
      </c>
    </row>
    <row r="444" spans="11:12" x14ac:dyDescent="0.25">
      <c r="K444" s="65" t="s">
        <v>53</v>
      </c>
      <c r="L444" s="42" t="s">
        <v>53</v>
      </c>
    </row>
    <row r="445" spans="11:12" x14ac:dyDescent="0.25">
      <c r="K445" s="65" t="s">
        <v>53</v>
      </c>
      <c r="L445" s="42" t="s">
        <v>53</v>
      </c>
    </row>
    <row r="446" spans="11:12" x14ac:dyDescent="0.25">
      <c r="K446" s="65" t="s">
        <v>53</v>
      </c>
      <c r="L446" s="42" t="s">
        <v>53</v>
      </c>
    </row>
    <row r="447" spans="11:12" x14ac:dyDescent="0.25">
      <c r="K447" s="65" t="s">
        <v>53</v>
      </c>
      <c r="L447" s="42" t="s">
        <v>53</v>
      </c>
    </row>
    <row r="448" spans="11:12" x14ac:dyDescent="0.25">
      <c r="K448" s="65" t="s">
        <v>53</v>
      </c>
      <c r="L448" s="42" t="s">
        <v>53</v>
      </c>
    </row>
    <row r="449" spans="11:12" x14ac:dyDescent="0.25">
      <c r="K449" s="65" t="s">
        <v>53</v>
      </c>
      <c r="L449" s="42" t="s">
        <v>53</v>
      </c>
    </row>
    <row r="450" spans="11:12" x14ac:dyDescent="0.25">
      <c r="K450" s="65" t="s">
        <v>53</v>
      </c>
      <c r="L450" s="42" t="s">
        <v>53</v>
      </c>
    </row>
    <row r="451" spans="11:12" x14ac:dyDescent="0.25">
      <c r="K451" s="66" t="s">
        <v>55</v>
      </c>
      <c r="L451" s="66"/>
    </row>
    <row r="452" spans="11:12" x14ac:dyDescent="0.25">
      <c r="K452" s="65">
        <v>43904</v>
      </c>
      <c r="L452" s="42">
        <v>100</v>
      </c>
    </row>
    <row r="453" spans="11:12" x14ac:dyDescent="0.25">
      <c r="K453" s="65">
        <v>43911</v>
      </c>
      <c r="L453" s="42">
        <v>98.971699999999998</v>
      </c>
    </row>
    <row r="454" spans="11:12" x14ac:dyDescent="0.25">
      <c r="K454" s="65">
        <v>43918</v>
      </c>
      <c r="L454" s="42">
        <v>95.995699999999999</v>
      </c>
    </row>
    <row r="455" spans="11:12" x14ac:dyDescent="0.25">
      <c r="K455" s="65">
        <v>43925</v>
      </c>
      <c r="L455" s="42">
        <v>93.0749</v>
      </c>
    </row>
    <row r="456" spans="11:12" x14ac:dyDescent="0.25">
      <c r="K456" s="65">
        <v>43932</v>
      </c>
      <c r="L456" s="42">
        <v>91.580799999999996</v>
      </c>
    </row>
    <row r="457" spans="11:12" x14ac:dyDescent="0.25">
      <c r="K457" s="65">
        <v>43939</v>
      </c>
      <c r="L457" s="42">
        <v>91.189400000000006</v>
      </c>
    </row>
    <row r="458" spans="11:12" x14ac:dyDescent="0.25">
      <c r="K458" s="65">
        <v>43946</v>
      </c>
      <c r="L458" s="42">
        <v>91.746399999999994</v>
      </c>
    </row>
    <row r="459" spans="11:12" x14ac:dyDescent="0.25">
      <c r="K459" s="65">
        <v>43953</v>
      </c>
      <c r="L459" s="42">
        <v>91.908500000000004</v>
      </c>
    </row>
    <row r="460" spans="11:12" x14ac:dyDescent="0.25">
      <c r="K460" s="65">
        <v>43960</v>
      </c>
      <c r="L460" s="42">
        <v>92.131299999999996</v>
      </c>
    </row>
    <row r="461" spans="11:12" x14ac:dyDescent="0.25">
      <c r="K461" s="65">
        <v>43967</v>
      </c>
      <c r="L461" s="42">
        <v>92.310699999999997</v>
      </c>
    </row>
    <row r="462" spans="11:12" x14ac:dyDescent="0.25">
      <c r="K462" s="65">
        <v>43974</v>
      </c>
      <c r="L462" s="42">
        <v>92.500799999999998</v>
      </c>
    </row>
    <row r="463" spans="11:12" x14ac:dyDescent="0.25">
      <c r="K463" s="65">
        <v>43981</v>
      </c>
      <c r="L463" s="42">
        <v>93.155500000000004</v>
      </c>
    </row>
    <row r="464" spans="11:12" x14ac:dyDescent="0.25">
      <c r="K464" s="65">
        <v>43988</v>
      </c>
      <c r="L464" s="42">
        <v>94.067700000000002</v>
      </c>
    </row>
    <row r="465" spans="11:12" x14ac:dyDescent="0.25">
      <c r="K465" s="65">
        <v>43995</v>
      </c>
      <c r="L465" s="42">
        <v>95.114800000000002</v>
      </c>
    </row>
    <row r="466" spans="11:12" x14ac:dyDescent="0.25">
      <c r="K466" s="65">
        <v>44002</v>
      </c>
      <c r="L466" s="42">
        <v>95.345500000000001</v>
      </c>
    </row>
    <row r="467" spans="11:12" x14ac:dyDescent="0.25">
      <c r="K467" s="65">
        <v>44009</v>
      </c>
      <c r="L467" s="42">
        <v>94.766000000000005</v>
      </c>
    </row>
    <row r="468" spans="11:12" x14ac:dyDescent="0.25">
      <c r="K468" s="65">
        <v>44016</v>
      </c>
      <c r="L468" s="42">
        <v>95.932900000000004</v>
      </c>
    </row>
    <row r="469" spans="11:12" x14ac:dyDescent="0.25">
      <c r="K469" s="65">
        <v>44023</v>
      </c>
      <c r="L469" s="42">
        <v>96.22</v>
      </c>
    </row>
    <row r="470" spans="11:12" x14ac:dyDescent="0.25">
      <c r="K470" s="65">
        <v>44030</v>
      </c>
      <c r="L470" s="42">
        <v>95.8626</v>
      </c>
    </row>
    <row r="471" spans="11:12" x14ac:dyDescent="0.25">
      <c r="K471" s="65">
        <v>44037</v>
      </c>
      <c r="L471" s="42">
        <v>95.528099999999995</v>
      </c>
    </row>
    <row r="472" spans="11:12" x14ac:dyDescent="0.25">
      <c r="K472" s="65">
        <v>44044</v>
      </c>
      <c r="L472" s="42">
        <v>95.473200000000006</v>
      </c>
    </row>
    <row r="473" spans="11:12" x14ac:dyDescent="0.25">
      <c r="K473" s="65">
        <v>44051</v>
      </c>
      <c r="L473" s="42">
        <v>94.792199999999994</v>
      </c>
    </row>
    <row r="474" spans="11:12" x14ac:dyDescent="0.25">
      <c r="K474" s="65">
        <v>44058</v>
      </c>
      <c r="L474" s="42">
        <v>94.160899999999998</v>
      </c>
    </row>
    <row r="475" spans="11:12" x14ac:dyDescent="0.25">
      <c r="K475" s="65">
        <v>44065</v>
      </c>
      <c r="L475" s="42">
        <v>93.736500000000007</v>
      </c>
    </row>
    <row r="476" spans="11:12" x14ac:dyDescent="0.25">
      <c r="K476" s="65">
        <v>44072</v>
      </c>
      <c r="L476" s="42">
        <v>93.837699999999998</v>
      </c>
    </row>
    <row r="477" spans="11:12" x14ac:dyDescent="0.25">
      <c r="K477" s="65">
        <v>44079</v>
      </c>
      <c r="L477" s="42">
        <v>94.070400000000006</v>
      </c>
    </row>
    <row r="478" spans="11:12" x14ac:dyDescent="0.25">
      <c r="K478" s="65">
        <v>44086</v>
      </c>
      <c r="L478" s="42">
        <v>94.440200000000004</v>
      </c>
    </row>
    <row r="479" spans="11:12" x14ac:dyDescent="0.25">
      <c r="K479" s="65">
        <v>44093</v>
      </c>
      <c r="L479" s="42">
        <v>94.557000000000002</v>
      </c>
    </row>
    <row r="480" spans="11:12" x14ac:dyDescent="0.25">
      <c r="K480" s="65">
        <v>44100</v>
      </c>
      <c r="L480" s="42">
        <v>94.494299999999996</v>
      </c>
    </row>
    <row r="481" spans="11:12" x14ac:dyDescent="0.25">
      <c r="K481" s="65">
        <v>44107</v>
      </c>
      <c r="L481" s="42">
        <v>93.9452</v>
      </c>
    </row>
    <row r="482" spans="11:12" x14ac:dyDescent="0.25">
      <c r="K482" s="65">
        <v>44114</v>
      </c>
      <c r="L482" s="42">
        <v>94.206500000000005</v>
      </c>
    </row>
    <row r="483" spans="11:12" x14ac:dyDescent="0.25">
      <c r="K483" s="65">
        <v>44121</v>
      </c>
      <c r="L483" s="42">
        <v>94.775499999999994</v>
      </c>
    </row>
    <row r="484" spans="11:12" x14ac:dyDescent="0.25">
      <c r="K484" s="65">
        <v>44128</v>
      </c>
      <c r="L484" s="42">
        <v>95.032600000000002</v>
      </c>
    </row>
    <row r="485" spans="11:12" x14ac:dyDescent="0.25">
      <c r="K485" s="65">
        <v>44135</v>
      </c>
      <c r="L485" s="42">
        <v>95.733099999999993</v>
      </c>
    </row>
    <row r="486" spans="11:12" x14ac:dyDescent="0.25">
      <c r="K486" s="65">
        <v>44142</v>
      </c>
      <c r="L486" s="42">
        <v>96.270200000000003</v>
      </c>
    </row>
    <row r="487" spans="11:12" x14ac:dyDescent="0.25">
      <c r="K487" s="65">
        <v>44149</v>
      </c>
      <c r="L487" s="42">
        <v>97.196600000000004</v>
      </c>
    </row>
    <row r="488" spans="11:12" x14ac:dyDescent="0.25">
      <c r="K488" s="65">
        <v>44156</v>
      </c>
      <c r="L488" s="42">
        <v>97.505200000000002</v>
      </c>
    </row>
    <row r="489" spans="11:12" x14ac:dyDescent="0.25">
      <c r="K489" s="65">
        <v>44163</v>
      </c>
      <c r="L489" s="42">
        <v>97.970500000000001</v>
      </c>
    </row>
    <row r="490" spans="11:12" x14ac:dyDescent="0.25">
      <c r="K490" s="65">
        <v>44170</v>
      </c>
      <c r="L490" s="42">
        <v>98.388999999999996</v>
      </c>
    </row>
    <row r="491" spans="11:12" x14ac:dyDescent="0.25">
      <c r="K491" s="65">
        <v>44177</v>
      </c>
      <c r="L491" s="42">
        <v>98.378</v>
      </c>
    </row>
    <row r="492" spans="11:12" x14ac:dyDescent="0.25">
      <c r="K492" s="65">
        <v>44184</v>
      </c>
      <c r="L492" s="42">
        <v>97.551500000000004</v>
      </c>
    </row>
    <row r="493" spans="11:12" x14ac:dyDescent="0.25">
      <c r="K493" s="65">
        <v>44191</v>
      </c>
      <c r="L493" s="42">
        <v>94.825900000000004</v>
      </c>
    </row>
    <row r="494" spans="11:12" x14ac:dyDescent="0.25">
      <c r="K494" s="65">
        <v>44198</v>
      </c>
      <c r="L494" s="42">
        <v>92.266400000000004</v>
      </c>
    </row>
    <row r="495" spans="11:12" x14ac:dyDescent="0.25">
      <c r="K495" s="65" t="s">
        <v>53</v>
      </c>
      <c r="L495" s="42" t="s">
        <v>53</v>
      </c>
    </row>
    <row r="496" spans="11:12" x14ac:dyDescent="0.25">
      <c r="K496" s="65" t="s">
        <v>53</v>
      </c>
      <c r="L496" s="42" t="s">
        <v>53</v>
      </c>
    </row>
    <row r="497" spans="11:12" x14ac:dyDescent="0.25">
      <c r="K497" s="65" t="s">
        <v>53</v>
      </c>
      <c r="L497" s="42" t="s">
        <v>53</v>
      </c>
    </row>
    <row r="498" spans="11:12" x14ac:dyDescent="0.25">
      <c r="K498" s="65" t="s">
        <v>53</v>
      </c>
      <c r="L498" s="42" t="s">
        <v>53</v>
      </c>
    </row>
    <row r="499" spans="11:12" x14ac:dyDescent="0.25">
      <c r="K499" s="65" t="s">
        <v>53</v>
      </c>
      <c r="L499" s="42" t="s">
        <v>53</v>
      </c>
    </row>
    <row r="500" spans="11:12" x14ac:dyDescent="0.25">
      <c r="K500" s="65" t="s">
        <v>53</v>
      </c>
      <c r="L500" s="42" t="s">
        <v>53</v>
      </c>
    </row>
    <row r="501" spans="11:12" x14ac:dyDescent="0.25">
      <c r="K501" s="65" t="s">
        <v>53</v>
      </c>
      <c r="L501" s="42" t="s">
        <v>53</v>
      </c>
    </row>
    <row r="502" spans="11:12" x14ac:dyDescent="0.25">
      <c r="K502" s="65" t="s">
        <v>53</v>
      </c>
      <c r="L502" s="42" t="s">
        <v>53</v>
      </c>
    </row>
    <row r="503" spans="11:12" x14ac:dyDescent="0.25">
      <c r="K503" s="65" t="s">
        <v>53</v>
      </c>
      <c r="L503" s="42" t="s">
        <v>53</v>
      </c>
    </row>
    <row r="504" spans="11:12" x14ac:dyDescent="0.25">
      <c r="K504" s="65" t="s">
        <v>53</v>
      </c>
      <c r="L504" s="42" t="s">
        <v>53</v>
      </c>
    </row>
    <row r="505" spans="11:12" x14ac:dyDescent="0.25">
      <c r="K505" s="65" t="s">
        <v>53</v>
      </c>
      <c r="L505" s="42" t="s">
        <v>53</v>
      </c>
    </row>
    <row r="506" spans="11:12" x14ac:dyDescent="0.25">
      <c r="K506" s="65" t="s">
        <v>53</v>
      </c>
      <c r="L506" s="42" t="s">
        <v>53</v>
      </c>
    </row>
    <row r="507" spans="11:12" x14ac:dyDescent="0.25">
      <c r="K507" s="65" t="s">
        <v>53</v>
      </c>
      <c r="L507" s="42" t="s">
        <v>53</v>
      </c>
    </row>
    <row r="508" spans="11:12" x14ac:dyDescent="0.25">
      <c r="K508" s="65" t="s">
        <v>53</v>
      </c>
      <c r="L508" s="42" t="s">
        <v>53</v>
      </c>
    </row>
    <row r="509" spans="11:12" x14ac:dyDescent="0.25">
      <c r="K509" s="65" t="s">
        <v>53</v>
      </c>
      <c r="L509" s="42" t="s">
        <v>53</v>
      </c>
    </row>
    <row r="510" spans="11:12" x14ac:dyDescent="0.25">
      <c r="K510" s="65" t="s">
        <v>53</v>
      </c>
      <c r="L510" s="42" t="s">
        <v>53</v>
      </c>
    </row>
    <row r="511" spans="11:12" x14ac:dyDescent="0.25">
      <c r="K511" s="65" t="s">
        <v>53</v>
      </c>
      <c r="L511" s="42" t="s">
        <v>53</v>
      </c>
    </row>
    <row r="512" spans="11:12" x14ac:dyDescent="0.25">
      <c r="K512" s="65" t="s">
        <v>53</v>
      </c>
      <c r="L512" s="42" t="s">
        <v>53</v>
      </c>
    </row>
    <row r="513" spans="11:12" x14ac:dyDescent="0.25">
      <c r="K513" s="65" t="s">
        <v>53</v>
      </c>
      <c r="L513" s="42" t="s">
        <v>53</v>
      </c>
    </row>
    <row r="514" spans="11:12" x14ac:dyDescent="0.25">
      <c r="K514" s="65" t="s">
        <v>53</v>
      </c>
      <c r="L514" s="42" t="s">
        <v>53</v>
      </c>
    </row>
    <row r="515" spans="11:12" x14ac:dyDescent="0.25">
      <c r="K515" s="65" t="s">
        <v>53</v>
      </c>
      <c r="L515" s="42" t="s">
        <v>53</v>
      </c>
    </row>
    <row r="516" spans="11:12" x14ac:dyDescent="0.25">
      <c r="K516" s="65" t="s">
        <v>53</v>
      </c>
      <c r="L516" s="42" t="s">
        <v>53</v>
      </c>
    </row>
    <row r="517" spans="11:12" x14ac:dyDescent="0.25">
      <c r="K517" s="65" t="s">
        <v>53</v>
      </c>
      <c r="L517" s="42" t="s">
        <v>53</v>
      </c>
    </row>
    <row r="518" spans="11:12" x14ac:dyDescent="0.25">
      <c r="K518" s="65" t="s">
        <v>53</v>
      </c>
      <c r="L518" s="42" t="s">
        <v>53</v>
      </c>
    </row>
    <row r="519" spans="11:12" x14ac:dyDescent="0.25">
      <c r="K519" s="65" t="s">
        <v>53</v>
      </c>
      <c r="L519" s="42" t="s">
        <v>53</v>
      </c>
    </row>
    <row r="520" spans="11:12" x14ac:dyDescent="0.25">
      <c r="K520" s="65" t="s">
        <v>53</v>
      </c>
      <c r="L520" s="42" t="s">
        <v>53</v>
      </c>
    </row>
    <row r="521" spans="11:12" x14ac:dyDescent="0.25">
      <c r="K521" s="65" t="s">
        <v>53</v>
      </c>
      <c r="L521" s="42" t="s">
        <v>53</v>
      </c>
    </row>
    <row r="522" spans="11:12" x14ac:dyDescent="0.25">
      <c r="K522" s="65" t="s">
        <v>53</v>
      </c>
      <c r="L522" s="42" t="s">
        <v>53</v>
      </c>
    </row>
    <row r="523" spans="11:12" x14ac:dyDescent="0.25">
      <c r="K523" s="65" t="s">
        <v>53</v>
      </c>
      <c r="L523" s="42" t="s">
        <v>53</v>
      </c>
    </row>
    <row r="524" spans="11:12" x14ac:dyDescent="0.25">
      <c r="K524" s="65" t="s">
        <v>53</v>
      </c>
      <c r="L524" s="42" t="s">
        <v>53</v>
      </c>
    </row>
    <row r="525" spans="11:12" x14ac:dyDescent="0.25">
      <c r="K525" s="65" t="s">
        <v>53</v>
      </c>
      <c r="L525" s="42" t="s">
        <v>53</v>
      </c>
    </row>
    <row r="526" spans="11:12" x14ac:dyDescent="0.25">
      <c r="K526" s="65" t="s">
        <v>53</v>
      </c>
      <c r="L526" s="42" t="s">
        <v>53</v>
      </c>
    </row>
    <row r="527" spans="11:12" x14ac:dyDescent="0.25">
      <c r="K527" s="65" t="s">
        <v>53</v>
      </c>
      <c r="L527" s="42" t="s">
        <v>53</v>
      </c>
    </row>
    <row r="528" spans="11:12" x14ac:dyDescent="0.25">
      <c r="K528" s="65" t="s">
        <v>53</v>
      </c>
      <c r="L528" s="42" t="s">
        <v>53</v>
      </c>
    </row>
    <row r="529" spans="11:12" x14ac:dyDescent="0.25">
      <c r="K529" s="65" t="s">
        <v>53</v>
      </c>
      <c r="L529" s="42" t="s">
        <v>53</v>
      </c>
    </row>
    <row r="530" spans="11:12" x14ac:dyDescent="0.25">
      <c r="K530" s="65" t="s">
        <v>53</v>
      </c>
      <c r="L530" s="42" t="s">
        <v>53</v>
      </c>
    </row>
    <row r="531" spans="11:12" x14ac:dyDescent="0.25">
      <c r="K531" s="65" t="s">
        <v>53</v>
      </c>
      <c r="L531" s="42" t="s">
        <v>53</v>
      </c>
    </row>
    <row r="532" spans="11:12" x14ac:dyDescent="0.25">
      <c r="K532" s="65" t="s">
        <v>53</v>
      </c>
      <c r="L532" s="42" t="s">
        <v>53</v>
      </c>
    </row>
    <row r="533" spans="11:12" x14ac:dyDescent="0.25">
      <c r="K533" s="65" t="s">
        <v>53</v>
      </c>
      <c r="L533" s="42" t="s">
        <v>53</v>
      </c>
    </row>
    <row r="534" spans="11:12" x14ac:dyDescent="0.25">
      <c r="K534" s="65" t="s">
        <v>53</v>
      </c>
      <c r="L534" s="42" t="s">
        <v>53</v>
      </c>
    </row>
    <row r="535" spans="11:12" x14ac:dyDescent="0.25">
      <c r="K535" s="65" t="s">
        <v>53</v>
      </c>
      <c r="L535" s="42" t="s">
        <v>53</v>
      </c>
    </row>
    <row r="536" spans="11:12" x14ac:dyDescent="0.25">
      <c r="K536" s="65" t="s">
        <v>53</v>
      </c>
      <c r="L536" s="42" t="s">
        <v>53</v>
      </c>
    </row>
    <row r="537" spans="11:12" x14ac:dyDescent="0.25">
      <c r="K537" s="65" t="s">
        <v>53</v>
      </c>
      <c r="L537" s="42" t="s">
        <v>53</v>
      </c>
    </row>
    <row r="538" spans="11:12" x14ac:dyDescent="0.25">
      <c r="K538" s="65" t="s">
        <v>53</v>
      </c>
      <c r="L538" s="42" t="s">
        <v>53</v>
      </c>
    </row>
    <row r="539" spans="11:12" x14ac:dyDescent="0.25">
      <c r="K539" s="65" t="s">
        <v>53</v>
      </c>
      <c r="L539" s="42" t="s">
        <v>53</v>
      </c>
    </row>
    <row r="540" spans="11:12" x14ac:dyDescent="0.25">
      <c r="K540" s="65" t="s">
        <v>53</v>
      </c>
      <c r="L540" s="42" t="s">
        <v>53</v>
      </c>
    </row>
    <row r="541" spans="11:12" x14ac:dyDescent="0.25">
      <c r="K541" s="65" t="s">
        <v>53</v>
      </c>
      <c r="L541" s="42" t="s">
        <v>53</v>
      </c>
    </row>
    <row r="542" spans="11:12" x14ac:dyDescent="0.25">
      <c r="K542" s="65" t="s">
        <v>53</v>
      </c>
      <c r="L542" s="42" t="s">
        <v>53</v>
      </c>
    </row>
    <row r="543" spans="11:12" x14ac:dyDescent="0.25">
      <c r="K543" s="65" t="s">
        <v>53</v>
      </c>
      <c r="L543" s="42" t="s">
        <v>53</v>
      </c>
    </row>
    <row r="544" spans="11:12" x14ac:dyDescent="0.25">
      <c r="K544" s="65" t="s">
        <v>53</v>
      </c>
      <c r="L544" s="42" t="s">
        <v>53</v>
      </c>
    </row>
    <row r="545" spans="11:12" x14ac:dyDescent="0.25">
      <c r="K545" s="65" t="s">
        <v>53</v>
      </c>
      <c r="L545" s="42" t="s">
        <v>53</v>
      </c>
    </row>
    <row r="546" spans="11:12" x14ac:dyDescent="0.25">
      <c r="K546" s="65" t="s">
        <v>53</v>
      </c>
      <c r="L546" s="42" t="s">
        <v>53</v>
      </c>
    </row>
    <row r="547" spans="11:12" x14ac:dyDescent="0.25">
      <c r="K547" s="65" t="s">
        <v>53</v>
      </c>
      <c r="L547" s="42" t="s">
        <v>53</v>
      </c>
    </row>
    <row r="548" spans="11:12" x14ac:dyDescent="0.25">
      <c r="K548" s="65" t="s">
        <v>53</v>
      </c>
      <c r="L548" s="42" t="s">
        <v>53</v>
      </c>
    </row>
    <row r="549" spans="11:12" x14ac:dyDescent="0.25">
      <c r="K549" s="65" t="s">
        <v>53</v>
      </c>
      <c r="L549" s="42" t="s">
        <v>53</v>
      </c>
    </row>
    <row r="550" spans="11:12" x14ac:dyDescent="0.25">
      <c r="K550" s="65" t="s">
        <v>53</v>
      </c>
      <c r="L550" s="42" t="s">
        <v>53</v>
      </c>
    </row>
    <row r="551" spans="11:12" x14ac:dyDescent="0.25">
      <c r="K551" s="65" t="s">
        <v>53</v>
      </c>
      <c r="L551" s="42" t="s">
        <v>53</v>
      </c>
    </row>
    <row r="552" spans="11:12" x14ac:dyDescent="0.25">
      <c r="K552" s="65" t="s">
        <v>53</v>
      </c>
      <c r="L552" s="42" t="s">
        <v>53</v>
      </c>
    </row>
    <row r="553" spans="11:12" x14ac:dyDescent="0.25">
      <c r="K553" s="65" t="s">
        <v>53</v>
      </c>
      <c r="L553" s="42" t="s">
        <v>53</v>
      </c>
    </row>
    <row r="554" spans="11:12" x14ac:dyDescent="0.25">
      <c r="K554" s="65" t="s">
        <v>53</v>
      </c>
      <c r="L554" s="42" t="s">
        <v>53</v>
      </c>
    </row>
    <row r="555" spans="11:12" x14ac:dyDescent="0.25">
      <c r="K555" s="65" t="s">
        <v>53</v>
      </c>
      <c r="L555" s="42" t="s">
        <v>53</v>
      </c>
    </row>
    <row r="556" spans="11:12" x14ac:dyDescent="0.25">
      <c r="K556" s="65" t="s">
        <v>53</v>
      </c>
      <c r="L556" s="42" t="s">
        <v>53</v>
      </c>
    </row>
    <row r="557" spans="11:12" x14ac:dyDescent="0.25">
      <c r="K557" s="65" t="s">
        <v>53</v>
      </c>
      <c r="L557" s="42" t="s">
        <v>53</v>
      </c>
    </row>
    <row r="558" spans="11:12" x14ac:dyDescent="0.25">
      <c r="K558" s="65" t="s">
        <v>53</v>
      </c>
      <c r="L558" s="42" t="s">
        <v>53</v>
      </c>
    </row>
    <row r="559" spans="11:12" x14ac:dyDescent="0.25">
      <c r="K559" s="65" t="s">
        <v>53</v>
      </c>
      <c r="L559" s="42" t="s">
        <v>53</v>
      </c>
    </row>
    <row r="560" spans="11:12" x14ac:dyDescent="0.25">
      <c r="K560" s="65" t="s">
        <v>53</v>
      </c>
      <c r="L560" s="42" t="s">
        <v>53</v>
      </c>
    </row>
    <row r="561" spans="11:12" x14ac:dyDescent="0.25">
      <c r="K561" s="65" t="s">
        <v>53</v>
      </c>
      <c r="L561" s="42" t="s">
        <v>53</v>
      </c>
    </row>
    <row r="562" spans="11:12" x14ac:dyDescent="0.25">
      <c r="K562" s="65" t="s">
        <v>53</v>
      </c>
      <c r="L562" s="42" t="s">
        <v>53</v>
      </c>
    </row>
    <row r="563" spans="11:12" x14ac:dyDescent="0.25">
      <c r="K563" s="65" t="s">
        <v>53</v>
      </c>
      <c r="L563" s="42" t="s">
        <v>53</v>
      </c>
    </row>
    <row r="564" spans="11:12" x14ac:dyDescent="0.25">
      <c r="K564" s="65" t="s">
        <v>53</v>
      </c>
      <c r="L564" s="42" t="s">
        <v>53</v>
      </c>
    </row>
    <row r="565" spans="11:12" x14ac:dyDescent="0.25">
      <c r="K565" s="65" t="s">
        <v>53</v>
      </c>
      <c r="L565" s="42" t="s">
        <v>53</v>
      </c>
    </row>
    <row r="566" spans="11:12" x14ac:dyDescent="0.25">
      <c r="K566" s="65" t="s">
        <v>53</v>
      </c>
      <c r="L566" s="42" t="s">
        <v>53</v>
      </c>
    </row>
    <row r="567" spans="11:12" x14ac:dyDescent="0.25">
      <c r="K567" s="65" t="s">
        <v>53</v>
      </c>
      <c r="L567" s="42" t="s">
        <v>53</v>
      </c>
    </row>
    <row r="568" spans="11:12" x14ac:dyDescent="0.25">
      <c r="K568" s="65" t="s">
        <v>53</v>
      </c>
      <c r="L568" s="42" t="s">
        <v>53</v>
      </c>
    </row>
    <row r="569" spans="11:12" x14ac:dyDescent="0.25">
      <c r="K569" s="65" t="s">
        <v>53</v>
      </c>
      <c r="L569" s="42" t="s">
        <v>53</v>
      </c>
    </row>
    <row r="570" spans="11:12" x14ac:dyDescent="0.25">
      <c r="K570" s="65" t="s">
        <v>53</v>
      </c>
      <c r="L570" s="42" t="s">
        <v>53</v>
      </c>
    </row>
    <row r="571" spans="11:12" x14ac:dyDescent="0.25">
      <c r="K571" s="65" t="s">
        <v>53</v>
      </c>
      <c r="L571" s="42" t="s">
        <v>53</v>
      </c>
    </row>
    <row r="572" spans="11:12" x14ac:dyDescent="0.25">
      <c r="K572" s="65" t="s">
        <v>53</v>
      </c>
      <c r="L572" s="42" t="s">
        <v>53</v>
      </c>
    </row>
    <row r="573" spans="11:12" x14ac:dyDescent="0.25">
      <c r="K573" s="65" t="s">
        <v>53</v>
      </c>
      <c r="L573" s="42" t="s">
        <v>53</v>
      </c>
    </row>
    <row r="574" spans="11:12" x14ac:dyDescent="0.25">
      <c r="K574" s="65" t="s">
        <v>53</v>
      </c>
      <c r="L574" s="42" t="s">
        <v>53</v>
      </c>
    </row>
    <row r="575" spans="11:12" x14ac:dyDescent="0.25">
      <c r="K575" s="65" t="s">
        <v>53</v>
      </c>
      <c r="L575" s="42" t="s">
        <v>53</v>
      </c>
    </row>
    <row r="576" spans="11:12" x14ac:dyDescent="0.25">
      <c r="K576" s="65" t="s">
        <v>53</v>
      </c>
      <c r="L576" s="42" t="s">
        <v>53</v>
      </c>
    </row>
    <row r="577" spans="11:12" x14ac:dyDescent="0.25">
      <c r="K577" s="65" t="s">
        <v>53</v>
      </c>
      <c r="L577" s="42" t="s">
        <v>53</v>
      </c>
    </row>
    <row r="578" spans="11:12" x14ac:dyDescent="0.25">
      <c r="K578" s="65" t="s">
        <v>53</v>
      </c>
      <c r="L578" s="42" t="s">
        <v>53</v>
      </c>
    </row>
    <row r="579" spans="11:12" x14ac:dyDescent="0.25">
      <c r="K579" s="65" t="s">
        <v>53</v>
      </c>
      <c r="L579" s="42" t="s">
        <v>53</v>
      </c>
    </row>
    <row r="580" spans="11:12" x14ac:dyDescent="0.25">
      <c r="K580" s="65" t="s">
        <v>53</v>
      </c>
      <c r="L580" s="42" t="s">
        <v>53</v>
      </c>
    </row>
    <row r="581" spans="11:12" x14ac:dyDescent="0.25">
      <c r="K581" s="65" t="s">
        <v>53</v>
      </c>
      <c r="L581" s="42" t="s">
        <v>53</v>
      </c>
    </row>
    <row r="582" spans="11:12" x14ac:dyDescent="0.25">
      <c r="K582" s="65" t="s">
        <v>53</v>
      </c>
      <c r="L582" s="42" t="s">
        <v>53</v>
      </c>
    </row>
    <row r="583" spans="11:12" x14ac:dyDescent="0.25">
      <c r="K583" s="65" t="s">
        <v>53</v>
      </c>
      <c r="L583" s="42" t="s">
        <v>53</v>
      </c>
    </row>
    <row r="584" spans="11:12" x14ac:dyDescent="0.25">
      <c r="K584" s="65" t="s">
        <v>53</v>
      </c>
      <c r="L584" s="42" t="s">
        <v>53</v>
      </c>
    </row>
    <row r="585" spans="11:12" x14ac:dyDescent="0.25">
      <c r="K585" s="65" t="s">
        <v>53</v>
      </c>
      <c r="L585" s="42" t="s">
        <v>53</v>
      </c>
    </row>
    <row r="586" spans="11:12" x14ac:dyDescent="0.25">
      <c r="K586" s="65" t="s">
        <v>53</v>
      </c>
      <c r="L586" s="42" t="s">
        <v>53</v>
      </c>
    </row>
    <row r="587" spans="11:12" x14ac:dyDescent="0.25">
      <c r="K587" s="65" t="s">
        <v>53</v>
      </c>
      <c r="L587" s="42" t="s">
        <v>53</v>
      </c>
    </row>
    <row r="588" spans="11:12" x14ac:dyDescent="0.25">
      <c r="K588" s="65" t="s">
        <v>53</v>
      </c>
      <c r="L588" s="42" t="s">
        <v>53</v>
      </c>
    </row>
    <row r="589" spans="11:12" x14ac:dyDescent="0.25">
      <c r="K589" s="65" t="s">
        <v>53</v>
      </c>
      <c r="L589" s="42" t="s">
        <v>53</v>
      </c>
    </row>
    <row r="590" spans="11:12" x14ac:dyDescent="0.25">
      <c r="K590" s="65" t="s">
        <v>53</v>
      </c>
      <c r="L590" s="42" t="s">
        <v>53</v>
      </c>
    </row>
    <row r="591" spans="11:12" x14ac:dyDescent="0.25">
      <c r="K591" s="65" t="s">
        <v>53</v>
      </c>
      <c r="L591" s="42" t="s">
        <v>53</v>
      </c>
    </row>
    <row r="592" spans="11:12" x14ac:dyDescent="0.25">
      <c r="K592" s="65" t="s">
        <v>53</v>
      </c>
      <c r="L592" s="42" t="s">
        <v>53</v>
      </c>
    </row>
    <row r="593" spans="11:12" x14ac:dyDescent="0.25">
      <c r="K593" s="65" t="s">
        <v>53</v>
      </c>
      <c r="L593" s="42" t="s">
        <v>53</v>
      </c>
    </row>
    <row r="594" spans="11:12" x14ac:dyDescent="0.25">
      <c r="K594" s="65" t="s">
        <v>53</v>
      </c>
      <c r="L594" s="42" t="s">
        <v>53</v>
      </c>
    </row>
    <row r="595" spans="11:12" x14ac:dyDescent="0.25">
      <c r="K595" s="65" t="s">
        <v>53</v>
      </c>
      <c r="L595" s="42" t="s">
        <v>53</v>
      </c>
    </row>
    <row r="596" spans="11:12" x14ac:dyDescent="0.25">
      <c r="K596" s="65" t="s">
        <v>53</v>
      </c>
      <c r="L596" s="42" t="s">
        <v>53</v>
      </c>
    </row>
    <row r="597" spans="11:12" x14ac:dyDescent="0.25">
      <c r="K597" s="65" t="s">
        <v>53</v>
      </c>
      <c r="L597" s="42" t="s">
        <v>53</v>
      </c>
    </row>
    <row r="598" spans="11:12" x14ac:dyDescent="0.25">
      <c r="K598" s="65" t="s">
        <v>53</v>
      </c>
      <c r="L598" s="42" t="s">
        <v>53</v>
      </c>
    </row>
    <row r="599" spans="11:12" x14ac:dyDescent="0.25">
      <c r="K599" s="66" t="s">
        <v>56</v>
      </c>
      <c r="L599" s="66"/>
    </row>
    <row r="600" spans="11:12" x14ac:dyDescent="0.25">
      <c r="K600" s="65">
        <v>43904</v>
      </c>
      <c r="L600" s="42">
        <v>100</v>
      </c>
    </row>
    <row r="601" spans="11:12" x14ac:dyDescent="0.25">
      <c r="K601" s="65">
        <v>43911</v>
      </c>
      <c r="L601" s="42">
        <v>99.674400000000006</v>
      </c>
    </row>
    <row r="602" spans="11:12" x14ac:dyDescent="0.25">
      <c r="K602" s="65">
        <v>43918</v>
      </c>
      <c r="L602" s="42">
        <v>98.582700000000003</v>
      </c>
    </row>
    <row r="603" spans="11:12" x14ac:dyDescent="0.25">
      <c r="K603" s="65">
        <v>43925</v>
      </c>
      <c r="L603" s="42">
        <v>97.3887</v>
      </c>
    </row>
    <row r="604" spans="11:12" x14ac:dyDescent="0.25">
      <c r="K604" s="65">
        <v>43932</v>
      </c>
      <c r="L604" s="42">
        <v>95.468900000000005</v>
      </c>
    </row>
    <row r="605" spans="11:12" x14ac:dyDescent="0.25">
      <c r="K605" s="65">
        <v>43939</v>
      </c>
      <c r="L605" s="42">
        <v>94.998999999999995</v>
      </c>
    </row>
    <row r="606" spans="11:12" x14ac:dyDescent="0.25">
      <c r="K606" s="65">
        <v>43946</v>
      </c>
      <c r="L606" s="42">
        <v>95.731700000000004</v>
      </c>
    </row>
    <row r="607" spans="11:12" x14ac:dyDescent="0.25">
      <c r="K607" s="65">
        <v>43953</v>
      </c>
      <c r="L607" s="42">
        <v>95.979900000000001</v>
      </c>
    </row>
    <row r="608" spans="11:12" x14ac:dyDescent="0.25">
      <c r="K608" s="65">
        <v>43960</v>
      </c>
      <c r="L608" s="42">
        <v>94.081100000000006</v>
      </c>
    </row>
    <row r="609" spans="11:12" x14ac:dyDescent="0.25">
      <c r="K609" s="65">
        <v>43967</v>
      </c>
      <c r="L609" s="42">
        <v>93.302899999999994</v>
      </c>
    </row>
    <row r="610" spans="11:12" x14ac:dyDescent="0.25">
      <c r="K610" s="65">
        <v>43974</v>
      </c>
      <c r="L610" s="42">
        <v>93.021600000000007</v>
      </c>
    </row>
    <row r="611" spans="11:12" x14ac:dyDescent="0.25">
      <c r="K611" s="65">
        <v>43981</v>
      </c>
      <c r="L611" s="42">
        <v>93.3566</v>
      </c>
    </row>
    <row r="612" spans="11:12" x14ac:dyDescent="0.25">
      <c r="K612" s="65">
        <v>43988</v>
      </c>
      <c r="L612" s="42">
        <v>96.238</v>
      </c>
    </row>
    <row r="613" spans="11:12" x14ac:dyDescent="0.25">
      <c r="K613" s="65">
        <v>43995</v>
      </c>
      <c r="L613" s="42">
        <v>97.315700000000007</v>
      </c>
    </row>
    <row r="614" spans="11:12" x14ac:dyDescent="0.25">
      <c r="K614" s="65">
        <v>44002</v>
      </c>
      <c r="L614" s="42">
        <v>98.483900000000006</v>
      </c>
    </row>
    <row r="615" spans="11:12" x14ac:dyDescent="0.25">
      <c r="K615" s="65">
        <v>44009</v>
      </c>
      <c r="L615" s="42">
        <v>98.894400000000005</v>
      </c>
    </row>
    <row r="616" spans="11:12" x14ac:dyDescent="0.25">
      <c r="K616" s="65">
        <v>44016</v>
      </c>
      <c r="L616" s="42">
        <v>100.8755</v>
      </c>
    </row>
    <row r="617" spans="11:12" x14ac:dyDescent="0.25">
      <c r="K617" s="65">
        <v>44023</v>
      </c>
      <c r="L617" s="42">
        <v>97.618499999999997</v>
      </c>
    </row>
    <row r="618" spans="11:12" x14ac:dyDescent="0.25">
      <c r="K618" s="65">
        <v>44030</v>
      </c>
      <c r="L618" s="42">
        <v>96.968199999999996</v>
      </c>
    </row>
    <row r="619" spans="11:12" x14ac:dyDescent="0.25">
      <c r="K619" s="65">
        <v>44037</v>
      </c>
      <c r="L619" s="42">
        <v>95.966700000000003</v>
      </c>
    </row>
    <row r="620" spans="11:12" x14ac:dyDescent="0.25">
      <c r="K620" s="65">
        <v>44044</v>
      </c>
      <c r="L620" s="42">
        <v>97.105900000000005</v>
      </c>
    </row>
    <row r="621" spans="11:12" x14ac:dyDescent="0.25">
      <c r="K621" s="65">
        <v>44051</v>
      </c>
      <c r="L621" s="42">
        <v>96.928600000000003</v>
      </c>
    </row>
    <row r="622" spans="11:12" x14ac:dyDescent="0.25">
      <c r="K622" s="65">
        <v>44058</v>
      </c>
      <c r="L622" s="42">
        <v>95.898300000000006</v>
      </c>
    </row>
    <row r="623" spans="11:12" x14ac:dyDescent="0.25">
      <c r="K623" s="65">
        <v>44065</v>
      </c>
      <c r="L623" s="42">
        <v>94.875299999999996</v>
      </c>
    </row>
    <row r="624" spans="11:12" x14ac:dyDescent="0.25">
      <c r="K624" s="65">
        <v>44072</v>
      </c>
      <c r="L624" s="42">
        <v>95.3279</v>
      </c>
    </row>
    <row r="625" spans="11:12" x14ac:dyDescent="0.25">
      <c r="K625" s="65">
        <v>44079</v>
      </c>
      <c r="L625" s="42">
        <v>97.741500000000002</v>
      </c>
    </row>
    <row r="626" spans="11:12" x14ac:dyDescent="0.25">
      <c r="K626" s="65">
        <v>44086</v>
      </c>
      <c r="L626" s="42">
        <v>98.522800000000004</v>
      </c>
    </row>
    <row r="627" spans="11:12" x14ac:dyDescent="0.25">
      <c r="K627" s="65">
        <v>44093</v>
      </c>
      <c r="L627" s="42">
        <v>99.356999999999999</v>
      </c>
    </row>
    <row r="628" spans="11:12" x14ac:dyDescent="0.25">
      <c r="K628" s="65">
        <v>44100</v>
      </c>
      <c r="L628" s="42">
        <v>99.344200000000001</v>
      </c>
    </row>
    <row r="629" spans="11:12" x14ac:dyDescent="0.25">
      <c r="K629" s="65">
        <v>44107</v>
      </c>
      <c r="L629" s="42">
        <v>97.147999999999996</v>
      </c>
    </row>
    <row r="630" spans="11:12" x14ac:dyDescent="0.25">
      <c r="K630" s="65">
        <v>44114</v>
      </c>
      <c r="L630" s="42">
        <v>95.548299999999998</v>
      </c>
    </row>
    <row r="631" spans="11:12" x14ac:dyDescent="0.25">
      <c r="K631" s="65">
        <v>44121</v>
      </c>
      <c r="L631" s="42">
        <v>95.905000000000001</v>
      </c>
    </row>
    <row r="632" spans="11:12" x14ac:dyDescent="0.25">
      <c r="K632" s="65">
        <v>44128</v>
      </c>
      <c r="L632" s="42">
        <v>95.396799999999999</v>
      </c>
    </row>
    <row r="633" spans="11:12" x14ac:dyDescent="0.25">
      <c r="K633" s="65">
        <v>44135</v>
      </c>
      <c r="L633" s="42">
        <v>96.249300000000005</v>
      </c>
    </row>
    <row r="634" spans="11:12" x14ac:dyDescent="0.25">
      <c r="K634" s="65">
        <v>44142</v>
      </c>
      <c r="L634" s="42">
        <v>98.148899999999998</v>
      </c>
    </row>
    <row r="635" spans="11:12" x14ac:dyDescent="0.25">
      <c r="K635" s="65">
        <v>44149</v>
      </c>
      <c r="L635" s="42">
        <v>99.690299999999993</v>
      </c>
    </row>
    <row r="636" spans="11:12" x14ac:dyDescent="0.25">
      <c r="K636" s="65">
        <v>44156</v>
      </c>
      <c r="L636" s="42">
        <v>99.613</v>
      </c>
    </row>
    <row r="637" spans="11:12" x14ac:dyDescent="0.25">
      <c r="K637" s="65">
        <v>44163</v>
      </c>
      <c r="L637" s="42">
        <v>100.2264</v>
      </c>
    </row>
    <row r="638" spans="11:12" x14ac:dyDescent="0.25">
      <c r="K638" s="65">
        <v>44170</v>
      </c>
      <c r="L638" s="42">
        <v>101.84399999999999</v>
      </c>
    </row>
    <row r="639" spans="11:12" x14ac:dyDescent="0.25">
      <c r="K639" s="65">
        <v>44177</v>
      </c>
      <c r="L639" s="42">
        <v>102.46259999999999</v>
      </c>
    </row>
    <row r="640" spans="11:12" x14ac:dyDescent="0.25">
      <c r="K640" s="65">
        <v>44184</v>
      </c>
      <c r="L640" s="42">
        <v>103.5779</v>
      </c>
    </row>
    <row r="641" spans="11:12" x14ac:dyDescent="0.25">
      <c r="K641" s="65">
        <v>44191</v>
      </c>
      <c r="L641" s="42">
        <v>99.687700000000007</v>
      </c>
    </row>
    <row r="642" spans="11:12" x14ac:dyDescent="0.25">
      <c r="K642" s="65">
        <v>44198</v>
      </c>
      <c r="L642" s="42">
        <v>95.279899999999998</v>
      </c>
    </row>
    <row r="643" spans="11:12" x14ac:dyDescent="0.25">
      <c r="K643" s="65" t="s">
        <v>53</v>
      </c>
      <c r="L643" s="42" t="s">
        <v>53</v>
      </c>
    </row>
    <row r="644" spans="11:12" x14ac:dyDescent="0.25">
      <c r="K644" s="65" t="s">
        <v>53</v>
      </c>
      <c r="L644" s="42" t="s">
        <v>53</v>
      </c>
    </row>
    <row r="645" spans="11:12" x14ac:dyDescent="0.25">
      <c r="K645" s="65" t="s">
        <v>53</v>
      </c>
      <c r="L645" s="42" t="s">
        <v>53</v>
      </c>
    </row>
    <row r="646" spans="11:12" x14ac:dyDescent="0.25">
      <c r="K646" s="65" t="s">
        <v>53</v>
      </c>
      <c r="L646" s="42" t="s">
        <v>53</v>
      </c>
    </row>
    <row r="647" spans="11:12" x14ac:dyDescent="0.25">
      <c r="K647" s="65" t="s">
        <v>53</v>
      </c>
      <c r="L647" s="42" t="s">
        <v>53</v>
      </c>
    </row>
    <row r="648" spans="11:12" x14ac:dyDescent="0.25">
      <c r="K648" s="65" t="s">
        <v>53</v>
      </c>
      <c r="L648" s="42" t="s">
        <v>53</v>
      </c>
    </row>
    <row r="649" spans="11:12" x14ac:dyDescent="0.25">
      <c r="K649" s="65" t="s">
        <v>53</v>
      </c>
      <c r="L649" s="42" t="s">
        <v>53</v>
      </c>
    </row>
    <row r="650" spans="11:12" x14ac:dyDescent="0.25">
      <c r="K650" s="65" t="s">
        <v>53</v>
      </c>
      <c r="L650" s="42" t="s">
        <v>53</v>
      </c>
    </row>
    <row r="651" spans="11:12" x14ac:dyDescent="0.25">
      <c r="K651" s="65" t="s">
        <v>53</v>
      </c>
      <c r="L651" s="42" t="s">
        <v>53</v>
      </c>
    </row>
    <row r="652" spans="11:12" x14ac:dyDescent="0.25">
      <c r="K652" s="65" t="s">
        <v>53</v>
      </c>
      <c r="L652" s="42" t="s">
        <v>53</v>
      </c>
    </row>
    <row r="653" spans="11:12" x14ac:dyDescent="0.25">
      <c r="K653" s="65" t="s">
        <v>53</v>
      </c>
      <c r="L653" s="42" t="s">
        <v>53</v>
      </c>
    </row>
    <row r="654" spans="11:12" x14ac:dyDescent="0.25">
      <c r="K654" s="65" t="s">
        <v>53</v>
      </c>
      <c r="L654" s="42" t="s">
        <v>53</v>
      </c>
    </row>
    <row r="655" spans="11:12" x14ac:dyDescent="0.25">
      <c r="K655" s="65" t="s">
        <v>53</v>
      </c>
      <c r="L655" s="42" t="s">
        <v>53</v>
      </c>
    </row>
    <row r="656" spans="11:12" x14ac:dyDescent="0.25">
      <c r="K656" s="65" t="s">
        <v>53</v>
      </c>
      <c r="L656" s="42" t="s">
        <v>53</v>
      </c>
    </row>
    <row r="657" spans="11:12" x14ac:dyDescent="0.25">
      <c r="K657" s="65" t="s">
        <v>53</v>
      </c>
      <c r="L657" s="42" t="s">
        <v>53</v>
      </c>
    </row>
    <row r="658" spans="11:12" x14ac:dyDescent="0.25">
      <c r="K658" s="65" t="s">
        <v>53</v>
      </c>
      <c r="L658" s="42" t="s">
        <v>53</v>
      </c>
    </row>
    <row r="659" spans="11:12" x14ac:dyDescent="0.25">
      <c r="K659" s="65" t="s">
        <v>53</v>
      </c>
      <c r="L659" s="42" t="s">
        <v>53</v>
      </c>
    </row>
    <row r="660" spans="11:12" x14ac:dyDescent="0.25">
      <c r="K660" s="65" t="s">
        <v>53</v>
      </c>
      <c r="L660" s="42" t="s">
        <v>53</v>
      </c>
    </row>
    <row r="661" spans="11:12" x14ac:dyDescent="0.25">
      <c r="K661" s="65" t="s">
        <v>53</v>
      </c>
      <c r="L661" s="42" t="s">
        <v>53</v>
      </c>
    </row>
    <row r="662" spans="11:12" x14ac:dyDescent="0.25">
      <c r="K662" s="65" t="s">
        <v>53</v>
      </c>
      <c r="L662" s="42" t="s">
        <v>53</v>
      </c>
    </row>
    <row r="663" spans="11:12" x14ac:dyDescent="0.25">
      <c r="K663" s="65" t="s">
        <v>53</v>
      </c>
      <c r="L663" s="42" t="s">
        <v>53</v>
      </c>
    </row>
    <row r="664" spans="11:12" x14ac:dyDescent="0.25">
      <c r="K664" s="65" t="s">
        <v>53</v>
      </c>
      <c r="L664" s="42" t="s">
        <v>53</v>
      </c>
    </row>
    <row r="665" spans="11:12" x14ac:dyDescent="0.25">
      <c r="K665" s="65" t="s">
        <v>53</v>
      </c>
      <c r="L665" s="42" t="s">
        <v>53</v>
      </c>
    </row>
    <row r="666" spans="11:12" x14ac:dyDescent="0.25">
      <c r="K666" s="65" t="s">
        <v>53</v>
      </c>
      <c r="L666" s="42" t="s">
        <v>53</v>
      </c>
    </row>
    <row r="667" spans="11:12" x14ac:dyDescent="0.25">
      <c r="K667" s="65" t="s">
        <v>53</v>
      </c>
      <c r="L667" s="42" t="s">
        <v>53</v>
      </c>
    </row>
    <row r="668" spans="11:12" x14ac:dyDescent="0.25">
      <c r="K668" s="65" t="s">
        <v>53</v>
      </c>
      <c r="L668" s="42" t="s">
        <v>53</v>
      </c>
    </row>
    <row r="669" spans="11:12" x14ac:dyDescent="0.25">
      <c r="K669" s="65" t="s">
        <v>53</v>
      </c>
      <c r="L669" s="42" t="s">
        <v>53</v>
      </c>
    </row>
    <row r="670" spans="11:12" x14ac:dyDescent="0.25">
      <c r="K670" s="65" t="s">
        <v>53</v>
      </c>
      <c r="L670" s="42" t="s">
        <v>53</v>
      </c>
    </row>
    <row r="671" spans="11:12" x14ac:dyDescent="0.25">
      <c r="K671" s="65" t="s">
        <v>53</v>
      </c>
      <c r="L671" s="42" t="s">
        <v>53</v>
      </c>
    </row>
    <row r="672" spans="11:12" x14ac:dyDescent="0.25">
      <c r="K672" s="65" t="s">
        <v>53</v>
      </c>
      <c r="L672" s="42" t="s">
        <v>53</v>
      </c>
    </row>
    <row r="673" spans="11:12" x14ac:dyDescent="0.25">
      <c r="K673" s="65" t="s">
        <v>53</v>
      </c>
      <c r="L673" s="42" t="s">
        <v>53</v>
      </c>
    </row>
    <row r="674" spans="11:12" x14ac:dyDescent="0.25">
      <c r="K674" s="65" t="s">
        <v>53</v>
      </c>
      <c r="L674" s="42" t="s">
        <v>53</v>
      </c>
    </row>
    <row r="675" spans="11:12" x14ac:dyDescent="0.25">
      <c r="K675" s="65" t="s">
        <v>53</v>
      </c>
      <c r="L675" s="42" t="s">
        <v>53</v>
      </c>
    </row>
    <row r="676" spans="11:12" x14ac:dyDescent="0.25">
      <c r="K676" s="65" t="s">
        <v>53</v>
      </c>
      <c r="L676" s="42" t="s">
        <v>53</v>
      </c>
    </row>
    <row r="677" spans="11:12" x14ac:dyDescent="0.25">
      <c r="K677" s="65" t="s">
        <v>53</v>
      </c>
      <c r="L677" s="42" t="s">
        <v>53</v>
      </c>
    </row>
    <row r="678" spans="11:12" x14ac:dyDescent="0.25">
      <c r="K678" s="65" t="s">
        <v>53</v>
      </c>
      <c r="L678" s="42" t="s">
        <v>53</v>
      </c>
    </row>
    <row r="679" spans="11:12" x14ac:dyDescent="0.25">
      <c r="K679" s="65" t="s">
        <v>53</v>
      </c>
      <c r="L679" s="42" t="s">
        <v>53</v>
      </c>
    </row>
    <row r="680" spans="11:12" x14ac:dyDescent="0.25">
      <c r="K680" s="65" t="s">
        <v>53</v>
      </c>
      <c r="L680" s="42" t="s">
        <v>53</v>
      </c>
    </row>
    <row r="681" spans="11:12" x14ac:dyDescent="0.25">
      <c r="K681" s="65" t="s">
        <v>53</v>
      </c>
      <c r="L681" s="42" t="s">
        <v>53</v>
      </c>
    </row>
    <row r="682" spans="11:12" x14ac:dyDescent="0.25">
      <c r="K682" s="65" t="s">
        <v>53</v>
      </c>
      <c r="L682" s="42" t="s">
        <v>53</v>
      </c>
    </row>
    <row r="683" spans="11:12" x14ac:dyDescent="0.25">
      <c r="K683" s="65" t="s">
        <v>53</v>
      </c>
      <c r="L683" s="42" t="s">
        <v>53</v>
      </c>
    </row>
    <row r="684" spans="11:12" x14ac:dyDescent="0.25">
      <c r="K684" s="65" t="s">
        <v>53</v>
      </c>
      <c r="L684" s="42" t="s">
        <v>53</v>
      </c>
    </row>
    <row r="685" spans="11:12" x14ac:dyDescent="0.25">
      <c r="K685" s="65" t="s">
        <v>53</v>
      </c>
      <c r="L685" s="42" t="s">
        <v>53</v>
      </c>
    </row>
    <row r="686" spans="11:12" x14ac:dyDescent="0.25">
      <c r="K686" s="65" t="s">
        <v>53</v>
      </c>
      <c r="L686" s="42" t="s">
        <v>53</v>
      </c>
    </row>
    <row r="687" spans="11:12" x14ac:dyDescent="0.25">
      <c r="K687" s="65" t="s">
        <v>53</v>
      </c>
      <c r="L687" s="42" t="s">
        <v>53</v>
      </c>
    </row>
    <row r="688" spans="11:12" x14ac:dyDescent="0.25">
      <c r="K688" s="65" t="s">
        <v>53</v>
      </c>
      <c r="L688" s="42" t="s">
        <v>53</v>
      </c>
    </row>
    <row r="689" spans="11:12" x14ac:dyDescent="0.25">
      <c r="K689" s="65" t="s">
        <v>53</v>
      </c>
      <c r="L689" s="42" t="s">
        <v>53</v>
      </c>
    </row>
    <row r="690" spans="11:12" x14ac:dyDescent="0.25">
      <c r="K690" s="65" t="s">
        <v>53</v>
      </c>
      <c r="L690" s="42" t="s">
        <v>53</v>
      </c>
    </row>
    <row r="691" spans="11:12" x14ac:dyDescent="0.25">
      <c r="K691" s="65" t="s">
        <v>53</v>
      </c>
      <c r="L691" s="42" t="s">
        <v>53</v>
      </c>
    </row>
    <row r="692" spans="11:12" x14ac:dyDescent="0.25">
      <c r="K692" s="65" t="s">
        <v>53</v>
      </c>
      <c r="L692" s="42" t="s">
        <v>53</v>
      </c>
    </row>
    <row r="693" spans="11:12" x14ac:dyDescent="0.25">
      <c r="K693" s="65" t="s">
        <v>53</v>
      </c>
      <c r="L693" s="42" t="s">
        <v>53</v>
      </c>
    </row>
    <row r="694" spans="11:12" x14ac:dyDescent="0.25">
      <c r="K694" s="65" t="s">
        <v>53</v>
      </c>
      <c r="L694" s="42" t="s">
        <v>53</v>
      </c>
    </row>
    <row r="695" spans="11:12" x14ac:dyDescent="0.25">
      <c r="K695" s="65" t="s">
        <v>53</v>
      </c>
      <c r="L695" s="42" t="s">
        <v>53</v>
      </c>
    </row>
    <row r="696" spans="11:12" x14ac:dyDescent="0.25">
      <c r="K696" s="65" t="s">
        <v>53</v>
      </c>
      <c r="L696" s="42" t="s">
        <v>53</v>
      </c>
    </row>
    <row r="697" spans="11:12" x14ac:dyDescent="0.25">
      <c r="K697" s="65" t="s">
        <v>53</v>
      </c>
      <c r="L697" s="42" t="s">
        <v>53</v>
      </c>
    </row>
    <row r="698" spans="11:12" x14ac:dyDescent="0.25">
      <c r="K698" s="65" t="s">
        <v>53</v>
      </c>
      <c r="L698" s="42" t="s">
        <v>53</v>
      </c>
    </row>
    <row r="699" spans="11:12" x14ac:dyDescent="0.25">
      <c r="K699" s="65" t="s">
        <v>53</v>
      </c>
      <c r="L699" s="42" t="s">
        <v>53</v>
      </c>
    </row>
    <row r="700" spans="11:12" x14ac:dyDescent="0.25">
      <c r="K700" s="65" t="s">
        <v>53</v>
      </c>
      <c r="L700" s="42" t="s">
        <v>53</v>
      </c>
    </row>
    <row r="701" spans="11:12" x14ac:dyDescent="0.25">
      <c r="K701" s="65" t="s">
        <v>53</v>
      </c>
      <c r="L701" s="42" t="s">
        <v>53</v>
      </c>
    </row>
    <row r="702" spans="11:12" x14ac:dyDescent="0.25">
      <c r="K702" s="65" t="s">
        <v>53</v>
      </c>
      <c r="L702" s="42" t="s">
        <v>53</v>
      </c>
    </row>
    <row r="703" spans="11:12" x14ac:dyDescent="0.25">
      <c r="K703" s="65" t="s">
        <v>53</v>
      </c>
      <c r="L703" s="42" t="s">
        <v>53</v>
      </c>
    </row>
    <row r="704" spans="11:12" x14ac:dyDescent="0.25">
      <c r="K704" s="65" t="s">
        <v>53</v>
      </c>
      <c r="L704" s="42" t="s">
        <v>53</v>
      </c>
    </row>
    <row r="705" spans="11:12" x14ac:dyDescent="0.25">
      <c r="K705" s="65" t="s">
        <v>53</v>
      </c>
      <c r="L705" s="42" t="s">
        <v>53</v>
      </c>
    </row>
    <row r="706" spans="11:12" x14ac:dyDescent="0.25">
      <c r="K706" s="65" t="s">
        <v>53</v>
      </c>
      <c r="L706" s="42" t="s">
        <v>53</v>
      </c>
    </row>
    <row r="707" spans="11:12" x14ac:dyDescent="0.25">
      <c r="K707" s="65" t="s">
        <v>53</v>
      </c>
      <c r="L707" s="42" t="s">
        <v>53</v>
      </c>
    </row>
    <row r="708" spans="11:12" x14ac:dyDescent="0.25">
      <c r="K708" s="65" t="s">
        <v>53</v>
      </c>
      <c r="L708" s="42" t="s">
        <v>53</v>
      </c>
    </row>
    <row r="709" spans="11:12" x14ac:dyDescent="0.25">
      <c r="K709" s="65" t="s">
        <v>53</v>
      </c>
      <c r="L709" s="42" t="s">
        <v>53</v>
      </c>
    </row>
    <row r="710" spans="11:12" x14ac:dyDescent="0.25">
      <c r="K710" s="65" t="s">
        <v>53</v>
      </c>
      <c r="L710" s="42" t="s">
        <v>53</v>
      </c>
    </row>
    <row r="711" spans="11:12" x14ac:dyDescent="0.25">
      <c r="K711" s="65" t="s">
        <v>53</v>
      </c>
      <c r="L711" s="42" t="s">
        <v>53</v>
      </c>
    </row>
    <row r="712" spans="11:12" x14ac:dyDescent="0.25">
      <c r="K712" s="65" t="s">
        <v>53</v>
      </c>
      <c r="L712" s="42" t="s">
        <v>53</v>
      </c>
    </row>
    <row r="713" spans="11:12" x14ac:dyDescent="0.25">
      <c r="K713" s="65" t="s">
        <v>53</v>
      </c>
      <c r="L713" s="42" t="s">
        <v>53</v>
      </c>
    </row>
    <row r="714" spans="11:12" x14ac:dyDescent="0.25">
      <c r="K714" s="65" t="s">
        <v>53</v>
      </c>
      <c r="L714" s="42" t="s">
        <v>53</v>
      </c>
    </row>
    <row r="715" spans="11:12" x14ac:dyDescent="0.25">
      <c r="K715" s="65" t="s">
        <v>53</v>
      </c>
      <c r="L715" s="42" t="s">
        <v>53</v>
      </c>
    </row>
    <row r="716" spans="11:12" x14ac:dyDescent="0.25">
      <c r="K716" s="65" t="s">
        <v>53</v>
      </c>
      <c r="L716" s="42" t="s">
        <v>53</v>
      </c>
    </row>
    <row r="717" spans="11:12" x14ac:dyDescent="0.25">
      <c r="K717" s="65" t="s">
        <v>53</v>
      </c>
      <c r="L717" s="42" t="s">
        <v>53</v>
      </c>
    </row>
    <row r="718" spans="11:12" x14ac:dyDescent="0.25">
      <c r="K718" s="65" t="s">
        <v>53</v>
      </c>
      <c r="L718" s="42" t="s">
        <v>53</v>
      </c>
    </row>
    <row r="719" spans="11:12" x14ac:dyDescent="0.25">
      <c r="K719" s="65" t="s">
        <v>53</v>
      </c>
      <c r="L719" s="42" t="s">
        <v>53</v>
      </c>
    </row>
    <row r="720" spans="11:12" x14ac:dyDescent="0.25">
      <c r="K720" s="65" t="s">
        <v>53</v>
      </c>
      <c r="L720" s="42" t="s">
        <v>53</v>
      </c>
    </row>
    <row r="721" spans="11:12" x14ac:dyDescent="0.25">
      <c r="K721" s="65" t="s">
        <v>53</v>
      </c>
      <c r="L721" s="42" t="s">
        <v>53</v>
      </c>
    </row>
    <row r="722" spans="11:12" x14ac:dyDescent="0.25">
      <c r="K722" s="65" t="s">
        <v>53</v>
      </c>
      <c r="L722" s="42" t="s">
        <v>53</v>
      </c>
    </row>
    <row r="723" spans="11:12" x14ac:dyDescent="0.25">
      <c r="K723" s="65" t="s">
        <v>53</v>
      </c>
      <c r="L723" s="42" t="s">
        <v>53</v>
      </c>
    </row>
    <row r="724" spans="11:12" x14ac:dyDescent="0.25">
      <c r="K724" s="65" t="s">
        <v>53</v>
      </c>
      <c r="L724" s="42" t="s">
        <v>53</v>
      </c>
    </row>
    <row r="725" spans="11:12" x14ac:dyDescent="0.25">
      <c r="K725" s="65" t="s">
        <v>53</v>
      </c>
      <c r="L725" s="42" t="s">
        <v>53</v>
      </c>
    </row>
    <row r="726" spans="11:12" x14ac:dyDescent="0.25">
      <c r="K726" s="65" t="s">
        <v>53</v>
      </c>
      <c r="L726" s="42" t="s">
        <v>53</v>
      </c>
    </row>
    <row r="727" spans="11:12" x14ac:dyDescent="0.25">
      <c r="K727" s="65" t="s">
        <v>53</v>
      </c>
      <c r="L727" s="42" t="s">
        <v>53</v>
      </c>
    </row>
    <row r="728" spans="11:12" x14ac:dyDescent="0.25">
      <c r="K728" s="65" t="s">
        <v>53</v>
      </c>
      <c r="L728" s="42" t="s">
        <v>53</v>
      </c>
    </row>
    <row r="729" spans="11:12" x14ac:dyDescent="0.25">
      <c r="K729" s="65" t="s">
        <v>53</v>
      </c>
      <c r="L729" s="42" t="s">
        <v>53</v>
      </c>
    </row>
    <row r="730" spans="11:12" x14ac:dyDescent="0.25">
      <c r="K730" s="65" t="s">
        <v>53</v>
      </c>
      <c r="L730" s="42" t="s">
        <v>53</v>
      </c>
    </row>
    <row r="731" spans="11:12" x14ac:dyDescent="0.25">
      <c r="K731" s="65" t="s">
        <v>53</v>
      </c>
      <c r="L731" s="42" t="s">
        <v>53</v>
      </c>
    </row>
    <row r="732" spans="11:12" x14ac:dyDescent="0.25">
      <c r="K732" s="65" t="s">
        <v>53</v>
      </c>
      <c r="L732" s="42" t="s">
        <v>53</v>
      </c>
    </row>
    <row r="733" spans="11:12" x14ac:dyDescent="0.25">
      <c r="K733" s="65" t="s">
        <v>53</v>
      </c>
      <c r="L733" s="42" t="s">
        <v>53</v>
      </c>
    </row>
    <row r="734" spans="11:12" x14ac:dyDescent="0.25">
      <c r="K734" s="65" t="s">
        <v>53</v>
      </c>
      <c r="L734" s="42" t="s">
        <v>53</v>
      </c>
    </row>
    <row r="735" spans="11:12" x14ac:dyDescent="0.25">
      <c r="K735" s="65" t="s">
        <v>53</v>
      </c>
      <c r="L735" s="42" t="s">
        <v>53</v>
      </c>
    </row>
    <row r="736" spans="11:12" x14ac:dyDescent="0.25">
      <c r="K736" s="65" t="s">
        <v>53</v>
      </c>
      <c r="L736" s="42" t="s">
        <v>53</v>
      </c>
    </row>
    <row r="737" spans="11:12" x14ac:dyDescent="0.25">
      <c r="K737" s="65" t="s">
        <v>53</v>
      </c>
      <c r="L737" s="42" t="s">
        <v>53</v>
      </c>
    </row>
    <row r="738" spans="11:12" x14ac:dyDescent="0.25">
      <c r="K738" s="65" t="s">
        <v>53</v>
      </c>
      <c r="L738" s="42" t="s">
        <v>53</v>
      </c>
    </row>
    <row r="739" spans="11:12" x14ac:dyDescent="0.25">
      <c r="K739" s="65" t="s">
        <v>53</v>
      </c>
      <c r="L739" s="42" t="s">
        <v>53</v>
      </c>
    </row>
    <row r="740" spans="11:12" x14ac:dyDescent="0.25">
      <c r="K740" s="65" t="s">
        <v>53</v>
      </c>
      <c r="L740" s="42" t="s">
        <v>53</v>
      </c>
    </row>
    <row r="741" spans="11:12" x14ac:dyDescent="0.25">
      <c r="K741" s="65" t="s">
        <v>53</v>
      </c>
      <c r="L741" s="42" t="s">
        <v>53</v>
      </c>
    </row>
    <row r="742" spans="11:12" x14ac:dyDescent="0.25">
      <c r="K742" s="65" t="s">
        <v>53</v>
      </c>
      <c r="L742" s="42" t="s">
        <v>53</v>
      </c>
    </row>
    <row r="743" spans="11:12" x14ac:dyDescent="0.25">
      <c r="K743" s="65" t="s">
        <v>53</v>
      </c>
      <c r="L743" s="42" t="s">
        <v>53</v>
      </c>
    </row>
    <row r="744" spans="11:12" x14ac:dyDescent="0.25">
      <c r="K744" s="65" t="s">
        <v>53</v>
      </c>
      <c r="L744" s="42" t="s">
        <v>53</v>
      </c>
    </row>
    <row r="745" spans="11:12" x14ac:dyDescent="0.25">
      <c r="K745" s="65" t="s">
        <v>53</v>
      </c>
      <c r="L745" s="42" t="s">
        <v>53</v>
      </c>
    </row>
    <row r="746" spans="11:12" x14ac:dyDescent="0.25">
      <c r="K746" s="65" t="s">
        <v>53</v>
      </c>
      <c r="L746" s="42" t="s">
        <v>53</v>
      </c>
    </row>
    <row r="747" spans="11:12" x14ac:dyDescent="0.25">
      <c r="K747" s="33"/>
      <c r="L747" s="37"/>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sheetData>
  <mergeCells count="15">
    <mergeCell ref="A21:I21"/>
    <mergeCell ref="H7:H8"/>
    <mergeCell ref="I7:I8"/>
    <mergeCell ref="B9:I9"/>
    <mergeCell ref="B11:I11"/>
    <mergeCell ref="A1:I1"/>
    <mergeCell ref="B6:E6"/>
    <mergeCell ref="F6:I6"/>
    <mergeCell ref="A7:A8"/>
    <mergeCell ref="B7:B8"/>
    <mergeCell ref="C7:C8"/>
    <mergeCell ref="D7:D8"/>
    <mergeCell ref="E7:E8"/>
    <mergeCell ref="F7:F8"/>
    <mergeCell ref="G7:G8"/>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DD4FD-601A-4FA9-84AD-D747649E52CB}">
  <sheetPr codeName="Sheet5">
    <tabColor theme="4" tint="0.39997558519241921"/>
  </sheetPr>
  <dimension ref="A1:L899"/>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2" customWidth="1"/>
    <col min="13" max="16384" width="8.7109375" style="19"/>
  </cols>
  <sheetData>
    <row r="1" spans="1:12" ht="60" customHeight="1" x14ac:dyDescent="0.25">
      <c r="A1" s="68" t="s">
        <v>32</v>
      </c>
      <c r="B1" s="68"/>
      <c r="C1" s="68"/>
      <c r="D1" s="68"/>
      <c r="E1" s="68"/>
      <c r="F1" s="68"/>
      <c r="G1" s="68"/>
      <c r="H1" s="68"/>
      <c r="I1" s="68"/>
      <c r="J1" s="4"/>
      <c r="K1" s="33"/>
      <c r="L1" s="34" t="s">
        <v>35</v>
      </c>
    </row>
    <row r="2" spans="1:12" ht="19.5" customHeight="1" x14ac:dyDescent="0.3">
      <c r="A2" s="3" t="str">
        <f>"Weekly Payroll Jobs and Wages in Australia - " &amp;$L$1</f>
        <v>Weekly Payroll Jobs and Wages in Australia - Queensland</v>
      </c>
      <c r="B2" s="20"/>
      <c r="C2" s="20"/>
      <c r="D2" s="20"/>
      <c r="E2" s="20"/>
      <c r="F2" s="20"/>
      <c r="G2" s="20"/>
      <c r="H2" s="20"/>
      <c r="I2" s="20"/>
      <c r="J2" s="20"/>
      <c r="K2" s="38" t="s">
        <v>59</v>
      </c>
      <c r="L2" s="35">
        <v>44198</v>
      </c>
    </row>
    <row r="3" spans="1:12" ht="15" customHeight="1" x14ac:dyDescent="0.25">
      <c r="A3" s="21" t="str">
        <f>"Week ending "&amp;TEXT($L$2,"dddd dd mmmm yyyy")</f>
        <v>Week ending Saturday 02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67</v>
      </c>
      <c r="L4" s="39">
        <v>44170</v>
      </c>
    </row>
    <row r="5" spans="1:12" ht="16.5" customHeight="1" thickBot="1" x14ac:dyDescent="0.3">
      <c r="A5" s="25" t="str">
        <f>"Change in payroll jobs and total wages, "&amp;$L$1</f>
        <v>Change in payroll jobs and total wages, Queensland</v>
      </c>
      <c r="B5" s="22"/>
      <c r="C5" s="26"/>
      <c r="D5" s="27"/>
      <c r="E5" s="24"/>
      <c r="F5" s="20"/>
      <c r="G5" s="20"/>
      <c r="H5" s="20"/>
      <c r="I5" s="20"/>
      <c r="J5" s="20"/>
      <c r="K5" s="38"/>
      <c r="L5" s="39">
        <v>44184</v>
      </c>
    </row>
    <row r="6" spans="1:12" ht="16.5" customHeight="1" x14ac:dyDescent="0.25">
      <c r="A6" s="56"/>
      <c r="B6" s="71" t="s">
        <v>57</v>
      </c>
      <c r="C6" s="72"/>
      <c r="D6" s="72"/>
      <c r="E6" s="73"/>
      <c r="F6" s="74" t="s">
        <v>58</v>
      </c>
      <c r="G6" s="72"/>
      <c r="H6" s="72"/>
      <c r="I6" s="73"/>
      <c r="J6" s="49"/>
      <c r="K6" s="38" t="s">
        <v>68</v>
      </c>
      <c r="L6" s="39">
        <v>44191</v>
      </c>
    </row>
    <row r="7" spans="1:12" ht="33.75" customHeight="1" x14ac:dyDescent="0.25">
      <c r="A7" s="75"/>
      <c r="B7" s="77" t="str">
        <f>"% Change between " &amp; TEXT($L$3,"dd mmm yyy")&amp;" and "&amp; TEXT($L$2,"dd mmm yyy") &amp; " (Change since 100th case of COVID-19)"</f>
        <v>% Change between 14 Mar 2020 and 02 Jan 2021 (Change since 100th case of COVID-19)</v>
      </c>
      <c r="C7" s="79" t="str">
        <f>"% Change between " &amp; TEXT($L$4,"dd mmm yyy")&amp;" and "&amp; TEXT($L$2,"dd mmm yyy") &amp; " (monthly change)"</f>
        <v>% Change between 05 Dec 2020 and 02 Jan 2021 (monthly change)</v>
      </c>
      <c r="D7" s="81" t="str">
        <f>"% Change between " &amp; TEXT($L$6,"dd mmm yyy")&amp;" and "&amp; TEXT($L$2,"dd mmm yyy") &amp; " (weekly change)"</f>
        <v>% Change between 26 Dec 2020 and 02 Jan 2021 (weekly change)</v>
      </c>
      <c r="E7" s="83" t="str">
        <f>"% Change between " &amp; TEXT($L$5,"dd mmm yyy")&amp;" and "&amp; TEXT($L$6,"dd mmm yyy") &amp; " (weekly change)"</f>
        <v>% Change between 19 Dec 2020 and 26 Dec 2020 (weekly change)</v>
      </c>
      <c r="F7" s="85" t="str">
        <f>"% Change between " &amp; TEXT($L$3,"dd mmm yyy")&amp;" and "&amp; TEXT($L$2,"dd mmm yyy") &amp; " (Change since 100th case of COVID-19)"</f>
        <v>% Change between 14 Mar 2020 and 02 Jan 2021 (Change since 100th case of COVID-19)</v>
      </c>
      <c r="G7" s="79" t="str">
        <f>"% Change between " &amp; TEXT($L$4,"dd mmm yyy")&amp;" and "&amp; TEXT($L$2,"dd mmm yyy") &amp; " (monthly change)"</f>
        <v>% Change between 05 Dec 2020 and 02 Jan 2021 (monthly change)</v>
      </c>
      <c r="H7" s="81" t="str">
        <f>"% Change between " &amp; TEXT($L$6,"dd mmm yyy")&amp;" and "&amp; TEXT($L$2,"dd mmm yyy") &amp; " (weekly change)"</f>
        <v>% Change between 26 Dec 2020 and 02 Jan 2021 (weekly change)</v>
      </c>
      <c r="I7" s="83" t="str">
        <f>"% Change between " &amp; TEXT($L$5,"dd mmm yyy")&amp;" and "&amp; TEXT($L$6,"dd mmm yyy") &amp; " (weekly change)"</f>
        <v>% Change between 19 Dec 2020 and 26 Dec 2020 (weekly change)</v>
      </c>
      <c r="J7" s="50"/>
      <c r="K7" s="38" t="s">
        <v>69</v>
      </c>
      <c r="L7" s="39">
        <v>44198</v>
      </c>
    </row>
    <row r="8" spans="1:12" ht="49.5" customHeight="1" thickBot="1" x14ac:dyDescent="0.3">
      <c r="A8" s="76"/>
      <c r="B8" s="78"/>
      <c r="C8" s="80"/>
      <c r="D8" s="82"/>
      <c r="E8" s="84"/>
      <c r="F8" s="86"/>
      <c r="G8" s="80"/>
      <c r="H8" s="82"/>
      <c r="I8" s="84"/>
      <c r="J8" s="51"/>
      <c r="K8" s="40" t="s">
        <v>70</v>
      </c>
      <c r="L8" s="42"/>
    </row>
    <row r="9" spans="1:12" x14ac:dyDescent="0.25">
      <c r="A9" s="57"/>
      <c r="B9" s="88" t="str">
        <f>L1</f>
        <v>Queensland</v>
      </c>
      <c r="C9" s="89"/>
      <c r="D9" s="89"/>
      <c r="E9" s="89"/>
      <c r="F9" s="89"/>
      <c r="G9" s="89"/>
      <c r="H9" s="89"/>
      <c r="I9" s="90"/>
      <c r="J9" s="28"/>
      <c r="K9" s="53"/>
      <c r="L9" s="42"/>
    </row>
    <row r="10" spans="1:12" x14ac:dyDescent="0.25">
      <c r="A10" s="58" t="s">
        <v>30</v>
      </c>
      <c r="B10" s="28">
        <v>-6.6471022319935069E-2</v>
      </c>
      <c r="C10" s="28">
        <v>-7.121918175835551E-2</v>
      </c>
      <c r="D10" s="28">
        <v>-2.5137879474412039E-2</v>
      </c>
      <c r="E10" s="28">
        <v>-3.586520897732759E-2</v>
      </c>
      <c r="F10" s="28">
        <v>-7.1350699041125565E-2</v>
      </c>
      <c r="G10" s="28">
        <v>-8.4481784833313478E-2</v>
      </c>
      <c r="H10" s="28">
        <v>-4.1700686168776424E-2</v>
      </c>
      <c r="I10" s="59">
        <v>-4.6744039902810508E-2</v>
      </c>
      <c r="J10" s="28"/>
      <c r="K10" s="41"/>
      <c r="L10" s="42"/>
    </row>
    <row r="11" spans="1:12" x14ac:dyDescent="0.25">
      <c r="A11" s="57"/>
      <c r="B11" s="91" t="s">
        <v>29</v>
      </c>
      <c r="C11" s="91"/>
      <c r="D11" s="91"/>
      <c r="E11" s="91"/>
      <c r="F11" s="91"/>
      <c r="G11" s="91"/>
      <c r="H11" s="91"/>
      <c r="I11" s="92"/>
      <c r="J11" s="28"/>
      <c r="K11" s="41"/>
      <c r="L11" s="42"/>
    </row>
    <row r="12" spans="1:12" x14ac:dyDescent="0.25">
      <c r="A12" s="60" t="s">
        <v>28</v>
      </c>
      <c r="B12" s="28">
        <v>-8.9447577282614432E-2</v>
      </c>
      <c r="C12" s="28">
        <v>-7.9443807390157217E-2</v>
      </c>
      <c r="D12" s="28">
        <v>-2.7976742027000179E-2</v>
      </c>
      <c r="E12" s="28">
        <v>-3.7622308553801886E-2</v>
      </c>
      <c r="F12" s="28">
        <v>-0.11026875650436707</v>
      </c>
      <c r="G12" s="28">
        <v>-0.10896341559851241</v>
      </c>
      <c r="H12" s="28">
        <v>-5.1563300533287948E-2</v>
      </c>
      <c r="I12" s="59">
        <v>-5.9808619972049892E-2</v>
      </c>
      <c r="J12" s="28"/>
      <c r="K12" s="41"/>
      <c r="L12" s="42"/>
    </row>
    <row r="13" spans="1:12" x14ac:dyDescent="0.25">
      <c r="A13" s="60" t="s">
        <v>27</v>
      </c>
      <c r="B13" s="28">
        <v>-6.8595626018734257E-2</v>
      </c>
      <c r="C13" s="28">
        <v>-6.3682828145025794E-2</v>
      </c>
      <c r="D13" s="28">
        <v>-2.1881878752322059E-2</v>
      </c>
      <c r="E13" s="28">
        <v>-3.1712893680539533E-2</v>
      </c>
      <c r="F13" s="28">
        <v>-2.6113982978227313E-2</v>
      </c>
      <c r="G13" s="28">
        <v>-4.9749672031156544E-2</v>
      </c>
      <c r="H13" s="28">
        <v>-2.7788610838503036E-2</v>
      </c>
      <c r="I13" s="59">
        <v>-2.6665191677002431E-2</v>
      </c>
      <c r="J13" s="28"/>
      <c r="K13" s="37"/>
      <c r="L13" s="42"/>
    </row>
    <row r="14" spans="1:12" x14ac:dyDescent="0.25">
      <c r="A14" s="61" t="s">
        <v>73</v>
      </c>
      <c r="B14" s="28" t="s">
        <v>71</v>
      </c>
      <c r="C14" s="28" t="s">
        <v>71</v>
      </c>
      <c r="D14" s="28" t="s">
        <v>71</v>
      </c>
      <c r="E14" s="28" t="s">
        <v>71</v>
      </c>
      <c r="F14" s="28" t="s">
        <v>71</v>
      </c>
      <c r="G14" s="28" t="s">
        <v>71</v>
      </c>
      <c r="H14" s="28" t="s">
        <v>71</v>
      </c>
      <c r="I14" s="59" t="s">
        <v>71</v>
      </c>
      <c r="J14" s="28"/>
      <c r="K14" s="54"/>
      <c r="L14" s="42"/>
    </row>
    <row r="15" spans="1:12" x14ac:dyDescent="0.25">
      <c r="A15" s="60" t="s">
        <v>46</v>
      </c>
      <c r="B15" s="28">
        <v>-7.3214777574242218E-2</v>
      </c>
      <c r="C15" s="28">
        <v>-8.3833137101049116E-2</v>
      </c>
      <c r="D15" s="28">
        <v>-3.059223843568537E-2</v>
      </c>
      <c r="E15" s="28">
        <v>-4.3691775141746825E-2</v>
      </c>
      <c r="F15" s="28">
        <v>-5.9681785396494824E-3</v>
      </c>
      <c r="G15" s="28">
        <v>-8.9537947149228247E-2</v>
      </c>
      <c r="H15" s="28">
        <v>-4.7441174861846513E-2</v>
      </c>
      <c r="I15" s="59">
        <v>-5.5904211250334734E-2</v>
      </c>
      <c r="J15" s="28"/>
      <c r="K15" s="41"/>
      <c r="L15" s="42"/>
    </row>
    <row r="16" spans="1:12" x14ac:dyDescent="0.25">
      <c r="A16" s="60" t="s">
        <v>47</v>
      </c>
      <c r="B16" s="28">
        <v>-6.9396890195030703E-2</v>
      </c>
      <c r="C16" s="28">
        <v>-6.299428987372524E-2</v>
      </c>
      <c r="D16" s="28">
        <v>-2.3083193160544635E-2</v>
      </c>
      <c r="E16" s="28">
        <v>-2.9633588430445945E-2</v>
      </c>
      <c r="F16" s="28">
        <v>-7.3473393380193097E-2</v>
      </c>
      <c r="G16" s="28">
        <v>-8.243820169434013E-2</v>
      </c>
      <c r="H16" s="28">
        <v>-4.1242229936833907E-2</v>
      </c>
      <c r="I16" s="59">
        <v>-4.8921232811904303E-2</v>
      </c>
      <c r="J16" s="28"/>
      <c r="K16" s="41"/>
      <c r="L16" s="42"/>
    </row>
    <row r="17" spans="1:12" x14ac:dyDescent="0.25">
      <c r="A17" s="60" t="s">
        <v>48</v>
      </c>
      <c r="B17" s="28">
        <v>-6.0395009764417362E-2</v>
      </c>
      <c r="C17" s="28">
        <v>-5.7730386313529225E-2</v>
      </c>
      <c r="D17" s="28">
        <v>-2.0709784269969944E-2</v>
      </c>
      <c r="E17" s="28">
        <v>-2.5899782036403751E-2</v>
      </c>
      <c r="F17" s="28">
        <v>-8.7205140997008157E-2</v>
      </c>
      <c r="G17" s="28">
        <v>-7.9286434223848734E-2</v>
      </c>
      <c r="H17" s="28">
        <v>-3.7963622094273619E-2</v>
      </c>
      <c r="I17" s="59">
        <v>-4.3750102896340182E-2</v>
      </c>
      <c r="J17" s="28"/>
      <c r="K17" s="41"/>
      <c r="L17" s="42"/>
    </row>
    <row r="18" spans="1:12" ht="17.25" customHeight="1" x14ac:dyDescent="0.25">
      <c r="A18" s="60" t="s">
        <v>49</v>
      </c>
      <c r="B18" s="28">
        <v>-6.5865383828268564E-2</v>
      </c>
      <c r="C18" s="28">
        <v>-5.6030720932203182E-2</v>
      </c>
      <c r="D18" s="28">
        <v>-1.9159021023400058E-2</v>
      </c>
      <c r="E18" s="28">
        <v>-2.430124207758555E-2</v>
      </c>
      <c r="F18" s="28">
        <v>-9.1331338475570956E-2</v>
      </c>
      <c r="G18" s="28">
        <v>-7.5024071164114581E-2</v>
      </c>
      <c r="H18" s="28">
        <v>-3.7399109452934565E-2</v>
      </c>
      <c r="I18" s="59">
        <v>-3.6826173367678905E-2</v>
      </c>
      <c r="J18" s="29"/>
      <c r="K18" s="43"/>
      <c r="L18" s="42"/>
    </row>
    <row r="19" spans="1:12" x14ac:dyDescent="0.25">
      <c r="A19" s="60" t="s">
        <v>50</v>
      </c>
      <c r="B19" s="28">
        <v>-0.12703856416660275</v>
      </c>
      <c r="C19" s="28">
        <v>-7.0411408235064421E-2</v>
      </c>
      <c r="D19" s="28">
        <v>-2.407348519365482E-2</v>
      </c>
      <c r="E19" s="28">
        <v>-3.0280070730808184E-2</v>
      </c>
      <c r="F19" s="28">
        <v>-0.13299658508748002</v>
      </c>
      <c r="G19" s="28">
        <v>-8.3173801810186743E-2</v>
      </c>
      <c r="H19" s="28">
        <v>-3.9980646127139363E-2</v>
      </c>
      <c r="I19" s="59">
        <v>-3.5752044660349647E-2</v>
      </c>
      <c r="J19" s="20"/>
      <c r="K19" s="36"/>
      <c r="L19" s="42"/>
    </row>
    <row r="20" spans="1:12" ht="15.75" thickBot="1" x14ac:dyDescent="0.3">
      <c r="A20" s="62" t="s">
        <v>51</v>
      </c>
      <c r="B20" s="63">
        <v>-0.21127109853842529</v>
      </c>
      <c r="C20" s="63">
        <v>-0.11648086766759413</v>
      </c>
      <c r="D20" s="63">
        <v>-4.6377601393642554E-2</v>
      </c>
      <c r="E20" s="63">
        <v>-4.7851868335852754E-2</v>
      </c>
      <c r="F20" s="63">
        <v>-0.18331697299139715</v>
      </c>
      <c r="G20" s="63">
        <v>-0.10070412132809337</v>
      </c>
      <c r="H20" s="63">
        <v>-7.2086858970945578E-2</v>
      </c>
      <c r="I20" s="64">
        <v>-2.9695379847841541E-2</v>
      </c>
      <c r="J20" s="20"/>
      <c r="K20" s="55"/>
      <c r="L20" s="42"/>
    </row>
    <row r="21" spans="1:12" ht="36.75" customHeight="1" x14ac:dyDescent="0.25">
      <c r="A21" s="87"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1" s="87"/>
      <c r="C21" s="87"/>
      <c r="D21" s="87"/>
      <c r="E21" s="87"/>
      <c r="F21" s="87"/>
      <c r="G21" s="87"/>
      <c r="H21" s="87"/>
      <c r="I21" s="87"/>
      <c r="J21" s="20"/>
      <c r="K21" s="36"/>
      <c r="L21" s="42"/>
    </row>
    <row r="22" spans="1:12" ht="10.5" customHeight="1" x14ac:dyDescent="0.25">
      <c r="B22" s="20"/>
      <c r="C22" s="20"/>
      <c r="D22" s="20"/>
      <c r="E22" s="20"/>
      <c r="F22" s="20"/>
      <c r="G22" s="20"/>
      <c r="H22" s="20"/>
      <c r="I22" s="20"/>
      <c r="J22" s="20"/>
      <c r="K22" s="44"/>
      <c r="L22" s="42"/>
    </row>
    <row r="23" spans="1:12" x14ac:dyDescent="0.25">
      <c r="A23" s="30" t="str">
        <f>"Indexed number of payroll jobs and total wages, "&amp;$L$1&amp;" and Australia"</f>
        <v>Indexed number of payroll jobs and total wages, Queensland and Australia</v>
      </c>
      <c r="B23" s="20"/>
      <c r="C23" s="20"/>
      <c r="D23" s="20"/>
      <c r="E23" s="20"/>
      <c r="F23" s="20"/>
      <c r="G23" s="20"/>
      <c r="H23" s="20"/>
      <c r="I23" s="20"/>
      <c r="J23" s="20"/>
      <c r="K23" s="44"/>
      <c r="L23" s="42"/>
    </row>
    <row r="24" spans="1:12" x14ac:dyDescent="0.25">
      <c r="A24" s="20"/>
      <c r="B24" s="20"/>
      <c r="C24" s="20"/>
      <c r="D24" s="20"/>
      <c r="E24" s="20"/>
      <c r="F24" s="20"/>
      <c r="G24" s="20"/>
      <c r="H24" s="20"/>
      <c r="I24" s="20"/>
      <c r="J24" s="20"/>
      <c r="K24" s="44"/>
      <c r="L24" s="42"/>
    </row>
    <row r="25" spans="1:12" x14ac:dyDescent="0.25">
      <c r="B25" s="20"/>
      <c r="C25" s="20"/>
      <c r="D25" s="20"/>
      <c r="E25" s="20"/>
      <c r="F25" s="20"/>
      <c r="G25" s="20"/>
      <c r="H25" s="20"/>
      <c r="I25" s="20"/>
      <c r="J25" s="20"/>
      <c r="K25" s="44"/>
      <c r="L25" s="42"/>
    </row>
    <row r="26" spans="1:12" x14ac:dyDescent="0.25">
      <c r="A26" s="20"/>
      <c r="B26" s="20"/>
      <c r="C26" s="20"/>
      <c r="D26" s="20"/>
      <c r="E26" s="24"/>
      <c r="F26" s="24"/>
      <c r="G26" s="24"/>
      <c r="H26" s="24"/>
      <c r="I26" s="24"/>
      <c r="J26" s="24"/>
      <c r="K26" s="55"/>
      <c r="L26" s="42"/>
    </row>
    <row r="27" spans="1:12" x14ac:dyDescent="0.25">
      <c r="A27" s="20"/>
      <c r="B27" s="30"/>
      <c r="C27" s="30"/>
      <c r="D27" s="30"/>
      <c r="E27" s="30"/>
      <c r="F27" s="30"/>
      <c r="G27" s="30"/>
      <c r="H27" s="30"/>
      <c r="I27" s="30"/>
      <c r="J27" s="30"/>
      <c r="K27" s="45"/>
      <c r="L27" s="42"/>
    </row>
    <row r="28" spans="1:12" x14ac:dyDescent="0.25">
      <c r="A28" s="20"/>
      <c r="B28" s="20"/>
      <c r="C28" s="20"/>
      <c r="D28" s="20"/>
      <c r="E28" s="20"/>
      <c r="F28" s="20"/>
      <c r="G28" s="20"/>
      <c r="H28" s="20"/>
      <c r="I28" s="20"/>
      <c r="J28" s="20"/>
      <c r="K28" s="44"/>
      <c r="L28" s="42"/>
    </row>
    <row r="29" spans="1:12" x14ac:dyDescent="0.25">
      <c r="B29" s="20"/>
      <c r="C29" s="20"/>
      <c r="D29" s="20"/>
      <c r="E29" s="20"/>
      <c r="F29" s="20"/>
      <c r="G29" s="20"/>
      <c r="H29" s="20"/>
      <c r="I29" s="20"/>
      <c r="J29" s="20"/>
      <c r="K29" s="44"/>
      <c r="L29" s="42"/>
    </row>
    <row r="30" spans="1:12" x14ac:dyDescent="0.25">
      <c r="A30" s="20"/>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ht="15.75" customHeight="1" x14ac:dyDescent="0.25">
      <c r="B32" s="20"/>
      <c r="C32" s="20"/>
      <c r="D32" s="20"/>
      <c r="E32" s="20"/>
      <c r="F32" s="20"/>
      <c r="G32" s="20"/>
      <c r="H32" s="20"/>
      <c r="I32" s="20"/>
      <c r="J32" s="20"/>
      <c r="K32" s="44"/>
      <c r="L32" s="42"/>
    </row>
    <row r="33" spans="1:12" x14ac:dyDescent="0.25">
      <c r="A33" s="20"/>
      <c r="B33" s="20"/>
      <c r="C33" s="20"/>
      <c r="D33" s="20"/>
      <c r="E33" s="20"/>
      <c r="F33" s="20"/>
      <c r="G33" s="20"/>
      <c r="H33" s="20"/>
      <c r="I33" s="20"/>
      <c r="J33" s="20"/>
      <c r="K33" s="42" t="s">
        <v>26</v>
      </c>
      <c r="L33" s="42" t="s">
        <v>61</v>
      </c>
    </row>
    <row r="34" spans="1:12" ht="11.25" customHeight="1" x14ac:dyDescent="0.25">
      <c r="A34" s="20"/>
      <c r="B34" s="20"/>
      <c r="C34" s="20"/>
      <c r="D34" s="20"/>
      <c r="E34" s="20"/>
      <c r="F34" s="20"/>
      <c r="G34" s="20"/>
      <c r="H34" s="20"/>
      <c r="I34" s="20"/>
      <c r="J34" s="20"/>
      <c r="K34" s="42"/>
      <c r="L34" s="41" t="s">
        <v>24</v>
      </c>
    </row>
    <row r="35" spans="1:12" x14ac:dyDescent="0.25">
      <c r="A35" s="31" t="str">
        <f>"Indexed number of payroll jobs held by men by age group, "&amp;$L$1</f>
        <v>Indexed number of payroll jobs held by men by age group, Queensland</v>
      </c>
      <c r="B35" s="20"/>
      <c r="C35" s="20"/>
      <c r="D35" s="20"/>
      <c r="E35" s="20"/>
      <c r="F35" s="20"/>
      <c r="G35" s="20"/>
      <c r="H35" s="20"/>
      <c r="I35" s="20"/>
      <c r="J35" s="20"/>
      <c r="K35" s="41"/>
      <c r="L35" s="42"/>
    </row>
    <row r="36" spans="1:12" x14ac:dyDescent="0.25">
      <c r="B36" s="20"/>
      <c r="C36" s="20"/>
      <c r="D36" s="20"/>
      <c r="E36" s="20"/>
      <c r="F36" s="20"/>
      <c r="G36" s="20"/>
      <c r="H36" s="20"/>
      <c r="I36" s="20"/>
      <c r="J36" s="20"/>
      <c r="K36" s="41" t="s">
        <v>46</v>
      </c>
      <c r="L36" s="42">
        <v>100.69</v>
      </c>
    </row>
    <row r="37" spans="1:12" x14ac:dyDescent="0.25">
      <c r="B37" s="20"/>
      <c r="C37" s="20"/>
      <c r="D37" s="20"/>
      <c r="E37" s="20"/>
      <c r="F37" s="20"/>
      <c r="G37" s="20"/>
      <c r="H37" s="20"/>
      <c r="I37" s="20"/>
      <c r="J37" s="20"/>
      <c r="K37" s="41" t="s">
        <v>47</v>
      </c>
      <c r="L37" s="42">
        <v>98.25</v>
      </c>
    </row>
    <row r="38" spans="1:12" x14ac:dyDescent="0.25">
      <c r="K38" s="43" t="s">
        <v>48</v>
      </c>
      <c r="L38" s="42">
        <v>98.76</v>
      </c>
    </row>
    <row r="39" spans="1:12" x14ac:dyDescent="0.25">
      <c r="K39" s="36" t="s">
        <v>49</v>
      </c>
      <c r="L39" s="42">
        <v>98.74</v>
      </c>
    </row>
    <row r="40" spans="1:12" x14ac:dyDescent="0.25">
      <c r="K40" s="36" t="s">
        <v>50</v>
      </c>
      <c r="L40" s="42">
        <v>94.68</v>
      </c>
    </row>
    <row r="41" spans="1:12" x14ac:dyDescent="0.25">
      <c r="K41" s="36" t="s">
        <v>51</v>
      </c>
      <c r="L41" s="42">
        <v>90.18</v>
      </c>
    </row>
    <row r="42" spans="1:12" x14ac:dyDescent="0.25">
      <c r="K42" s="36"/>
      <c r="L42" s="42"/>
    </row>
    <row r="43" spans="1:12" x14ac:dyDescent="0.25">
      <c r="K43" s="42"/>
      <c r="L43" s="42" t="s">
        <v>23</v>
      </c>
    </row>
    <row r="44" spans="1:12" x14ac:dyDescent="0.25">
      <c r="K44" s="41"/>
      <c r="L44" s="42"/>
    </row>
    <row r="45" spans="1:12" ht="15.4" customHeight="1" x14ac:dyDescent="0.25">
      <c r="A45" s="31" t="str">
        <f>"Indexed number of payroll jobs held by women by age group, "&amp;$L$1</f>
        <v>Indexed number of payroll jobs held by women by age group, Queensland</v>
      </c>
      <c r="B45" s="20"/>
      <c r="C45" s="20"/>
      <c r="D45" s="20"/>
      <c r="E45" s="20"/>
      <c r="F45" s="20"/>
      <c r="G45" s="20"/>
      <c r="H45" s="20"/>
      <c r="I45" s="20"/>
      <c r="J45" s="20"/>
      <c r="K45" s="41" t="s">
        <v>46</v>
      </c>
      <c r="L45" s="42">
        <v>94.31</v>
      </c>
    </row>
    <row r="46" spans="1:12" ht="15.4" customHeight="1" x14ac:dyDescent="0.25">
      <c r="B46" s="20"/>
      <c r="C46" s="20"/>
      <c r="D46" s="20"/>
      <c r="E46" s="20"/>
      <c r="F46" s="20"/>
      <c r="G46" s="20"/>
      <c r="H46" s="20"/>
      <c r="I46" s="20"/>
      <c r="J46" s="20"/>
      <c r="K46" s="41" t="s">
        <v>47</v>
      </c>
      <c r="L46" s="42">
        <v>93.73</v>
      </c>
    </row>
    <row r="47" spans="1:12" ht="15.4" customHeight="1" x14ac:dyDescent="0.25">
      <c r="B47" s="20"/>
      <c r="C47" s="20"/>
      <c r="D47" s="20"/>
      <c r="E47" s="20"/>
      <c r="F47" s="20"/>
      <c r="G47" s="20"/>
      <c r="H47" s="20"/>
      <c r="I47" s="20"/>
      <c r="J47" s="20"/>
      <c r="K47" s="43" t="s">
        <v>48</v>
      </c>
      <c r="L47" s="42">
        <v>94.71</v>
      </c>
    </row>
    <row r="48" spans="1:12" ht="15.4" customHeight="1" x14ac:dyDescent="0.25">
      <c r="B48" s="20"/>
      <c r="C48" s="20"/>
      <c r="D48" s="20"/>
      <c r="E48" s="20"/>
      <c r="F48" s="20"/>
      <c r="G48" s="20"/>
      <c r="H48" s="20"/>
      <c r="I48" s="20"/>
      <c r="J48" s="20"/>
      <c r="K48" s="36" t="s">
        <v>49</v>
      </c>
      <c r="L48" s="42">
        <v>94.67</v>
      </c>
    </row>
    <row r="49" spans="1:12" ht="15.4" customHeight="1" x14ac:dyDescent="0.25">
      <c r="B49" s="20"/>
      <c r="C49" s="20"/>
      <c r="D49" s="20"/>
      <c r="E49" s="20"/>
      <c r="F49" s="20"/>
      <c r="G49" s="20"/>
      <c r="H49" s="20"/>
      <c r="I49" s="20"/>
      <c r="J49" s="20"/>
      <c r="K49" s="36" t="s">
        <v>50</v>
      </c>
      <c r="L49" s="42">
        <v>89.82</v>
      </c>
    </row>
    <row r="50" spans="1:12" ht="15.4" customHeight="1" x14ac:dyDescent="0.25">
      <c r="B50" s="20"/>
      <c r="C50" s="20"/>
      <c r="D50" s="20"/>
      <c r="E50" s="20"/>
      <c r="F50" s="20"/>
      <c r="G50" s="20"/>
      <c r="H50" s="20"/>
      <c r="I50" s="20"/>
      <c r="J50" s="20"/>
      <c r="K50" s="36" t="s">
        <v>51</v>
      </c>
      <c r="L50" s="42">
        <v>83.3</v>
      </c>
    </row>
    <row r="51" spans="1:12" ht="15.4" customHeight="1" x14ac:dyDescent="0.25">
      <c r="B51" s="31"/>
      <c r="C51" s="31"/>
      <c r="D51" s="31"/>
      <c r="E51" s="31"/>
      <c r="F51" s="31"/>
      <c r="G51" s="31"/>
      <c r="H51" s="31"/>
      <c r="I51" s="31"/>
      <c r="J51" s="31"/>
      <c r="K51" s="36"/>
      <c r="L51" s="42"/>
    </row>
    <row r="52" spans="1:12" ht="15.4" customHeight="1" x14ac:dyDescent="0.25">
      <c r="B52" s="20"/>
      <c r="C52" s="20"/>
      <c r="D52" s="20"/>
      <c r="E52" s="20"/>
      <c r="F52" s="20"/>
      <c r="G52" s="20"/>
      <c r="H52" s="20"/>
      <c r="I52" s="20"/>
      <c r="J52" s="20"/>
      <c r="K52" s="42"/>
      <c r="L52" s="42" t="s">
        <v>22</v>
      </c>
    </row>
    <row r="53" spans="1:12" ht="15.4" customHeight="1" x14ac:dyDescent="0.25">
      <c r="B53" s="30"/>
      <c r="C53" s="30"/>
      <c r="D53" s="30"/>
      <c r="E53" s="30"/>
      <c r="F53" s="30"/>
      <c r="G53" s="30"/>
      <c r="H53" s="30"/>
      <c r="I53" s="30"/>
      <c r="J53" s="30"/>
      <c r="K53" s="41"/>
      <c r="L53" s="42"/>
    </row>
    <row r="54" spans="1:12" ht="15.4" customHeight="1" x14ac:dyDescent="0.25">
      <c r="A54" s="31" t="str">
        <f>"Change in payroll jobs since week ending "&amp;TEXT($L$3,"dd mmmm")&amp;" by Industry, "&amp;$L$1</f>
        <v>Change in payroll jobs since week ending 14 March by Industry, Queensland</v>
      </c>
      <c r="B54" s="20"/>
      <c r="C54" s="20"/>
      <c r="D54" s="20"/>
      <c r="E54" s="20"/>
      <c r="F54" s="20"/>
      <c r="G54" s="20"/>
      <c r="H54" s="20"/>
      <c r="I54" s="20"/>
      <c r="J54" s="20"/>
      <c r="K54" s="41" t="s">
        <v>46</v>
      </c>
      <c r="L54" s="42">
        <v>90.95</v>
      </c>
    </row>
    <row r="55" spans="1:12" ht="15.4" customHeight="1" x14ac:dyDescent="0.25">
      <c r="B55" s="20"/>
      <c r="C55" s="20"/>
      <c r="D55" s="20"/>
      <c r="E55" s="20"/>
      <c r="F55" s="20"/>
      <c r="G55" s="20"/>
      <c r="H55" s="20"/>
      <c r="I55" s="20"/>
      <c r="J55" s="20"/>
      <c r="K55" s="41" t="s">
        <v>47</v>
      </c>
      <c r="L55" s="42">
        <v>91.34</v>
      </c>
    </row>
    <row r="56" spans="1:12" ht="15.4" customHeight="1" x14ac:dyDescent="0.25">
      <c r="B56" s="20"/>
      <c r="C56" s="20"/>
      <c r="D56" s="20"/>
      <c r="E56" s="20"/>
      <c r="F56" s="20"/>
      <c r="G56" s="20"/>
      <c r="H56" s="20"/>
      <c r="I56" s="20"/>
      <c r="J56" s="20"/>
      <c r="K56" s="43" t="s">
        <v>48</v>
      </c>
      <c r="L56" s="42">
        <v>92.63</v>
      </c>
    </row>
    <row r="57" spans="1:12" ht="15.4" customHeight="1" x14ac:dyDescent="0.25">
      <c r="A57" s="20"/>
      <c r="B57" s="20"/>
      <c r="C57" s="20"/>
      <c r="D57" s="20"/>
      <c r="E57" s="20"/>
      <c r="F57" s="20"/>
      <c r="G57" s="20"/>
      <c r="H57" s="20"/>
      <c r="I57" s="20"/>
      <c r="J57" s="20"/>
      <c r="K57" s="36" t="s">
        <v>49</v>
      </c>
      <c r="L57" s="42">
        <v>92.79</v>
      </c>
    </row>
    <row r="58" spans="1:12" ht="15.4" customHeight="1" x14ac:dyDescent="0.25">
      <c r="B58" s="20"/>
      <c r="C58" s="20"/>
      <c r="D58" s="20"/>
      <c r="E58" s="20"/>
      <c r="F58" s="20"/>
      <c r="G58" s="20"/>
      <c r="H58" s="20"/>
      <c r="I58" s="20"/>
      <c r="J58" s="20"/>
      <c r="K58" s="36" t="s">
        <v>50</v>
      </c>
      <c r="L58" s="42">
        <v>87.46</v>
      </c>
    </row>
    <row r="59" spans="1:12" ht="15.4" customHeight="1" x14ac:dyDescent="0.25">
      <c r="K59" s="36" t="s">
        <v>51</v>
      </c>
      <c r="L59" s="42">
        <v>78.86</v>
      </c>
    </row>
    <row r="60" spans="1:12" ht="15.4" customHeight="1" x14ac:dyDescent="0.25">
      <c r="K60" s="36"/>
      <c r="L60" s="42"/>
    </row>
    <row r="61" spans="1:12" ht="15.4" customHeight="1" x14ac:dyDescent="0.25">
      <c r="B61" s="20"/>
      <c r="C61" s="20"/>
      <c r="D61" s="20"/>
      <c r="E61" s="20"/>
      <c r="F61" s="20"/>
      <c r="G61" s="20"/>
      <c r="H61" s="20"/>
      <c r="I61" s="20"/>
      <c r="J61" s="20"/>
      <c r="K61" s="38"/>
      <c r="L61" s="38"/>
    </row>
    <row r="62" spans="1:12" ht="15.4" customHeight="1" x14ac:dyDescent="0.25">
      <c r="K62" s="42" t="s">
        <v>25</v>
      </c>
      <c r="L62" s="41" t="s">
        <v>62</v>
      </c>
    </row>
    <row r="63" spans="1:12" ht="15.4" customHeight="1" x14ac:dyDescent="0.25">
      <c r="K63" s="45"/>
      <c r="L63" s="41" t="s">
        <v>24</v>
      </c>
    </row>
    <row r="64" spans="1:12" ht="15.4" customHeight="1" x14ac:dyDescent="0.25">
      <c r="K64" s="41"/>
      <c r="L64" s="42"/>
    </row>
    <row r="65" spans="1:12" ht="15.4" customHeight="1" x14ac:dyDescent="0.25">
      <c r="K65" s="41" t="s">
        <v>46</v>
      </c>
      <c r="L65" s="42">
        <v>100.36</v>
      </c>
    </row>
    <row r="66" spans="1:12" ht="15.4" customHeight="1" x14ac:dyDescent="0.25">
      <c r="K66" s="41" t="s">
        <v>47</v>
      </c>
      <c r="L66" s="42">
        <v>99.74</v>
      </c>
    </row>
    <row r="67" spans="1:12" ht="15.4" customHeight="1" x14ac:dyDescent="0.25">
      <c r="K67" s="43" t="s">
        <v>48</v>
      </c>
      <c r="L67" s="42">
        <v>100.46</v>
      </c>
    </row>
    <row r="68" spans="1:12" ht="15.4" customHeight="1" x14ac:dyDescent="0.25">
      <c r="K68" s="36" t="s">
        <v>49</v>
      </c>
      <c r="L68" s="42">
        <v>99.05</v>
      </c>
    </row>
    <row r="69" spans="1:12" ht="15.4" customHeight="1" x14ac:dyDescent="0.25">
      <c r="K69" s="36" t="s">
        <v>50</v>
      </c>
      <c r="L69" s="42">
        <v>93.05</v>
      </c>
    </row>
    <row r="70" spans="1:12" ht="15.4" customHeight="1" x14ac:dyDescent="0.25">
      <c r="K70" s="36" t="s">
        <v>51</v>
      </c>
      <c r="L70" s="42">
        <v>88.05</v>
      </c>
    </row>
    <row r="71" spans="1:12" ht="15.4" customHeight="1" x14ac:dyDescent="0.25">
      <c r="K71" s="36"/>
      <c r="L71" s="42"/>
    </row>
    <row r="72" spans="1:12" ht="15.4" customHeight="1" x14ac:dyDescent="0.25">
      <c r="K72" s="37"/>
      <c r="L72" s="42" t="s">
        <v>23</v>
      </c>
    </row>
    <row r="73" spans="1:12" ht="15.4" customHeight="1" x14ac:dyDescent="0.25">
      <c r="K73" s="41"/>
      <c r="L73" s="42"/>
    </row>
    <row r="74" spans="1:12" ht="15.4" customHeight="1" x14ac:dyDescent="0.25">
      <c r="K74" s="41" t="s">
        <v>46</v>
      </c>
      <c r="L74" s="42">
        <v>95.58</v>
      </c>
    </row>
    <row r="75" spans="1:12" ht="15.4" customHeight="1" x14ac:dyDescent="0.25">
      <c r="K75" s="41" t="s">
        <v>47</v>
      </c>
      <c r="L75" s="42">
        <v>96.21</v>
      </c>
    </row>
    <row r="76" spans="1:12" ht="15.4" customHeight="1" x14ac:dyDescent="0.25">
      <c r="A76" s="30" t="str">
        <f>"Distribution of payroll jobs by industry, "&amp;$L$1</f>
        <v>Distribution of payroll jobs by industry, Queensland</v>
      </c>
      <c r="K76" s="43" t="s">
        <v>48</v>
      </c>
      <c r="L76" s="42">
        <v>96.99</v>
      </c>
    </row>
    <row r="77" spans="1:12" ht="15.4" customHeight="1" x14ac:dyDescent="0.25">
      <c r="K77" s="36" t="s">
        <v>49</v>
      </c>
      <c r="L77" s="42">
        <v>95.69</v>
      </c>
    </row>
    <row r="78" spans="1:12" ht="15.4" customHeight="1" x14ac:dyDescent="0.25">
      <c r="K78" s="36" t="s">
        <v>50</v>
      </c>
      <c r="L78" s="42">
        <v>89.02</v>
      </c>
    </row>
    <row r="79" spans="1:12" ht="15.4" customHeight="1" x14ac:dyDescent="0.25">
      <c r="K79" s="36" t="s">
        <v>51</v>
      </c>
      <c r="L79" s="42">
        <v>81.81</v>
      </c>
    </row>
    <row r="80" spans="1:12" ht="15.4" customHeight="1" x14ac:dyDescent="0.25">
      <c r="K80" s="36"/>
      <c r="L80" s="42"/>
    </row>
    <row r="81" spans="1:12" ht="15.4" customHeight="1" x14ac:dyDescent="0.25">
      <c r="K81" s="38"/>
      <c r="L81" s="42" t="s">
        <v>22</v>
      </c>
    </row>
    <row r="82" spans="1:12" ht="15.4" customHeight="1" x14ac:dyDescent="0.25">
      <c r="K82" s="41"/>
      <c r="L82" s="42"/>
    </row>
    <row r="83" spans="1:12" ht="15.4" customHeight="1" x14ac:dyDescent="0.25">
      <c r="K83" s="41" t="s">
        <v>46</v>
      </c>
      <c r="L83" s="42">
        <v>93.26</v>
      </c>
    </row>
    <row r="84" spans="1:12" ht="15.4" customHeight="1" x14ac:dyDescent="0.25">
      <c r="K84" s="41" t="s">
        <v>47</v>
      </c>
      <c r="L84" s="42">
        <v>94.27</v>
      </c>
    </row>
    <row r="85" spans="1:12" ht="15.4" customHeight="1" x14ac:dyDescent="0.25">
      <c r="K85" s="43" t="s">
        <v>48</v>
      </c>
      <c r="L85" s="42">
        <v>95.13</v>
      </c>
    </row>
    <row r="86" spans="1:12" ht="15.4" customHeight="1" x14ac:dyDescent="0.25">
      <c r="K86" s="36" t="s">
        <v>49</v>
      </c>
      <c r="L86" s="42">
        <v>93.94</v>
      </c>
    </row>
    <row r="87" spans="1:12" ht="15.4" customHeight="1" x14ac:dyDescent="0.25">
      <c r="K87" s="36" t="s">
        <v>50</v>
      </c>
      <c r="L87" s="42">
        <v>87.09</v>
      </c>
    </row>
    <row r="88" spans="1:12" ht="15.4" customHeight="1" x14ac:dyDescent="0.25">
      <c r="A88" s="32"/>
      <c r="B88" s="32"/>
      <c r="C88" s="32"/>
      <c r="D88" s="32"/>
      <c r="E88" s="32"/>
      <c r="F88" s="32"/>
      <c r="G88" s="32"/>
      <c r="H88" s="32"/>
      <c r="I88" s="32"/>
      <c r="J88" s="32"/>
      <c r="K88" s="36" t="s">
        <v>51</v>
      </c>
      <c r="L88" s="42">
        <v>78.77</v>
      </c>
    </row>
    <row r="89" spans="1:12" ht="15.4" customHeight="1" x14ac:dyDescent="0.25">
      <c r="A89" s="32"/>
      <c r="B89" s="32"/>
      <c r="C89" s="32"/>
      <c r="D89" s="32"/>
      <c r="E89" s="32"/>
      <c r="F89" s="32"/>
      <c r="G89" s="32"/>
      <c r="H89" s="32"/>
      <c r="I89" s="32"/>
      <c r="J89" s="32"/>
      <c r="K89" s="36"/>
      <c r="L89" s="42"/>
    </row>
    <row r="90" spans="1:12" ht="15" customHeight="1" x14ac:dyDescent="0.25">
      <c r="B90" s="24"/>
      <c r="C90" s="24"/>
      <c r="D90" s="24"/>
      <c r="E90" s="24"/>
      <c r="F90" s="24"/>
      <c r="G90" s="24"/>
      <c r="H90" s="24"/>
      <c r="I90" s="24"/>
      <c r="J90" s="24"/>
      <c r="K90" s="37"/>
      <c r="L90" s="37"/>
    </row>
    <row r="91" spans="1:12" ht="15" customHeight="1" x14ac:dyDescent="0.25">
      <c r="B91" s="24"/>
      <c r="C91" s="24"/>
      <c r="D91" s="24"/>
      <c r="E91" s="24"/>
      <c r="F91" s="24"/>
      <c r="G91" s="24"/>
      <c r="H91" s="24"/>
      <c r="I91" s="24"/>
      <c r="J91" s="24"/>
      <c r="K91" s="42" t="s">
        <v>21</v>
      </c>
      <c r="L91" s="67" t="s">
        <v>63</v>
      </c>
    </row>
    <row r="92" spans="1:12" ht="15" customHeight="1" x14ac:dyDescent="0.25">
      <c r="A92" s="24"/>
      <c r="B92" s="24"/>
      <c r="C92" s="24"/>
      <c r="D92" s="24"/>
      <c r="E92" s="24"/>
      <c r="F92" s="24"/>
      <c r="G92" s="24"/>
      <c r="H92" s="24"/>
      <c r="I92" s="24"/>
      <c r="J92" s="24"/>
      <c r="K92" s="33"/>
      <c r="L92" s="39"/>
    </row>
    <row r="93" spans="1:12" ht="15" customHeight="1" x14ac:dyDescent="0.25">
      <c r="A93" s="24"/>
      <c r="B93" s="24"/>
      <c r="C93" s="24"/>
      <c r="D93" s="24"/>
      <c r="E93" s="24"/>
      <c r="F93" s="24"/>
      <c r="G93" s="24"/>
      <c r="H93" s="24"/>
      <c r="I93" s="24"/>
      <c r="J93" s="24"/>
      <c r="K93" s="37" t="s">
        <v>19</v>
      </c>
      <c r="L93" s="41">
        <v>-0.12839999999999999</v>
      </c>
    </row>
    <row r="94" spans="1:12" ht="15" customHeight="1" x14ac:dyDescent="0.25">
      <c r="A94" s="24"/>
      <c r="B94" s="24"/>
      <c r="C94" s="24"/>
      <c r="D94" s="24"/>
      <c r="E94" s="24"/>
      <c r="F94" s="24"/>
      <c r="G94" s="24"/>
      <c r="H94" s="24"/>
      <c r="I94" s="24"/>
      <c r="J94" s="24"/>
      <c r="K94" s="37" t="s">
        <v>0</v>
      </c>
      <c r="L94" s="41">
        <v>-7.0400000000000004E-2</v>
      </c>
    </row>
    <row r="95" spans="1:12" ht="15" customHeight="1" x14ac:dyDescent="0.25">
      <c r="B95" s="24"/>
      <c r="C95" s="24"/>
      <c r="D95" s="24"/>
      <c r="E95" s="24"/>
      <c r="F95" s="24"/>
      <c r="G95" s="24"/>
      <c r="H95" s="24"/>
      <c r="I95" s="24"/>
      <c r="J95" s="24"/>
      <c r="K95" s="37" t="s">
        <v>1</v>
      </c>
      <c r="L95" s="41">
        <v>-0.13550000000000001</v>
      </c>
    </row>
    <row r="96" spans="1:12" ht="15" customHeight="1" x14ac:dyDescent="0.25">
      <c r="B96" s="24"/>
      <c r="C96" s="24"/>
      <c r="D96" s="24"/>
      <c r="E96" s="24"/>
      <c r="F96" s="24"/>
      <c r="G96" s="24"/>
      <c r="H96" s="24"/>
      <c r="I96" s="24"/>
      <c r="J96" s="24"/>
      <c r="K96" s="37" t="s">
        <v>18</v>
      </c>
      <c r="L96" s="41">
        <v>-1.9300000000000001E-2</v>
      </c>
    </row>
    <row r="97" spans="1:12" ht="15" customHeight="1" x14ac:dyDescent="0.25">
      <c r="A97" s="24"/>
      <c r="B97" s="24"/>
      <c r="C97" s="24"/>
      <c r="D97" s="24"/>
      <c r="E97" s="24"/>
      <c r="F97" s="24"/>
      <c r="G97" s="24"/>
      <c r="H97" s="24"/>
      <c r="I97" s="24"/>
      <c r="J97" s="24"/>
      <c r="K97" s="37" t="s">
        <v>2</v>
      </c>
      <c r="L97" s="41">
        <v>-0.17960000000000001</v>
      </c>
    </row>
    <row r="98" spans="1:12" ht="15" customHeight="1" x14ac:dyDescent="0.25">
      <c r="B98" s="24"/>
      <c r="C98" s="24"/>
      <c r="D98" s="24"/>
      <c r="E98" s="24"/>
      <c r="F98" s="24"/>
      <c r="G98" s="24"/>
      <c r="H98" s="24"/>
      <c r="I98" s="24"/>
      <c r="J98" s="24"/>
      <c r="K98" s="37" t="s">
        <v>17</v>
      </c>
      <c r="L98" s="41">
        <v>-6.6600000000000006E-2</v>
      </c>
    </row>
    <row r="99" spans="1:12" ht="15" customHeight="1" x14ac:dyDescent="0.25">
      <c r="A99" s="24"/>
      <c r="B99" s="24"/>
      <c r="C99" s="24"/>
      <c r="D99" s="24"/>
      <c r="E99" s="24"/>
      <c r="F99" s="24"/>
      <c r="G99" s="24"/>
      <c r="H99" s="24"/>
      <c r="I99" s="24"/>
      <c r="J99" s="24"/>
      <c r="K99" s="37" t="s">
        <v>16</v>
      </c>
      <c r="L99" s="41">
        <v>1.89E-2</v>
      </c>
    </row>
    <row r="100" spans="1:12" ht="15" customHeight="1" x14ac:dyDescent="0.25">
      <c r="A100" s="24"/>
      <c r="B100" s="24"/>
      <c r="C100" s="24"/>
      <c r="D100" s="24"/>
      <c r="E100" s="24"/>
      <c r="F100" s="24"/>
      <c r="G100" s="24"/>
      <c r="H100" s="24"/>
      <c r="I100" s="24"/>
      <c r="J100" s="24"/>
      <c r="K100" s="37" t="s">
        <v>15</v>
      </c>
      <c r="L100" s="41">
        <v>-0.1588</v>
      </c>
    </row>
    <row r="101" spans="1:12" x14ac:dyDescent="0.25">
      <c r="A101" s="24"/>
      <c r="B101" s="24"/>
      <c r="C101" s="24"/>
      <c r="D101" s="24"/>
      <c r="E101" s="24"/>
      <c r="F101" s="24"/>
      <c r="G101" s="24"/>
      <c r="H101" s="24"/>
      <c r="I101" s="24"/>
      <c r="J101" s="24"/>
      <c r="K101" s="37" t="s">
        <v>14</v>
      </c>
      <c r="L101" s="41">
        <v>-9.35E-2</v>
      </c>
    </row>
    <row r="102" spans="1:12" x14ac:dyDescent="0.25">
      <c r="A102" s="24"/>
      <c r="B102" s="24"/>
      <c r="C102" s="24"/>
      <c r="D102" s="24"/>
      <c r="E102" s="24"/>
      <c r="F102" s="24"/>
      <c r="G102" s="24"/>
      <c r="H102" s="24"/>
      <c r="I102" s="24"/>
      <c r="J102" s="24"/>
      <c r="K102" s="37" t="s">
        <v>13</v>
      </c>
      <c r="L102" s="41">
        <v>-0.17469999999999999</v>
      </c>
    </row>
    <row r="103" spans="1:12" x14ac:dyDescent="0.25">
      <c r="K103" s="37" t="s">
        <v>12</v>
      </c>
      <c r="L103" s="41">
        <v>-8.0000000000000002E-3</v>
      </c>
    </row>
    <row r="104" spans="1:12" x14ac:dyDescent="0.25">
      <c r="K104" s="37" t="s">
        <v>11</v>
      </c>
      <c r="L104" s="41">
        <v>-9.7600000000000006E-2</v>
      </c>
    </row>
    <row r="105" spans="1:12" x14ac:dyDescent="0.25">
      <c r="K105" s="37" t="s">
        <v>10</v>
      </c>
      <c r="L105" s="41">
        <v>-9.4700000000000006E-2</v>
      </c>
    </row>
    <row r="106" spans="1:12" x14ac:dyDescent="0.25">
      <c r="K106" s="37" t="s">
        <v>9</v>
      </c>
      <c r="L106" s="41">
        <v>-0.1019</v>
      </c>
    </row>
    <row r="107" spans="1:12" x14ac:dyDescent="0.25">
      <c r="K107" s="37" t="s">
        <v>8</v>
      </c>
      <c r="L107" s="41">
        <v>9.5600000000000004E-2</v>
      </c>
    </row>
    <row r="108" spans="1:12" x14ac:dyDescent="0.25">
      <c r="K108" s="37" t="s">
        <v>7</v>
      </c>
      <c r="L108" s="41">
        <v>-0.1338</v>
      </c>
    </row>
    <row r="109" spans="1:12" x14ac:dyDescent="0.25">
      <c r="K109" s="37" t="s">
        <v>6</v>
      </c>
      <c r="L109" s="41">
        <v>-3.8899999999999997E-2</v>
      </c>
    </row>
    <row r="110" spans="1:12" x14ac:dyDescent="0.25">
      <c r="K110" s="37" t="s">
        <v>5</v>
      </c>
      <c r="L110" s="41">
        <v>-6.5199999999999994E-2</v>
      </c>
    </row>
    <row r="111" spans="1:12" x14ac:dyDescent="0.25">
      <c r="K111" s="37" t="s">
        <v>3</v>
      </c>
      <c r="L111" s="41">
        <v>-0.12039999999999999</v>
      </c>
    </row>
    <row r="112" spans="1:12" x14ac:dyDescent="0.25">
      <c r="K112" s="37"/>
      <c r="L112" s="47"/>
    </row>
    <row r="113" spans="1:12" x14ac:dyDescent="0.25">
      <c r="A113" s="24"/>
      <c r="B113" s="24"/>
      <c r="C113" s="24"/>
      <c r="D113" s="24"/>
      <c r="E113" s="24"/>
      <c r="F113" s="24"/>
      <c r="G113" s="24"/>
      <c r="H113" s="24"/>
      <c r="I113" s="24"/>
      <c r="J113" s="24"/>
      <c r="K113" s="67" t="s">
        <v>64</v>
      </c>
      <c r="L113" s="67" t="s">
        <v>65</v>
      </c>
    </row>
    <row r="114" spans="1:12" x14ac:dyDescent="0.25">
      <c r="K114" s="33"/>
      <c r="L114" s="48">
        <v>43904</v>
      </c>
    </row>
    <row r="115" spans="1:12" x14ac:dyDescent="0.25">
      <c r="K115" s="37" t="s">
        <v>19</v>
      </c>
      <c r="L115" s="41">
        <v>1.44E-2</v>
      </c>
    </row>
    <row r="116" spans="1:12" x14ac:dyDescent="0.25">
      <c r="K116" s="37" t="s">
        <v>0</v>
      </c>
      <c r="L116" s="41">
        <v>2.18E-2</v>
      </c>
    </row>
    <row r="117" spans="1:12" x14ac:dyDescent="0.25">
      <c r="K117" s="37" t="s">
        <v>1</v>
      </c>
      <c r="L117" s="41">
        <v>6.9599999999999995E-2</v>
      </c>
    </row>
    <row r="118" spans="1:12" x14ac:dyDescent="0.25">
      <c r="K118" s="37" t="s">
        <v>18</v>
      </c>
      <c r="L118" s="41">
        <v>1.1900000000000001E-2</v>
      </c>
    </row>
    <row r="119" spans="1:12" x14ac:dyDescent="0.25">
      <c r="K119" s="37" t="s">
        <v>2</v>
      </c>
      <c r="L119" s="41">
        <v>7.2400000000000006E-2</v>
      </c>
    </row>
    <row r="120" spans="1:12" x14ac:dyDescent="0.25">
      <c r="K120" s="37" t="s">
        <v>17</v>
      </c>
      <c r="L120" s="41">
        <v>4.2999999999999997E-2</v>
      </c>
    </row>
    <row r="121" spans="1:12" x14ac:dyDescent="0.25">
      <c r="K121" s="37" t="s">
        <v>16</v>
      </c>
      <c r="L121" s="41">
        <v>0.1036</v>
      </c>
    </row>
    <row r="122" spans="1:12" x14ac:dyDescent="0.25">
      <c r="K122" s="37" t="s">
        <v>15</v>
      </c>
      <c r="L122" s="41">
        <v>7.5600000000000001E-2</v>
      </c>
    </row>
    <row r="123" spans="1:12" x14ac:dyDescent="0.25">
      <c r="K123" s="37" t="s">
        <v>14</v>
      </c>
      <c r="L123" s="41">
        <v>4.5600000000000002E-2</v>
      </c>
    </row>
    <row r="124" spans="1:12" x14ac:dyDescent="0.25">
      <c r="K124" s="37" t="s">
        <v>13</v>
      </c>
      <c r="L124" s="41">
        <v>9.7000000000000003E-3</v>
      </c>
    </row>
    <row r="125" spans="1:12" x14ac:dyDescent="0.25">
      <c r="K125" s="37" t="s">
        <v>12</v>
      </c>
      <c r="L125" s="41">
        <v>2.7699999999999999E-2</v>
      </c>
    </row>
    <row r="126" spans="1:12" x14ac:dyDescent="0.25">
      <c r="K126" s="37" t="s">
        <v>11</v>
      </c>
      <c r="L126" s="41">
        <v>2.3199999999999998E-2</v>
      </c>
    </row>
    <row r="127" spans="1:12" x14ac:dyDescent="0.25">
      <c r="K127" s="37" t="s">
        <v>10</v>
      </c>
      <c r="L127" s="41">
        <v>7.4300000000000005E-2</v>
      </c>
    </row>
    <row r="128" spans="1:12" x14ac:dyDescent="0.25">
      <c r="K128" s="37" t="s">
        <v>9</v>
      </c>
      <c r="L128" s="41">
        <v>6.8500000000000005E-2</v>
      </c>
    </row>
    <row r="129" spans="11:12" x14ac:dyDescent="0.25">
      <c r="K129" s="37" t="s">
        <v>8</v>
      </c>
      <c r="L129" s="41">
        <v>6.0400000000000002E-2</v>
      </c>
    </row>
    <row r="130" spans="11:12" x14ac:dyDescent="0.25">
      <c r="K130" s="37" t="s">
        <v>7</v>
      </c>
      <c r="L130" s="41">
        <v>5.5100000000000003E-2</v>
      </c>
    </row>
    <row r="131" spans="11:12" x14ac:dyDescent="0.25">
      <c r="K131" s="37" t="s">
        <v>6</v>
      </c>
      <c r="L131" s="41">
        <v>0.16339999999999999</v>
      </c>
    </row>
    <row r="132" spans="11:12" x14ac:dyDescent="0.25">
      <c r="K132" s="37" t="s">
        <v>5</v>
      </c>
      <c r="L132" s="41">
        <v>1.6199999999999999E-2</v>
      </c>
    </row>
    <row r="133" spans="11:12" x14ac:dyDescent="0.25">
      <c r="K133" s="37" t="s">
        <v>3</v>
      </c>
      <c r="L133" s="41">
        <v>4.0099999999999997E-2</v>
      </c>
    </row>
    <row r="134" spans="11:12" x14ac:dyDescent="0.25">
      <c r="K134" s="33"/>
      <c r="L134" s="46" t="s">
        <v>20</v>
      </c>
    </row>
    <row r="135" spans="11:12" x14ac:dyDescent="0.25">
      <c r="K135" s="37" t="s">
        <v>19</v>
      </c>
      <c r="L135" s="41">
        <v>1.34E-2</v>
      </c>
    </row>
    <row r="136" spans="11:12" x14ac:dyDescent="0.25">
      <c r="K136" s="37" t="s">
        <v>0</v>
      </c>
      <c r="L136" s="41">
        <v>2.1700000000000001E-2</v>
      </c>
    </row>
    <row r="137" spans="11:12" x14ac:dyDescent="0.25">
      <c r="K137" s="37" t="s">
        <v>1</v>
      </c>
      <c r="L137" s="41">
        <v>6.4399999999999999E-2</v>
      </c>
    </row>
    <row r="138" spans="11:12" x14ac:dyDescent="0.25">
      <c r="K138" s="37" t="s">
        <v>18</v>
      </c>
      <c r="L138" s="41">
        <v>1.2500000000000001E-2</v>
      </c>
    </row>
    <row r="139" spans="11:12" x14ac:dyDescent="0.25">
      <c r="K139" s="37" t="s">
        <v>2</v>
      </c>
      <c r="L139" s="41">
        <v>6.3700000000000007E-2</v>
      </c>
    </row>
    <row r="140" spans="11:12" x14ac:dyDescent="0.25">
      <c r="K140" s="37" t="s">
        <v>17</v>
      </c>
      <c r="L140" s="41">
        <v>4.2999999999999997E-2</v>
      </c>
    </row>
    <row r="141" spans="11:12" x14ac:dyDescent="0.25">
      <c r="K141" s="37" t="s">
        <v>16</v>
      </c>
      <c r="L141" s="41">
        <v>0.11310000000000001</v>
      </c>
    </row>
    <row r="142" spans="11:12" x14ac:dyDescent="0.25">
      <c r="K142" s="37" t="s">
        <v>15</v>
      </c>
      <c r="L142" s="41">
        <v>6.8099999999999994E-2</v>
      </c>
    </row>
    <row r="143" spans="11:12" x14ac:dyDescent="0.25">
      <c r="K143" s="37" t="s">
        <v>14</v>
      </c>
      <c r="L143" s="41">
        <v>4.4299999999999999E-2</v>
      </c>
    </row>
    <row r="144" spans="11:12" x14ac:dyDescent="0.25">
      <c r="K144" s="37" t="s">
        <v>13</v>
      </c>
      <c r="L144" s="41">
        <v>8.6E-3</v>
      </c>
    </row>
    <row r="145" spans="11:12" x14ac:dyDescent="0.25">
      <c r="K145" s="37" t="s">
        <v>12</v>
      </c>
      <c r="L145" s="41">
        <v>2.9499999999999998E-2</v>
      </c>
    </row>
    <row r="146" spans="11:12" x14ac:dyDescent="0.25">
      <c r="K146" s="37" t="s">
        <v>11</v>
      </c>
      <c r="L146" s="41">
        <v>2.24E-2</v>
      </c>
    </row>
    <row r="147" spans="11:12" x14ac:dyDescent="0.25">
      <c r="K147" s="37" t="s">
        <v>10</v>
      </c>
      <c r="L147" s="41">
        <v>7.1999999999999995E-2</v>
      </c>
    </row>
    <row r="148" spans="11:12" x14ac:dyDescent="0.25">
      <c r="K148" s="37" t="s">
        <v>9</v>
      </c>
      <c r="L148" s="41">
        <v>6.59E-2</v>
      </c>
    </row>
    <row r="149" spans="11:12" x14ac:dyDescent="0.25">
      <c r="K149" s="37" t="s">
        <v>8</v>
      </c>
      <c r="L149" s="41">
        <v>7.0900000000000005E-2</v>
      </c>
    </row>
    <row r="150" spans="11:12" x14ac:dyDescent="0.25">
      <c r="K150" s="37" t="s">
        <v>7</v>
      </c>
      <c r="L150" s="41">
        <v>5.11E-2</v>
      </c>
    </row>
    <row r="151" spans="11:12" x14ac:dyDescent="0.25">
      <c r="K151" s="37" t="s">
        <v>6</v>
      </c>
      <c r="L151" s="41">
        <v>0.16830000000000001</v>
      </c>
    </row>
    <row r="152" spans="11:12" x14ac:dyDescent="0.25">
      <c r="K152" s="37" t="s">
        <v>5</v>
      </c>
      <c r="L152" s="41">
        <v>1.6199999999999999E-2</v>
      </c>
    </row>
    <row r="153" spans="11:12" x14ac:dyDescent="0.25">
      <c r="K153" s="37" t="s">
        <v>3</v>
      </c>
      <c r="L153" s="41">
        <v>3.78E-2</v>
      </c>
    </row>
    <row r="154" spans="11:12" x14ac:dyDescent="0.25">
      <c r="K154" s="33"/>
      <c r="L154" s="37"/>
    </row>
    <row r="155" spans="11:12" x14ac:dyDescent="0.25">
      <c r="K155" s="66" t="s">
        <v>52</v>
      </c>
      <c r="L155" s="67"/>
    </row>
    <row r="156" spans="11:12" x14ac:dyDescent="0.25">
      <c r="K156" s="65">
        <v>43904</v>
      </c>
      <c r="L156" s="42">
        <v>100</v>
      </c>
    </row>
    <row r="157" spans="11:12" x14ac:dyDescent="0.25">
      <c r="K157" s="65">
        <v>43911</v>
      </c>
      <c r="L157" s="42">
        <v>99.218299999999999</v>
      </c>
    </row>
    <row r="158" spans="11:12" x14ac:dyDescent="0.25">
      <c r="K158" s="65">
        <v>43918</v>
      </c>
      <c r="L158" s="42">
        <v>96.159300000000002</v>
      </c>
    </row>
    <row r="159" spans="11:12" x14ac:dyDescent="0.25">
      <c r="K159" s="65">
        <v>43925</v>
      </c>
      <c r="L159" s="42">
        <v>93.510800000000003</v>
      </c>
    </row>
    <row r="160" spans="11:12" x14ac:dyDescent="0.25">
      <c r="K160" s="65">
        <v>43932</v>
      </c>
      <c r="L160" s="42">
        <v>91.845299999999995</v>
      </c>
    </row>
    <row r="161" spans="11:12" x14ac:dyDescent="0.25">
      <c r="K161" s="65">
        <v>43939</v>
      </c>
      <c r="L161" s="42">
        <v>91.454499999999996</v>
      </c>
    </row>
    <row r="162" spans="11:12" x14ac:dyDescent="0.25">
      <c r="K162" s="65">
        <v>43946</v>
      </c>
      <c r="L162" s="42">
        <v>91.820099999999996</v>
      </c>
    </row>
    <row r="163" spans="11:12" x14ac:dyDescent="0.25">
      <c r="K163" s="65">
        <v>43953</v>
      </c>
      <c r="L163" s="42">
        <v>92.240499999999997</v>
      </c>
    </row>
    <row r="164" spans="11:12" x14ac:dyDescent="0.25">
      <c r="K164" s="65">
        <v>43960</v>
      </c>
      <c r="L164" s="42">
        <v>92.813900000000004</v>
      </c>
    </row>
    <row r="165" spans="11:12" x14ac:dyDescent="0.25">
      <c r="K165" s="65">
        <v>43967</v>
      </c>
      <c r="L165" s="42">
        <v>93.355199999999996</v>
      </c>
    </row>
    <row r="166" spans="11:12" x14ac:dyDescent="0.25">
      <c r="K166" s="65">
        <v>43974</v>
      </c>
      <c r="L166" s="42">
        <v>93.675200000000004</v>
      </c>
    </row>
    <row r="167" spans="11:12" x14ac:dyDescent="0.25">
      <c r="K167" s="65">
        <v>43981</v>
      </c>
      <c r="L167" s="42">
        <v>94.182299999999998</v>
      </c>
    </row>
    <row r="168" spans="11:12" x14ac:dyDescent="0.25">
      <c r="K168" s="65">
        <v>43988</v>
      </c>
      <c r="L168" s="42">
        <v>95.128699999999995</v>
      </c>
    </row>
    <row r="169" spans="11:12" x14ac:dyDescent="0.25">
      <c r="K169" s="65">
        <v>43995</v>
      </c>
      <c r="L169" s="42">
        <v>95.639700000000005</v>
      </c>
    </row>
    <row r="170" spans="11:12" x14ac:dyDescent="0.25">
      <c r="K170" s="65">
        <v>44002</v>
      </c>
      <c r="L170" s="42">
        <v>95.803100000000001</v>
      </c>
    </row>
    <row r="171" spans="11:12" x14ac:dyDescent="0.25">
      <c r="K171" s="65">
        <v>44009</v>
      </c>
      <c r="L171" s="42">
        <v>95.768199999999993</v>
      </c>
    </row>
    <row r="172" spans="11:12" x14ac:dyDescent="0.25">
      <c r="K172" s="65">
        <v>44016</v>
      </c>
      <c r="L172" s="42">
        <v>97.025999999999996</v>
      </c>
    </row>
    <row r="173" spans="11:12" x14ac:dyDescent="0.25">
      <c r="K173" s="65">
        <v>44023</v>
      </c>
      <c r="L173" s="42">
        <v>97.721999999999994</v>
      </c>
    </row>
    <row r="174" spans="11:12" x14ac:dyDescent="0.25">
      <c r="K174" s="65">
        <v>44030</v>
      </c>
      <c r="L174" s="42">
        <v>97.640100000000004</v>
      </c>
    </row>
    <row r="175" spans="11:12" x14ac:dyDescent="0.25">
      <c r="K175" s="65">
        <v>44037</v>
      </c>
      <c r="L175" s="42">
        <v>97.768500000000003</v>
      </c>
    </row>
    <row r="176" spans="11:12" x14ac:dyDescent="0.25">
      <c r="K176" s="65">
        <v>44044</v>
      </c>
      <c r="L176" s="42">
        <v>97.912499999999994</v>
      </c>
    </row>
    <row r="177" spans="11:12" x14ac:dyDescent="0.25">
      <c r="K177" s="65">
        <v>44051</v>
      </c>
      <c r="L177" s="42">
        <v>97.847999999999999</v>
      </c>
    </row>
    <row r="178" spans="11:12" x14ac:dyDescent="0.25">
      <c r="K178" s="65">
        <v>44058</v>
      </c>
      <c r="L178" s="42">
        <v>97.714799999999997</v>
      </c>
    </row>
    <row r="179" spans="11:12" x14ac:dyDescent="0.25">
      <c r="K179" s="65">
        <v>44065</v>
      </c>
      <c r="L179" s="42">
        <v>97.726399999999998</v>
      </c>
    </row>
    <row r="180" spans="11:12" x14ac:dyDescent="0.25">
      <c r="K180" s="65">
        <v>44072</v>
      </c>
      <c r="L180" s="42">
        <v>97.792199999999994</v>
      </c>
    </row>
    <row r="181" spans="11:12" x14ac:dyDescent="0.25">
      <c r="K181" s="65">
        <v>44079</v>
      </c>
      <c r="L181" s="42">
        <v>97.9876</v>
      </c>
    </row>
    <row r="182" spans="11:12" x14ac:dyDescent="0.25">
      <c r="K182" s="65">
        <v>44086</v>
      </c>
      <c r="L182" s="42">
        <v>98.4148</v>
      </c>
    </row>
    <row r="183" spans="11:12" x14ac:dyDescent="0.25">
      <c r="K183" s="65">
        <v>44093</v>
      </c>
      <c r="L183" s="42">
        <v>98.579400000000007</v>
      </c>
    </row>
    <row r="184" spans="11:12" x14ac:dyDescent="0.25">
      <c r="K184" s="65">
        <v>44100</v>
      </c>
      <c r="L184" s="42">
        <v>98.452200000000005</v>
      </c>
    </row>
    <row r="185" spans="11:12" x14ac:dyDescent="0.25">
      <c r="K185" s="65">
        <v>44107</v>
      </c>
      <c r="L185" s="42">
        <v>97.813400000000001</v>
      </c>
    </row>
    <row r="186" spans="11:12" x14ac:dyDescent="0.25">
      <c r="K186" s="65">
        <v>44114</v>
      </c>
      <c r="L186" s="42">
        <v>97.688400000000001</v>
      </c>
    </row>
    <row r="187" spans="11:12" x14ac:dyDescent="0.25">
      <c r="K187" s="65">
        <v>44121</v>
      </c>
      <c r="L187" s="42">
        <v>98.252099999999999</v>
      </c>
    </row>
    <row r="188" spans="11:12" x14ac:dyDescent="0.25">
      <c r="K188" s="65">
        <v>44128</v>
      </c>
      <c r="L188" s="42">
        <v>98.419300000000007</v>
      </c>
    </row>
    <row r="189" spans="11:12" x14ac:dyDescent="0.25">
      <c r="K189" s="65">
        <v>44135</v>
      </c>
      <c r="L189" s="42">
        <v>98.498800000000003</v>
      </c>
    </row>
    <row r="190" spans="11:12" x14ac:dyDescent="0.25">
      <c r="K190" s="65">
        <v>44142</v>
      </c>
      <c r="L190" s="42">
        <v>98.826099999999997</v>
      </c>
    </row>
    <row r="191" spans="11:12" x14ac:dyDescent="0.25">
      <c r="K191" s="65">
        <v>44149</v>
      </c>
      <c r="L191" s="42">
        <v>99.425399999999996</v>
      </c>
    </row>
    <row r="192" spans="11:12" x14ac:dyDescent="0.25">
      <c r="K192" s="65">
        <v>44156</v>
      </c>
      <c r="L192" s="42">
        <v>99.648200000000003</v>
      </c>
    </row>
    <row r="193" spans="11:12" x14ac:dyDescent="0.25">
      <c r="K193" s="65">
        <v>44163</v>
      </c>
      <c r="L193" s="42">
        <v>99.872799999999998</v>
      </c>
    </row>
    <row r="194" spans="11:12" x14ac:dyDescent="0.25">
      <c r="K194" s="65">
        <v>44170</v>
      </c>
      <c r="L194" s="42">
        <v>100.2041</v>
      </c>
    </row>
    <row r="195" spans="11:12" x14ac:dyDescent="0.25">
      <c r="K195" s="65">
        <v>44177</v>
      </c>
      <c r="L195" s="42">
        <v>100.22799999999999</v>
      </c>
    </row>
    <row r="196" spans="11:12" x14ac:dyDescent="0.25">
      <c r="K196" s="65">
        <v>44184</v>
      </c>
      <c r="L196" s="42">
        <v>99.3904</v>
      </c>
    </row>
    <row r="197" spans="11:12" x14ac:dyDescent="0.25">
      <c r="K197" s="65">
        <v>44191</v>
      </c>
      <c r="L197" s="42">
        <v>96.351500000000001</v>
      </c>
    </row>
    <row r="198" spans="11:12" x14ac:dyDescent="0.25">
      <c r="K198" s="65">
        <v>44198</v>
      </c>
      <c r="L198" s="42">
        <v>93.927199999999999</v>
      </c>
    </row>
    <row r="199" spans="11:12" x14ac:dyDescent="0.25">
      <c r="K199" s="65" t="s">
        <v>53</v>
      </c>
      <c r="L199" s="42" t="s">
        <v>53</v>
      </c>
    </row>
    <row r="200" spans="11:12" x14ac:dyDescent="0.25">
      <c r="K200" s="65" t="s">
        <v>53</v>
      </c>
      <c r="L200" s="42" t="s">
        <v>53</v>
      </c>
    </row>
    <row r="201" spans="11:12" x14ac:dyDescent="0.25">
      <c r="K201" s="65" t="s">
        <v>53</v>
      </c>
      <c r="L201" s="42" t="s">
        <v>53</v>
      </c>
    </row>
    <row r="202" spans="11:12" x14ac:dyDescent="0.25">
      <c r="K202" s="65" t="s">
        <v>53</v>
      </c>
      <c r="L202" s="42" t="s">
        <v>53</v>
      </c>
    </row>
    <row r="203" spans="11:12" x14ac:dyDescent="0.25">
      <c r="K203" s="65" t="s">
        <v>53</v>
      </c>
      <c r="L203" s="42" t="s">
        <v>53</v>
      </c>
    </row>
    <row r="204" spans="11:12" x14ac:dyDescent="0.25">
      <c r="K204" s="65" t="s">
        <v>53</v>
      </c>
      <c r="L204" s="42" t="s">
        <v>53</v>
      </c>
    </row>
    <row r="205" spans="11:12" x14ac:dyDescent="0.25">
      <c r="K205" s="65" t="s">
        <v>53</v>
      </c>
      <c r="L205" s="42" t="s">
        <v>53</v>
      </c>
    </row>
    <row r="206" spans="11:12" x14ac:dyDescent="0.25">
      <c r="K206" s="65" t="s">
        <v>53</v>
      </c>
      <c r="L206" s="42" t="s">
        <v>53</v>
      </c>
    </row>
    <row r="207" spans="11:12" x14ac:dyDescent="0.25">
      <c r="K207" s="65" t="s">
        <v>53</v>
      </c>
      <c r="L207" s="42" t="s">
        <v>53</v>
      </c>
    </row>
    <row r="208" spans="11:12" x14ac:dyDescent="0.25">
      <c r="K208" s="65" t="s">
        <v>53</v>
      </c>
      <c r="L208" s="42" t="s">
        <v>53</v>
      </c>
    </row>
    <row r="209" spans="11:12" x14ac:dyDescent="0.25">
      <c r="K209" s="65" t="s">
        <v>53</v>
      </c>
      <c r="L209" s="42" t="s">
        <v>53</v>
      </c>
    </row>
    <row r="210" spans="11:12" x14ac:dyDescent="0.25">
      <c r="K210" s="65" t="s">
        <v>53</v>
      </c>
      <c r="L210" s="42" t="s">
        <v>53</v>
      </c>
    </row>
    <row r="211" spans="11:12" x14ac:dyDescent="0.25">
      <c r="K211" s="65" t="s">
        <v>53</v>
      </c>
      <c r="L211" s="42" t="s">
        <v>53</v>
      </c>
    </row>
    <row r="212" spans="11:12" x14ac:dyDescent="0.25">
      <c r="K212" s="65" t="s">
        <v>53</v>
      </c>
      <c r="L212" s="42" t="s">
        <v>53</v>
      </c>
    </row>
    <row r="213" spans="11:12" x14ac:dyDescent="0.25">
      <c r="K213" s="65" t="s">
        <v>53</v>
      </c>
      <c r="L213" s="42" t="s">
        <v>53</v>
      </c>
    </row>
    <row r="214" spans="11:12" x14ac:dyDescent="0.25">
      <c r="K214" s="65" t="s">
        <v>53</v>
      </c>
      <c r="L214" s="42" t="s">
        <v>53</v>
      </c>
    </row>
    <row r="215" spans="11:12" x14ac:dyDescent="0.25">
      <c r="K215" s="65" t="s">
        <v>53</v>
      </c>
      <c r="L215" s="42" t="s">
        <v>53</v>
      </c>
    </row>
    <row r="216" spans="11:12" x14ac:dyDescent="0.25">
      <c r="K216" s="65" t="s">
        <v>53</v>
      </c>
      <c r="L216" s="42" t="s">
        <v>53</v>
      </c>
    </row>
    <row r="217" spans="11:12" x14ac:dyDescent="0.25">
      <c r="K217" s="65" t="s">
        <v>53</v>
      </c>
      <c r="L217" s="42" t="s">
        <v>53</v>
      </c>
    </row>
    <row r="218" spans="11:12" x14ac:dyDescent="0.25">
      <c r="K218" s="65" t="s">
        <v>53</v>
      </c>
      <c r="L218" s="42" t="s">
        <v>53</v>
      </c>
    </row>
    <row r="219" spans="11:12" x14ac:dyDescent="0.25">
      <c r="K219" s="65" t="s">
        <v>53</v>
      </c>
      <c r="L219" s="42" t="s">
        <v>53</v>
      </c>
    </row>
    <row r="220" spans="11:12" x14ac:dyDescent="0.25">
      <c r="K220" s="65" t="s">
        <v>53</v>
      </c>
      <c r="L220" s="42" t="s">
        <v>53</v>
      </c>
    </row>
    <row r="221" spans="11:12" x14ac:dyDescent="0.25">
      <c r="K221" s="65" t="s">
        <v>53</v>
      </c>
      <c r="L221" s="42" t="s">
        <v>53</v>
      </c>
    </row>
    <row r="222" spans="11:12" x14ac:dyDescent="0.25">
      <c r="K222" s="65" t="s">
        <v>53</v>
      </c>
      <c r="L222" s="42" t="s">
        <v>53</v>
      </c>
    </row>
    <row r="223" spans="11:12" x14ac:dyDescent="0.25">
      <c r="K223" s="65" t="s">
        <v>53</v>
      </c>
      <c r="L223" s="42" t="s">
        <v>53</v>
      </c>
    </row>
    <row r="224" spans="11:12" x14ac:dyDescent="0.25">
      <c r="K224" s="65" t="s">
        <v>53</v>
      </c>
      <c r="L224" s="42" t="s">
        <v>53</v>
      </c>
    </row>
    <row r="225" spans="11:12" x14ac:dyDescent="0.25">
      <c r="K225" s="65" t="s">
        <v>53</v>
      </c>
      <c r="L225" s="42" t="s">
        <v>53</v>
      </c>
    </row>
    <row r="226" spans="11:12" x14ac:dyDescent="0.25">
      <c r="K226" s="65" t="s">
        <v>53</v>
      </c>
      <c r="L226" s="42" t="s">
        <v>53</v>
      </c>
    </row>
    <row r="227" spans="11:12" x14ac:dyDescent="0.25">
      <c r="K227" s="65" t="s">
        <v>53</v>
      </c>
      <c r="L227" s="42" t="s">
        <v>53</v>
      </c>
    </row>
    <row r="228" spans="11:12" x14ac:dyDescent="0.25">
      <c r="K228" s="65" t="s">
        <v>53</v>
      </c>
      <c r="L228" s="42" t="s">
        <v>53</v>
      </c>
    </row>
    <row r="229" spans="11:12" x14ac:dyDescent="0.25">
      <c r="K229" s="65" t="s">
        <v>53</v>
      </c>
      <c r="L229" s="42" t="s">
        <v>53</v>
      </c>
    </row>
    <row r="230" spans="11:12" x14ac:dyDescent="0.25">
      <c r="K230" s="65" t="s">
        <v>53</v>
      </c>
      <c r="L230" s="42" t="s">
        <v>53</v>
      </c>
    </row>
    <row r="231" spans="11:12" x14ac:dyDescent="0.25">
      <c r="K231" s="65" t="s">
        <v>53</v>
      </c>
      <c r="L231" s="42" t="s">
        <v>53</v>
      </c>
    </row>
    <row r="232" spans="11:12" x14ac:dyDescent="0.25">
      <c r="K232" s="65" t="s">
        <v>53</v>
      </c>
      <c r="L232" s="42" t="s">
        <v>53</v>
      </c>
    </row>
    <row r="233" spans="11:12" x14ac:dyDescent="0.25">
      <c r="K233" s="65" t="s">
        <v>53</v>
      </c>
      <c r="L233" s="42" t="s">
        <v>53</v>
      </c>
    </row>
    <row r="234" spans="11:12" x14ac:dyDescent="0.25">
      <c r="K234" s="65" t="s">
        <v>53</v>
      </c>
      <c r="L234" s="42" t="s">
        <v>53</v>
      </c>
    </row>
    <row r="235" spans="11:12" x14ac:dyDescent="0.25">
      <c r="K235" s="65" t="s">
        <v>53</v>
      </c>
      <c r="L235" s="42" t="s">
        <v>53</v>
      </c>
    </row>
    <row r="236" spans="11:12" x14ac:dyDescent="0.25">
      <c r="K236" s="65" t="s">
        <v>53</v>
      </c>
      <c r="L236" s="42" t="s">
        <v>53</v>
      </c>
    </row>
    <row r="237" spans="11:12" x14ac:dyDescent="0.25">
      <c r="K237" s="65" t="s">
        <v>53</v>
      </c>
      <c r="L237" s="42" t="s">
        <v>53</v>
      </c>
    </row>
    <row r="238" spans="11:12" x14ac:dyDescent="0.25">
      <c r="K238" s="65" t="s">
        <v>53</v>
      </c>
      <c r="L238" s="42" t="s">
        <v>53</v>
      </c>
    </row>
    <row r="239" spans="11:12" x14ac:dyDescent="0.25">
      <c r="K239" s="65" t="s">
        <v>53</v>
      </c>
      <c r="L239" s="42" t="s">
        <v>53</v>
      </c>
    </row>
    <row r="240" spans="11:12" x14ac:dyDescent="0.25">
      <c r="K240" s="65" t="s">
        <v>53</v>
      </c>
      <c r="L240" s="42" t="s">
        <v>53</v>
      </c>
    </row>
    <row r="241" spans="11:12" x14ac:dyDescent="0.25">
      <c r="K241" s="65" t="s">
        <v>53</v>
      </c>
      <c r="L241" s="42" t="s">
        <v>53</v>
      </c>
    </row>
    <row r="242" spans="11:12" x14ac:dyDescent="0.25">
      <c r="K242" s="65" t="s">
        <v>53</v>
      </c>
      <c r="L242" s="42" t="s">
        <v>53</v>
      </c>
    </row>
    <row r="243" spans="11:12" x14ac:dyDescent="0.25">
      <c r="K243" s="65" t="s">
        <v>53</v>
      </c>
      <c r="L243" s="42" t="s">
        <v>53</v>
      </c>
    </row>
    <row r="244" spans="11:12" x14ac:dyDescent="0.25">
      <c r="K244" s="65" t="s">
        <v>53</v>
      </c>
      <c r="L244" s="42" t="s">
        <v>53</v>
      </c>
    </row>
    <row r="245" spans="11:12" x14ac:dyDescent="0.25">
      <c r="K245" s="65" t="s">
        <v>53</v>
      </c>
      <c r="L245" s="42" t="s">
        <v>53</v>
      </c>
    </row>
    <row r="246" spans="11:12" x14ac:dyDescent="0.25">
      <c r="K246" s="65" t="s">
        <v>53</v>
      </c>
      <c r="L246" s="42" t="s">
        <v>53</v>
      </c>
    </row>
    <row r="247" spans="11:12" x14ac:dyDescent="0.25">
      <c r="K247" s="65" t="s">
        <v>53</v>
      </c>
      <c r="L247" s="42" t="s">
        <v>53</v>
      </c>
    </row>
    <row r="248" spans="11:12" x14ac:dyDescent="0.25">
      <c r="K248" s="65" t="s">
        <v>53</v>
      </c>
      <c r="L248" s="42" t="s">
        <v>53</v>
      </c>
    </row>
    <row r="249" spans="11:12" x14ac:dyDescent="0.25">
      <c r="K249" s="65" t="s">
        <v>53</v>
      </c>
      <c r="L249" s="42" t="s">
        <v>53</v>
      </c>
    </row>
    <row r="250" spans="11:12" x14ac:dyDescent="0.25">
      <c r="K250" s="65" t="s">
        <v>53</v>
      </c>
      <c r="L250" s="42" t="s">
        <v>53</v>
      </c>
    </row>
    <row r="251" spans="11:12" x14ac:dyDescent="0.25">
      <c r="K251" s="65" t="s">
        <v>53</v>
      </c>
      <c r="L251" s="42" t="s">
        <v>53</v>
      </c>
    </row>
    <row r="252" spans="11:12" x14ac:dyDescent="0.25">
      <c r="K252" s="65" t="s">
        <v>53</v>
      </c>
      <c r="L252" s="42" t="s">
        <v>53</v>
      </c>
    </row>
    <row r="253" spans="11:12" x14ac:dyDescent="0.25">
      <c r="K253" s="65" t="s">
        <v>53</v>
      </c>
      <c r="L253" s="42" t="s">
        <v>53</v>
      </c>
    </row>
    <row r="254" spans="11:12" x14ac:dyDescent="0.25">
      <c r="K254" s="65" t="s">
        <v>53</v>
      </c>
      <c r="L254" s="42" t="s">
        <v>53</v>
      </c>
    </row>
    <row r="255" spans="11:12" x14ac:dyDescent="0.25">
      <c r="K255" s="65" t="s">
        <v>53</v>
      </c>
      <c r="L255" s="42" t="s">
        <v>53</v>
      </c>
    </row>
    <row r="256" spans="11:12" x14ac:dyDescent="0.25">
      <c r="K256" s="65" t="s">
        <v>53</v>
      </c>
      <c r="L256" s="42" t="s">
        <v>53</v>
      </c>
    </row>
    <row r="257" spans="11:12" x14ac:dyDescent="0.25">
      <c r="K257" s="65" t="s">
        <v>53</v>
      </c>
      <c r="L257" s="42" t="s">
        <v>53</v>
      </c>
    </row>
    <row r="258" spans="11:12" x14ac:dyDescent="0.25">
      <c r="K258" s="65" t="s">
        <v>53</v>
      </c>
      <c r="L258" s="42" t="s">
        <v>53</v>
      </c>
    </row>
    <row r="259" spans="11:12" x14ac:dyDescent="0.25">
      <c r="K259" s="65" t="s">
        <v>53</v>
      </c>
      <c r="L259" s="42" t="s">
        <v>53</v>
      </c>
    </row>
    <row r="260" spans="11:12" x14ac:dyDescent="0.25">
      <c r="K260" s="65" t="s">
        <v>53</v>
      </c>
      <c r="L260" s="42" t="s">
        <v>53</v>
      </c>
    </row>
    <row r="261" spans="11:12" x14ac:dyDescent="0.25">
      <c r="K261" s="65" t="s">
        <v>53</v>
      </c>
      <c r="L261" s="42" t="s">
        <v>53</v>
      </c>
    </row>
    <row r="262" spans="11:12" x14ac:dyDescent="0.25">
      <c r="K262" s="65" t="s">
        <v>53</v>
      </c>
      <c r="L262" s="42" t="s">
        <v>53</v>
      </c>
    </row>
    <row r="263" spans="11:12" x14ac:dyDescent="0.25">
      <c r="K263" s="65" t="s">
        <v>53</v>
      </c>
      <c r="L263" s="42" t="s">
        <v>53</v>
      </c>
    </row>
    <row r="264" spans="11:12" x14ac:dyDescent="0.25">
      <c r="K264" s="65" t="s">
        <v>53</v>
      </c>
      <c r="L264" s="42" t="s">
        <v>53</v>
      </c>
    </row>
    <row r="265" spans="11:12" x14ac:dyDescent="0.25">
      <c r="K265" s="65" t="s">
        <v>53</v>
      </c>
      <c r="L265" s="42" t="s">
        <v>53</v>
      </c>
    </row>
    <row r="266" spans="11:12" x14ac:dyDescent="0.25">
      <c r="K266" s="65" t="s">
        <v>53</v>
      </c>
      <c r="L266" s="42" t="s">
        <v>53</v>
      </c>
    </row>
    <row r="267" spans="11:12" x14ac:dyDescent="0.25">
      <c r="K267" s="65" t="s">
        <v>53</v>
      </c>
      <c r="L267" s="42" t="s">
        <v>53</v>
      </c>
    </row>
    <row r="268" spans="11:12" x14ac:dyDescent="0.25">
      <c r="K268" s="65" t="s">
        <v>53</v>
      </c>
      <c r="L268" s="42" t="s">
        <v>53</v>
      </c>
    </row>
    <row r="269" spans="11:12" x14ac:dyDescent="0.25">
      <c r="K269" s="65" t="s">
        <v>53</v>
      </c>
      <c r="L269" s="42" t="s">
        <v>53</v>
      </c>
    </row>
    <row r="270" spans="11:12" x14ac:dyDescent="0.25">
      <c r="K270" s="65" t="s">
        <v>53</v>
      </c>
      <c r="L270" s="42" t="s">
        <v>53</v>
      </c>
    </row>
    <row r="271" spans="11:12" x14ac:dyDescent="0.25">
      <c r="K271" s="65" t="s">
        <v>53</v>
      </c>
      <c r="L271" s="42" t="s">
        <v>53</v>
      </c>
    </row>
    <row r="272" spans="11:12" x14ac:dyDescent="0.25">
      <c r="K272" s="65" t="s">
        <v>53</v>
      </c>
      <c r="L272" s="42" t="s">
        <v>53</v>
      </c>
    </row>
    <row r="273" spans="11:12" x14ac:dyDescent="0.25">
      <c r="K273" s="65" t="s">
        <v>53</v>
      </c>
      <c r="L273" s="42" t="s">
        <v>53</v>
      </c>
    </row>
    <row r="274" spans="11:12" x14ac:dyDescent="0.25">
      <c r="K274" s="65" t="s">
        <v>53</v>
      </c>
      <c r="L274" s="42" t="s">
        <v>53</v>
      </c>
    </row>
    <row r="275" spans="11:12" x14ac:dyDescent="0.25">
      <c r="K275" s="65" t="s">
        <v>53</v>
      </c>
      <c r="L275" s="42" t="s">
        <v>53</v>
      </c>
    </row>
    <row r="276" spans="11:12" x14ac:dyDescent="0.25">
      <c r="K276" s="65" t="s">
        <v>53</v>
      </c>
      <c r="L276" s="42" t="s">
        <v>53</v>
      </c>
    </row>
    <row r="277" spans="11:12" x14ac:dyDescent="0.25">
      <c r="K277" s="65" t="s">
        <v>53</v>
      </c>
      <c r="L277" s="42" t="s">
        <v>53</v>
      </c>
    </row>
    <row r="278" spans="11:12" x14ac:dyDescent="0.25">
      <c r="K278" s="65" t="s">
        <v>53</v>
      </c>
      <c r="L278" s="42" t="s">
        <v>53</v>
      </c>
    </row>
    <row r="279" spans="11:12" x14ac:dyDescent="0.25">
      <c r="K279" s="65" t="s">
        <v>53</v>
      </c>
      <c r="L279" s="42" t="s">
        <v>53</v>
      </c>
    </row>
    <row r="280" spans="11:12" x14ac:dyDescent="0.25">
      <c r="K280" s="65" t="s">
        <v>53</v>
      </c>
      <c r="L280" s="42" t="s">
        <v>53</v>
      </c>
    </row>
    <row r="281" spans="11:12" x14ac:dyDescent="0.25">
      <c r="K281" s="65" t="s">
        <v>53</v>
      </c>
      <c r="L281" s="42" t="s">
        <v>53</v>
      </c>
    </row>
    <row r="282" spans="11:12" x14ac:dyDescent="0.25">
      <c r="K282" s="65" t="s">
        <v>53</v>
      </c>
      <c r="L282" s="42" t="s">
        <v>53</v>
      </c>
    </row>
    <row r="283" spans="11:12" x14ac:dyDescent="0.25">
      <c r="K283" s="65" t="s">
        <v>53</v>
      </c>
      <c r="L283" s="42" t="s">
        <v>53</v>
      </c>
    </row>
    <row r="284" spans="11:12" x14ac:dyDescent="0.25">
      <c r="K284" s="65" t="s">
        <v>53</v>
      </c>
      <c r="L284" s="42" t="s">
        <v>53</v>
      </c>
    </row>
    <row r="285" spans="11:12" x14ac:dyDescent="0.25">
      <c r="K285" s="65" t="s">
        <v>53</v>
      </c>
      <c r="L285" s="42" t="s">
        <v>53</v>
      </c>
    </row>
    <row r="286" spans="11:12" x14ac:dyDescent="0.25">
      <c r="K286" s="65" t="s">
        <v>53</v>
      </c>
      <c r="L286" s="42" t="s">
        <v>53</v>
      </c>
    </row>
    <row r="287" spans="11:12" x14ac:dyDescent="0.25">
      <c r="K287" s="65" t="s">
        <v>53</v>
      </c>
      <c r="L287" s="42" t="s">
        <v>53</v>
      </c>
    </row>
    <row r="288" spans="11:12" x14ac:dyDescent="0.25">
      <c r="K288" s="65" t="s">
        <v>53</v>
      </c>
      <c r="L288" s="42" t="s">
        <v>53</v>
      </c>
    </row>
    <row r="289" spans="11:12" x14ac:dyDescent="0.25">
      <c r="K289" s="65" t="s">
        <v>53</v>
      </c>
      <c r="L289" s="42" t="s">
        <v>53</v>
      </c>
    </row>
    <row r="290" spans="11:12" x14ac:dyDescent="0.25">
      <c r="K290" s="65" t="s">
        <v>53</v>
      </c>
      <c r="L290" s="42" t="s">
        <v>53</v>
      </c>
    </row>
    <row r="291" spans="11:12" x14ac:dyDescent="0.25">
      <c r="K291" s="65" t="s">
        <v>53</v>
      </c>
      <c r="L291" s="42" t="s">
        <v>53</v>
      </c>
    </row>
    <row r="292" spans="11:12" x14ac:dyDescent="0.25">
      <c r="K292" s="65" t="s">
        <v>53</v>
      </c>
      <c r="L292" s="42" t="s">
        <v>53</v>
      </c>
    </row>
    <row r="293" spans="11:12" x14ac:dyDescent="0.25">
      <c r="K293" s="65" t="s">
        <v>53</v>
      </c>
      <c r="L293" s="42" t="s">
        <v>53</v>
      </c>
    </row>
    <row r="294" spans="11:12" x14ac:dyDescent="0.25">
      <c r="K294" s="65" t="s">
        <v>53</v>
      </c>
      <c r="L294" s="42" t="s">
        <v>53</v>
      </c>
    </row>
    <row r="295" spans="11:12" x14ac:dyDescent="0.25">
      <c r="K295" s="65" t="s">
        <v>53</v>
      </c>
      <c r="L295" s="42" t="s">
        <v>53</v>
      </c>
    </row>
    <row r="296" spans="11:12" x14ac:dyDescent="0.25">
      <c r="K296" s="65" t="s">
        <v>53</v>
      </c>
      <c r="L296" s="42" t="s">
        <v>53</v>
      </c>
    </row>
    <row r="297" spans="11:12" x14ac:dyDescent="0.25">
      <c r="K297" s="65" t="s">
        <v>53</v>
      </c>
      <c r="L297" s="42" t="s">
        <v>53</v>
      </c>
    </row>
    <row r="298" spans="11:12" x14ac:dyDescent="0.25">
      <c r="K298" s="65" t="s">
        <v>53</v>
      </c>
      <c r="L298" s="42" t="s">
        <v>53</v>
      </c>
    </row>
    <row r="299" spans="11:12" x14ac:dyDescent="0.25">
      <c r="K299" s="65" t="s">
        <v>53</v>
      </c>
      <c r="L299" s="42" t="s">
        <v>53</v>
      </c>
    </row>
    <row r="300" spans="11:12" x14ac:dyDescent="0.25">
      <c r="K300" s="65" t="s">
        <v>53</v>
      </c>
      <c r="L300" s="42" t="s">
        <v>53</v>
      </c>
    </row>
    <row r="301" spans="11:12" x14ac:dyDescent="0.25">
      <c r="K301" s="65" t="s">
        <v>53</v>
      </c>
      <c r="L301" s="42" t="s">
        <v>53</v>
      </c>
    </row>
    <row r="302" spans="11:12" x14ac:dyDescent="0.25">
      <c r="K302" s="65" t="s">
        <v>53</v>
      </c>
      <c r="L302" s="42" t="s">
        <v>53</v>
      </c>
    </row>
    <row r="303" spans="11:12" x14ac:dyDescent="0.25">
      <c r="K303" s="66" t="s">
        <v>54</v>
      </c>
      <c r="L303" s="67"/>
    </row>
    <row r="304" spans="11:12" x14ac:dyDescent="0.25">
      <c r="K304" s="65">
        <v>43904</v>
      </c>
      <c r="L304" s="42">
        <v>100</v>
      </c>
    </row>
    <row r="305" spans="11:12" x14ac:dyDescent="0.25">
      <c r="K305" s="65">
        <v>43911</v>
      </c>
      <c r="L305" s="42">
        <v>99.668800000000005</v>
      </c>
    </row>
    <row r="306" spans="11:12" x14ac:dyDescent="0.25">
      <c r="K306" s="65">
        <v>43918</v>
      </c>
      <c r="L306" s="42">
        <v>98.3797</v>
      </c>
    </row>
    <row r="307" spans="11:12" x14ac:dyDescent="0.25">
      <c r="K307" s="65">
        <v>43925</v>
      </c>
      <c r="L307" s="42">
        <v>96.6631</v>
      </c>
    </row>
    <row r="308" spans="11:12" x14ac:dyDescent="0.25">
      <c r="K308" s="65">
        <v>43932</v>
      </c>
      <c r="L308" s="42">
        <v>94.079800000000006</v>
      </c>
    </row>
    <row r="309" spans="11:12" x14ac:dyDescent="0.25">
      <c r="K309" s="65">
        <v>43939</v>
      </c>
      <c r="L309" s="42">
        <v>93.993300000000005</v>
      </c>
    </row>
    <row r="310" spans="11:12" x14ac:dyDescent="0.25">
      <c r="K310" s="65">
        <v>43946</v>
      </c>
      <c r="L310" s="42">
        <v>94.131200000000007</v>
      </c>
    </row>
    <row r="311" spans="11:12" x14ac:dyDescent="0.25">
      <c r="K311" s="65">
        <v>43953</v>
      </c>
      <c r="L311" s="42">
        <v>94.625200000000007</v>
      </c>
    </row>
    <row r="312" spans="11:12" x14ac:dyDescent="0.25">
      <c r="K312" s="65">
        <v>43960</v>
      </c>
      <c r="L312" s="42">
        <v>93.438000000000002</v>
      </c>
    </row>
    <row r="313" spans="11:12" x14ac:dyDescent="0.25">
      <c r="K313" s="65">
        <v>43967</v>
      </c>
      <c r="L313" s="42">
        <v>92.627700000000004</v>
      </c>
    </row>
    <row r="314" spans="11:12" x14ac:dyDescent="0.25">
      <c r="K314" s="65">
        <v>43974</v>
      </c>
      <c r="L314" s="42">
        <v>92.256699999999995</v>
      </c>
    </row>
    <row r="315" spans="11:12" x14ac:dyDescent="0.25">
      <c r="K315" s="65">
        <v>43981</v>
      </c>
      <c r="L315" s="42">
        <v>93.555300000000003</v>
      </c>
    </row>
    <row r="316" spans="11:12" x14ac:dyDescent="0.25">
      <c r="K316" s="65">
        <v>43988</v>
      </c>
      <c r="L316" s="42">
        <v>95.487099999999998</v>
      </c>
    </row>
    <row r="317" spans="11:12" x14ac:dyDescent="0.25">
      <c r="K317" s="65">
        <v>43995</v>
      </c>
      <c r="L317" s="42">
        <v>96.179199999999994</v>
      </c>
    </row>
    <row r="318" spans="11:12" x14ac:dyDescent="0.25">
      <c r="K318" s="65">
        <v>44002</v>
      </c>
      <c r="L318" s="42">
        <v>97.166700000000006</v>
      </c>
    </row>
    <row r="319" spans="11:12" x14ac:dyDescent="0.25">
      <c r="K319" s="65">
        <v>44009</v>
      </c>
      <c r="L319" s="42">
        <v>97.377300000000005</v>
      </c>
    </row>
    <row r="320" spans="11:12" x14ac:dyDescent="0.25">
      <c r="K320" s="65">
        <v>44016</v>
      </c>
      <c r="L320" s="42">
        <v>99.464600000000004</v>
      </c>
    </row>
    <row r="321" spans="11:12" x14ac:dyDescent="0.25">
      <c r="K321" s="65">
        <v>44023</v>
      </c>
      <c r="L321" s="42">
        <v>96.839299999999994</v>
      </c>
    </row>
    <row r="322" spans="11:12" x14ac:dyDescent="0.25">
      <c r="K322" s="65">
        <v>44030</v>
      </c>
      <c r="L322" s="42">
        <v>96.354900000000001</v>
      </c>
    </row>
    <row r="323" spans="11:12" x14ac:dyDescent="0.25">
      <c r="K323" s="65">
        <v>44037</v>
      </c>
      <c r="L323" s="42">
        <v>96.034999999999997</v>
      </c>
    </row>
    <row r="324" spans="11:12" x14ac:dyDescent="0.25">
      <c r="K324" s="65">
        <v>44044</v>
      </c>
      <c r="L324" s="42">
        <v>96.762</v>
      </c>
    </row>
    <row r="325" spans="11:12" x14ac:dyDescent="0.25">
      <c r="K325" s="65">
        <v>44051</v>
      </c>
      <c r="L325" s="42">
        <v>97.159199999999998</v>
      </c>
    </row>
    <row r="326" spans="11:12" x14ac:dyDescent="0.25">
      <c r="K326" s="65">
        <v>44058</v>
      </c>
      <c r="L326" s="42">
        <v>96.635599999999997</v>
      </c>
    </row>
    <row r="327" spans="11:12" x14ac:dyDescent="0.25">
      <c r="K327" s="65">
        <v>44065</v>
      </c>
      <c r="L327" s="42">
        <v>96.4392</v>
      </c>
    </row>
    <row r="328" spans="11:12" x14ac:dyDescent="0.25">
      <c r="K328" s="65">
        <v>44072</v>
      </c>
      <c r="L328" s="42">
        <v>96.622200000000007</v>
      </c>
    </row>
    <row r="329" spans="11:12" x14ac:dyDescent="0.25">
      <c r="K329" s="65">
        <v>44079</v>
      </c>
      <c r="L329" s="42">
        <v>99.323300000000003</v>
      </c>
    </row>
    <row r="330" spans="11:12" x14ac:dyDescent="0.25">
      <c r="K330" s="65">
        <v>44086</v>
      </c>
      <c r="L330" s="42">
        <v>100.2722</v>
      </c>
    </row>
    <row r="331" spans="11:12" x14ac:dyDescent="0.25">
      <c r="K331" s="65">
        <v>44093</v>
      </c>
      <c r="L331" s="42">
        <v>101.0428</v>
      </c>
    </row>
    <row r="332" spans="11:12" x14ac:dyDescent="0.25">
      <c r="K332" s="65">
        <v>44100</v>
      </c>
      <c r="L332" s="42">
        <v>100.4212</v>
      </c>
    </row>
    <row r="333" spans="11:12" x14ac:dyDescent="0.25">
      <c r="K333" s="65">
        <v>44107</v>
      </c>
      <c r="L333" s="42">
        <v>98.2971</v>
      </c>
    </row>
    <row r="334" spans="11:12" x14ac:dyDescent="0.25">
      <c r="K334" s="65">
        <v>44114</v>
      </c>
      <c r="L334" s="42">
        <v>96.577799999999996</v>
      </c>
    </row>
    <row r="335" spans="11:12" x14ac:dyDescent="0.25">
      <c r="K335" s="65">
        <v>44121</v>
      </c>
      <c r="L335" s="42">
        <v>97.020300000000006</v>
      </c>
    </row>
    <row r="336" spans="11:12" x14ac:dyDescent="0.25">
      <c r="K336" s="65">
        <v>44128</v>
      </c>
      <c r="L336" s="42">
        <v>96.421700000000001</v>
      </c>
    </row>
    <row r="337" spans="11:12" x14ac:dyDescent="0.25">
      <c r="K337" s="65">
        <v>44135</v>
      </c>
      <c r="L337" s="42">
        <v>96.422399999999996</v>
      </c>
    </row>
    <row r="338" spans="11:12" x14ac:dyDescent="0.25">
      <c r="K338" s="65">
        <v>44142</v>
      </c>
      <c r="L338" s="42">
        <v>97.695099999999996</v>
      </c>
    </row>
    <row r="339" spans="11:12" x14ac:dyDescent="0.25">
      <c r="K339" s="65">
        <v>44149</v>
      </c>
      <c r="L339" s="42">
        <v>98.505499999999998</v>
      </c>
    </row>
    <row r="340" spans="11:12" x14ac:dyDescent="0.25">
      <c r="K340" s="65">
        <v>44156</v>
      </c>
      <c r="L340" s="42">
        <v>98.519199999999998</v>
      </c>
    </row>
    <row r="341" spans="11:12" x14ac:dyDescent="0.25">
      <c r="K341" s="65">
        <v>44163</v>
      </c>
      <c r="L341" s="42">
        <v>99.565799999999996</v>
      </c>
    </row>
    <row r="342" spans="11:12" x14ac:dyDescent="0.25">
      <c r="K342" s="65">
        <v>44170</v>
      </c>
      <c r="L342" s="42">
        <v>100.77330000000001</v>
      </c>
    </row>
    <row r="343" spans="11:12" x14ac:dyDescent="0.25">
      <c r="K343" s="65">
        <v>44177</v>
      </c>
      <c r="L343" s="42">
        <v>101.1215</v>
      </c>
    </row>
    <row r="344" spans="11:12" x14ac:dyDescent="0.25">
      <c r="K344" s="65">
        <v>44184</v>
      </c>
      <c r="L344" s="42">
        <v>101.6534</v>
      </c>
    </row>
    <row r="345" spans="11:12" x14ac:dyDescent="0.25">
      <c r="K345" s="65">
        <v>44191</v>
      </c>
      <c r="L345" s="42">
        <v>97.473600000000005</v>
      </c>
    </row>
    <row r="346" spans="11:12" x14ac:dyDescent="0.25">
      <c r="K346" s="65">
        <v>44198</v>
      </c>
      <c r="L346" s="42">
        <v>93.754900000000006</v>
      </c>
    </row>
    <row r="347" spans="11:12" x14ac:dyDescent="0.25">
      <c r="K347" s="65" t="s">
        <v>53</v>
      </c>
      <c r="L347" s="42" t="s">
        <v>53</v>
      </c>
    </row>
    <row r="348" spans="11:12" x14ac:dyDescent="0.25">
      <c r="K348" s="65" t="s">
        <v>53</v>
      </c>
      <c r="L348" s="42" t="s">
        <v>53</v>
      </c>
    </row>
    <row r="349" spans="11:12" x14ac:dyDescent="0.25">
      <c r="K349" s="65" t="s">
        <v>53</v>
      </c>
      <c r="L349" s="42" t="s">
        <v>53</v>
      </c>
    </row>
    <row r="350" spans="11:12" x14ac:dyDescent="0.25">
      <c r="K350" s="65" t="s">
        <v>53</v>
      </c>
      <c r="L350" s="42" t="s">
        <v>53</v>
      </c>
    </row>
    <row r="351" spans="11:12" x14ac:dyDescent="0.25">
      <c r="K351" s="65" t="s">
        <v>53</v>
      </c>
      <c r="L351" s="42" t="s">
        <v>53</v>
      </c>
    </row>
    <row r="352" spans="11:12" x14ac:dyDescent="0.25">
      <c r="K352" s="65" t="s">
        <v>53</v>
      </c>
      <c r="L352" s="42" t="s">
        <v>53</v>
      </c>
    </row>
    <row r="353" spans="11:12" x14ac:dyDescent="0.25">
      <c r="K353" s="65" t="s">
        <v>53</v>
      </c>
      <c r="L353" s="42" t="s">
        <v>53</v>
      </c>
    </row>
    <row r="354" spans="11:12" x14ac:dyDescent="0.25">
      <c r="K354" s="65" t="s">
        <v>53</v>
      </c>
      <c r="L354" s="42" t="s">
        <v>53</v>
      </c>
    </row>
    <row r="355" spans="11:12" x14ac:dyDescent="0.25">
      <c r="K355" s="65" t="s">
        <v>53</v>
      </c>
      <c r="L355" s="42" t="s">
        <v>53</v>
      </c>
    </row>
    <row r="356" spans="11:12" x14ac:dyDescent="0.25">
      <c r="K356" s="65" t="s">
        <v>53</v>
      </c>
      <c r="L356" s="42" t="s">
        <v>53</v>
      </c>
    </row>
    <row r="357" spans="11:12" x14ac:dyDescent="0.25">
      <c r="K357" s="65" t="s">
        <v>53</v>
      </c>
      <c r="L357" s="42" t="s">
        <v>53</v>
      </c>
    </row>
    <row r="358" spans="11:12" x14ac:dyDescent="0.25">
      <c r="K358" s="65" t="s">
        <v>53</v>
      </c>
      <c r="L358" s="42" t="s">
        <v>53</v>
      </c>
    </row>
    <row r="359" spans="11:12" x14ac:dyDescent="0.25">
      <c r="K359" s="65" t="s">
        <v>53</v>
      </c>
      <c r="L359" s="42" t="s">
        <v>53</v>
      </c>
    </row>
    <row r="360" spans="11:12" x14ac:dyDescent="0.25">
      <c r="K360" s="65" t="s">
        <v>53</v>
      </c>
      <c r="L360" s="42" t="s">
        <v>53</v>
      </c>
    </row>
    <row r="361" spans="11:12" x14ac:dyDescent="0.25">
      <c r="K361" s="65" t="s">
        <v>53</v>
      </c>
      <c r="L361" s="42" t="s">
        <v>53</v>
      </c>
    </row>
    <row r="362" spans="11:12" x14ac:dyDescent="0.25">
      <c r="K362" s="65" t="s">
        <v>53</v>
      </c>
      <c r="L362" s="42" t="s">
        <v>53</v>
      </c>
    </row>
    <row r="363" spans="11:12" x14ac:dyDescent="0.25">
      <c r="K363" s="65" t="s">
        <v>53</v>
      </c>
      <c r="L363" s="42" t="s">
        <v>53</v>
      </c>
    </row>
    <row r="364" spans="11:12" x14ac:dyDescent="0.25">
      <c r="K364" s="65" t="s">
        <v>53</v>
      </c>
      <c r="L364" s="42" t="s">
        <v>53</v>
      </c>
    </row>
    <row r="365" spans="11:12" x14ac:dyDescent="0.25">
      <c r="K365" s="65" t="s">
        <v>53</v>
      </c>
      <c r="L365" s="42" t="s">
        <v>53</v>
      </c>
    </row>
    <row r="366" spans="11:12" x14ac:dyDescent="0.25">
      <c r="K366" s="65" t="s">
        <v>53</v>
      </c>
      <c r="L366" s="42" t="s">
        <v>53</v>
      </c>
    </row>
    <row r="367" spans="11:12" x14ac:dyDescent="0.25">
      <c r="K367" s="65" t="s">
        <v>53</v>
      </c>
      <c r="L367" s="42" t="s">
        <v>53</v>
      </c>
    </row>
    <row r="368" spans="11:12" x14ac:dyDescent="0.25">
      <c r="K368" s="65" t="s">
        <v>53</v>
      </c>
      <c r="L368" s="42" t="s">
        <v>53</v>
      </c>
    </row>
    <row r="369" spans="11:12" x14ac:dyDescent="0.25">
      <c r="K369" s="65" t="s">
        <v>53</v>
      </c>
      <c r="L369" s="42" t="s">
        <v>53</v>
      </c>
    </row>
    <row r="370" spans="11:12" x14ac:dyDescent="0.25">
      <c r="K370" s="65" t="s">
        <v>53</v>
      </c>
      <c r="L370" s="42" t="s">
        <v>53</v>
      </c>
    </row>
    <row r="371" spans="11:12" x14ac:dyDescent="0.25">
      <c r="K371" s="65" t="s">
        <v>53</v>
      </c>
      <c r="L371" s="42" t="s">
        <v>53</v>
      </c>
    </row>
    <row r="372" spans="11:12" x14ac:dyDescent="0.25">
      <c r="K372" s="65" t="s">
        <v>53</v>
      </c>
      <c r="L372" s="42" t="s">
        <v>53</v>
      </c>
    </row>
    <row r="373" spans="11:12" x14ac:dyDescent="0.25">
      <c r="K373" s="65" t="s">
        <v>53</v>
      </c>
      <c r="L373" s="42" t="s">
        <v>53</v>
      </c>
    </row>
    <row r="374" spans="11:12" x14ac:dyDescent="0.25">
      <c r="K374" s="65" t="s">
        <v>53</v>
      </c>
      <c r="L374" s="42" t="s">
        <v>53</v>
      </c>
    </row>
    <row r="375" spans="11:12" x14ac:dyDescent="0.25">
      <c r="K375" s="65" t="s">
        <v>53</v>
      </c>
      <c r="L375" s="42" t="s">
        <v>53</v>
      </c>
    </row>
    <row r="376" spans="11:12" x14ac:dyDescent="0.25">
      <c r="K376" s="65" t="s">
        <v>53</v>
      </c>
      <c r="L376" s="42" t="s">
        <v>53</v>
      </c>
    </row>
    <row r="377" spans="11:12" x14ac:dyDescent="0.25">
      <c r="K377" s="65" t="s">
        <v>53</v>
      </c>
      <c r="L377" s="42" t="s">
        <v>53</v>
      </c>
    </row>
    <row r="378" spans="11:12" x14ac:dyDescent="0.25">
      <c r="K378" s="65" t="s">
        <v>53</v>
      </c>
      <c r="L378" s="42" t="s">
        <v>53</v>
      </c>
    </row>
    <row r="379" spans="11:12" x14ac:dyDescent="0.25">
      <c r="K379" s="65" t="s">
        <v>53</v>
      </c>
      <c r="L379" s="42" t="s">
        <v>53</v>
      </c>
    </row>
    <row r="380" spans="11:12" x14ac:dyDescent="0.25">
      <c r="K380" s="65" t="s">
        <v>53</v>
      </c>
      <c r="L380" s="42" t="s">
        <v>53</v>
      </c>
    </row>
    <row r="381" spans="11:12" x14ac:dyDescent="0.25">
      <c r="K381" s="65" t="s">
        <v>53</v>
      </c>
      <c r="L381" s="42" t="s">
        <v>53</v>
      </c>
    </row>
    <row r="382" spans="11:12" x14ac:dyDescent="0.25">
      <c r="K382" s="65" t="s">
        <v>53</v>
      </c>
      <c r="L382" s="42" t="s">
        <v>53</v>
      </c>
    </row>
    <row r="383" spans="11:12" x14ac:dyDescent="0.25">
      <c r="K383" s="65" t="s">
        <v>53</v>
      </c>
      <c r="L383" s="42" t="s">
        <v>53</v>
      </c>
    </row>
    <row r="384" spans="11:12" x14ac:dyDescent="0.25">
      <c r="K384" s="65" t="s">
        <v>53</v>
      </c>
      <c r="L384" s="42" t="s">
        <v>53</v>
      </c>
    </row>
    <row r="385" spans="11:12" x14ac:dyDescent="0.25">
      <c r="K385" s="65" t="s">
        <v>53</v>
      </c>
      <c r="L385" s="42" t="s">
        <v>53</v>
      </c>
    </row>
    <row r="386" spans="11:12" x14ac:dyDescent="0.25">
      <c r="K386" s="65" t="s">
        <v>53</v>
      </c>
      <c r="L386" s="42" t="s">
        <v>53</v>
      </c>
    </row>
    <row r="387" spans="11:12" x14ac:dyDescent="0.25">
      <c r="K387" s="65" t="s">
        <v>53</v>
      </c>
      <c r="L387" s="42" t="s">
        <v>53</v>
      </c>
    </row>
    <row r="388" spans="11:12" x14ac:dyDescent="0.25">
      <c r="K388" s="65" t="s">
        <v>53</v>
      </c>
      <c r="L388" s="42" t="s">
        <v>53</v>
      </c>
    </row>
    <row r="389" spans="11:12" x14ac:dyDescent="0.25">
      <c r="K389" s="65" t="s">
        <v>53</v>
      </c>
      <c r="L389" s="42" t="s">
        <v>53</v>
      </c>
    </row>
    <row r="390" spans="11:12" x14ac:dyDescent="0.25">
      <c r="K390" s="65" t="s">
        <v>53</v>
      </c>
      <c r="L390" s="42" t="s">
        <v>53</v>
      </c>
    </row>
    <row r="391" spans="11:12" x14ac:dyDescent="0.25">
      <c r="K391" s="65" t="s">
        <v>53</v>
      </c>
      <c r="L391" s="42" t="s">
        <v>53</v>
      </c>
    </row>
    <row r="392" spans="11:12" x14ac:dyDescent="0.25">
      <c r="K392" s="65" t="s">
        <v>53</v>
      </c>
      <c r="L392" s="42" t="s">
        <v>53</v>
      </c>
    </row>
    <row r="393" spans="11:12" x14ac:dyDescent="0.25">
      <c r="K393" s="65" t="s">
        <v>53</v>
      </c>
      <c r="L393" s="42" t="s">
        <v>53</v>
      </c>
    </row>
    <row r="394" spans="11:12" x14ac:dyDescent="0.25">
      <c r="K394" s="65" t="s">
        <v>53</v>
      </c>
      <c r="L394" s="42" t="s">
        <v>53</v>
      </c>
    </row>
    <row r="395" spans="11:12" x14ac:dyDescent="0.25">
      <c r="K395" s="65" t="s">
        <v>53</v>
      </c>
      <c r="L395" s="42" t="s">
        <v>53</v>
      </c>
    </row>
    <row r="396" spans="11:12" x14ac:dyDescent="0.25">
      <c r="K396" s="65" t="s">
        <v>53</v>
      </c>
      <c r="L396" s="42" t="s">
        <v>53</v>
      </c>
    </row>
    <row r="397" spans="11:12" x14ac:dyDescent="0.25">
      <c r="K397" s="65" t="s">
        <v>53</v>
      </c>
      <c r="L397" s="42" t="s">
        <v>53</v>
      </c>
    </row>
    <row r="398" spans="11:12" x14ac:dyDescent="0.25">
      <c r="K398" s="65" t="s">
        <v>53</v>
      </c>
      <c r="L398" s="42" t="s">
        <v>53</v>
      </c>
    </row>
    <row r="399" spans="11:12" x14ac:dyDescent="0.25">
      <c r="K399" s="65" t="s">
        <v>53</v>
      </c>
      <c r="L399" s="42" t="s">
        <v>53</v>
      </c>
    </row>
    <row r="400" spans="11:12" x14ac:dyDescent="0.25">
      <c r="K400" s="65" t="s">
        <v>53</v>
      </c>
      <c r="L400" s="42" t="s">
        <v>53</v>
      </c>
    </row>
    <row r="401" spans="11:12" x14ac:dyDescent="0.25">
      <c r="K401" s="65" t="s">
        <v>53</v>
      </c>
      <c r="L401" s="42" t="s">
        <v>53</v>
      </c>
    </row>
    <row r="402" spans="11:12" x14ac:dyDescent="0.25">
      <c r="K402" s="65" t="s">
        <v>53</v>
      </c>
      <c r="L402" s="42" t="s">
        <v>53</v>
      </c>
    </row>
    <row r="403" spans="11:12" x14ac:dyDescent="0.25">
      <c r="K403" s="65" t="s">
        <v>53</v>
      </c>
      <c r="L403" s="42" t="s">
        <v>53</v>
      </c>
    </row>
    <row r="404" spans="11:12" x14ac:dyDescent="0.25">
      <c r="K404" s="65" t="s">
        <v>53</v>
      </c>
      <c r="L404" s="42" t="s">
        <v>53</v>
      </c>
    </row>
    <row r="405" spans="11:12" x14ac:dyDescent="0.25">
      <c r="K405" s="65" t="s">
        <v>53</v>
      </c>
      <c r="L405" s="42" t="s">
        <v>53</v>
      </c>
    </row>
    <row r="406" spans="11:12" x14ac:dyDescent="0.25">
      <c r="K406" s="65" t="s">
        <v>53</v>
      </c>
      <c r="L406" s="42" t="s">
        <v>53</v>
      </c>
    </row>
    <row r="407" spans="11:12" x14ac:dyDescent="0.25">
      <c r="K407" s="65" t="s">
        <v>53</v>
      </c>
      <c r="L407" s="42" t="s">
        <v>53</v>
      </c>
    </row>
    <row r="408" spans="11:12" x14ac:dyDescent="0.25">
      <c r="K408" s="65" t="s">
        <v>53</v>
      </c>
      <c r="L408" s="42" t="s">
        <v>53</v>
      </c>
    </row>
    <row r="409" spans="11:12" x14ac:dyDescent="0.25">
      <c r="K409" s="65" t="s">
        <v>53</v>
      </c>
      <c r="L409" s="42" t="s">
        <v>53</v>
      </c>
    </row>
    <row r="410" spans="11:12" x14ac:dyDescent="0.25">
      <c r="K410" s="65" t="s">
        <v>53</v>
      </c>
      <c r="L410" s="42" t="s">
        <v>53</v>
      </c>
    </row>
    <row r="411" spans="11:12" x14ac:dyDescent="0.25">
      <c r="K411" s="65" t="s">
        <v>53</v>
      </c>
      <c r="L411" s="42" t="s">
        <v>53</v>
      </c>
    </row>
    <row r="412" spans="11:12" x14ac:dyDescent="0.25">
      <c r="K412" s="65" t="s">
        <v>53</v>
      </c>
      <c r="L412" s="42" t="s">
        <v>53</v>
      </c>
    </row>
    <row r="413" spans="11:12" x14ac:dyDescent="0.25">
      <c r="K413" s="65" t="s">
        <v>53</v>
      </c>
      <c r="L413" s="42" t="s">
        <v>53</v>
      </c>
    </row>
    <row r="414" spans="11:12" x14ac:dyDescent="0.25">
      <c r="K414" s="65" t="s">
        <v>53</v>
      </c>
      <c r="L414" s="42" t="s">
        <v>53</v>
      </c>
    </row>
    <row r="415" spans="11:12" x14ac:dyDescent="0.25">
      <c r="K415" s="65" t="s">
        <v>53</v>
      </c>
      <c r="L415" s="42" t="s">
        <v>53</v>
      </c>
    </row>
    <row r="416" spans="11:12" x14ac:dyDescent="0.25">
      <c r="K416" s="65" t="s">
        <v>53</v>
      </c>
      <c r="L416" s="42" t="s">
        <v>53</v>
      </c>
    </row>
    <row r="417" spans="11:12" x14ac:dyDescent="0.25">
      <c r="K417" s="65" t="s">
        <v>53</v>
      </c>
      <c r="L417" s="42" t="s">
        <v>53</v>
      </c>
    </row>
    <row r="418" spans="11:12" x14ac:dyDescent="0.25">
      <c r="K418" s="65" t="s">
        <v>53</v>
      </c>
      <c r="L418" s="42" t="s">
        <v>53</v>
      </c>
    </row>
    <row r="419" spans="11:12" x14ac:dyDescent="0.25">
      <c r="K419" s="65" t="s">
        <v>53</v>
      </c>
      <c r="L419" s="42" t="s">
        <v>53</v>
      </c>
    </row>
    <row r="420" spans="11:12" x14ac:dyDescent="0.25">
      <c r="K420" s="65" t="s">
        <v>53</v>
      </c>
      <c r="L420" s="42" t="s">
        <v>53</v>
      </c>
    </row>
    <row r="421" spans="11:12" x14ac:dyDescent="0.25">
      <c r="K421" s="65" t="s">
        <v>53</v>
      </c>
      <c r="L421" s="42" t="s">
        <v>53</v>
      </c>
    </row>
    <row r="422" spans="11:12" x14ac:dyDescent="0.25">
      <c r="K422" s="65" t="s">
        <v>53</v>
      </c>
      <c r="L422" s="42" t="s">
        <v>53</v>
      </c>
    </row>
    <row r="423" spans="11:12" x14ac:dyDescent="0.25">
      <c r="K423" s="65" t="s">
        <v>53</v>
      </c>
      <c r="L423" s="42" t="s">
        <v>53</v>
      </c>
    </row>
    <row r="424" spans="11:12" x14ac:dyDescent="0.25">
      <c r="K424" s="65" t="s">
        <v>53</v>
      </c>
      <c r="L424" s="42" t="s">
        <v>53</v>
      </c>
    </row>
    <row r="425" spans="11:12" x14ac:dyDescent="0.25">
      <c r="K425" s="65" t="s">
        <v>53</v>
      </c>
      <c r="L425" s="42" t="s">
        <v>53</v>
      </c>
    </row>
    <row r="426" spans="11:12" x14ac:dyDescent="0.25">
      <c r="K426" s="65" t="s">
        <v>53</v>
      </c>
      <c r="L426" s="42" t="s">
        <v>53</v>
      </c>
    </row>
    <row r="427" spans="11:12" x14ac:dyDescent="0.25">
      <c r="K427" s="65" t="s">
        <v>53</v>
      </c>
      <c r="L427" s="42" t="s">
        <v>53</v>
      </c>
    </row>
    <row r="428" spans="11:12" x14ac:dyDescent="0.25">
      <c r="K428" s="65" t="s">
        <v>53</v>
      </c>
      <c r="L428" s="42" t="s">
        <v>53</v>
      </c>
    </row>
    <row r="429" spans="11:12" x14ac:dyDescent="0.25">
      <c r="K429" s="65" t="s">
        <v>53</v>
      </c>
      <c r="L429" s="42" t="s">
        <v>53</v>
      </c>
    </row>
    <row r="430" spans="11:12" x14ac:dyDescent="0.25">
      <c r="K430" s="65" t="s">
        <v>53</v>
      </c>
      <c r="L430" s="42" t="s">
        <v>53</v>
      </c>
    </row>
    <row r="431" spans="11:12" x14ac:dyDescent="0.25">
      <c r="K431" s="65" t="s">
        <v>53</v>
      </c>
      <c r="L431" s="42" t="s">
        <v>53</v>
      </c>
    </row>
    <row r="432" spans="11:12" x14ac:dyDescent="0.25">
      <c r="K432" s="65" t="s">
        <v>53</v>
      </c>
      <c r="L432" s="42" t="s">
        <v>53</v>
      </c>
    </row>
    <row r="433" spans="11:12" x14ac:dyDescent="0.25">
      <c r="K433" s="65" t="s">
        <v>53</v>
      </c>
      <c r="L433" s="42" t="s">
        <v>53</v>
      </c>
    </row>
    <row r="434" spans="11:12" x14ac:dyDescent="0.25">
      <c r="K434" s="65" t="s">
        <v>53</v>
      </c>
      <c r="L434" s="42" t="s">
        <v>53</v>
      </c>
    </row>
    <row r="435" spans="11:12" x14ac:dyDescent="0.25">
      <c r="K435" s="65" t="s">
        <v>53</v>
      </c>
      <c r="L435" s="42" t="s">
        <v>53</v>
      </c>
    </row>
    <row r="436" spans="11:12" x14ac:dyDescent="0.25">
      <c r="K436" s="65" t="s">
        <v>53</v>
      </c>
      <c r="L436" s="42" t="s">
        <v>53</v>
      </c>
    </row>
    <row r="437" spans="11:12" x14ac:dyDescent="0.25">
      <c r="K437" s="65" t="s">
        <v>53</v>
      </c>
      <c r="L437" s="42" t="s">
        <v>53</v>
      </c>
    </row>
    <row r="438" spans="11:12" x14ac:dyDescent="0.25">
      <c r="K438" s="65" t="s">
        <v>53</v>
      </c>
      <c r="L438" s="42" t="s">
        <v>53</v>
      </c>
    </row>
    <row r="439" spans="11:12" x14ac:dyDescent="0.25">
      <c r="K439" s="65" t="s">
        <v>53</v>
      </c>
      <c r="L439" s="42" t="s">
        <v>53</v>
      </c>
    </row>
    <row r="440" spans="11:12" x14ac:dyDescent="0.25">
      <c r="K440" s="65" t="s">
        <v>53</v>
      </c>
      <c r="L440" s="42" t="s">
        <v>53</v>
      </c>
    </row>
    <row r="441" spans="11:12" x14ac:dyDescent="0.25">
      <c r="K441" s="65" t="s">
        <v>53</v>
      </c>
      <c r="L441" s="42" t="s">
        <v>53</v>
      </c>
    </row>
    <row r="442" spans="11:12" x14ac:dyDescent="0.25">
      <c r="K442" s="65" t="s">
        <v>53</v>
      </c>
      <c r="L442" s="42" t="s">
        <v>53</v>
      </c>
    </row>
    <row r="443" spans="11:12" x14ac:dyDescent="0.25">
      <c r="K443" s="65" t="s">
        <v>53</v>
      </c>
      <c r="L443" s="42" t="s">
        <v>53</v>
      </c>
    </row>
    <row r="444" spans="11:12" x14ac:dyDescent="0.25">
      <c r="K444" s="65" t="s">
        <v>53</v>
      </c>
      <c r="L444" s="42" t="s">
        <v>53</v>
      </c>
    </row>
    <row r="445" spans="11:12" x14ac:dyDescent="0.25">
      <c r="K445" s="65" t="s">
        <v>53</v>
      </c>
      <c r="L445" s="42" t="s">
        <v>53</v>
      </c>
    </row>
    <row r="446" spans="11:12" x14ac:dyDescent="0.25">
      <c r="K446" s="65" t="s">
        <v>53</v>
      </c>
      <c r="L446" s="42" t="s">
        <v>53</v>
      </c>
    </row>
    <row r="447" spans="11:12" x14ac:dyDescent="0.25">
      <c r="K447" s="65" t="s">
        <v>53</v>
      </c>
      <c r="L447" s="42" t="s">
        <v>53</v>
      </c>
    </row>
    <row r="448" spans="11:12" x14ac:dyDescent="0.25">
      <c r="K448" s="65" t="s">
        <v>53</v>
      </c>
      <c r="L448" s="42" t="s">
        <v>53</v>
      </c>
    </row>
    <row r="449" spans="11:12" x14ac:dyDescent="0.25">
      <c r="K449" s="65" t="s">
        <v>53</v>
      </c>
      <c r="L449" s="42" t="s">
        <v>53</v>
      </c>
    </row>
    <row r="450" spans="11:12" x14ac:dyDescent="0.25">
      <c r="K450" s="65" t="s">
        <v>53</v>
      </c>
      <c r="L450" s="42" t="s">
        <v>53</v>
      </c>
    </row>
    <row r="451" spans="11:12" x14ac:dyDescent="0.25">
      <c r="K451" s="66" t="s">
        <v>55</v>
      </c>
      <c r="L451" s="66"/>
    </row>
    <row r="452" spans="11:12" x14ac:dyDescent="0.25">
      <c r="K452" s="65">
        <v>43904</v>
      </c>
      <c r="L452" s="42">
        <v>100</v>
      </c>
    </row>
    <row r="453" spans="11:12" x14ac:dyDescent="0.25">
      <c r="K453" s="65">
        <v>43911</v>
      </c>
      <c r="L453" s="42">
        <v>99.573800000000006</v>
      </c>
    </row>
    <row r="454" spans="11:12" x14ac:dyDescent="0.25">
      <c r="K454" s="65">
        <v>43918</v>
      </c>
      <c r="L454" s="42">
        <v>96.233599999999996</v>
      </c>
    </row>
    <row r="455" spans="11:12" x14ac:dyDescent="0.25">
      <c r="K455" s="65">
        <v>43925</v>
      </c>
      <c r="L455" s="42">
        <v>93.731399999999994</v>
      </c>
    </row>
    <row r="456" spans="11:12" x14ac:dyDescent="0.25">
      <c r="K456" s="65">
        <v>43932</v>
      </c>
      <c r="L456" s="42">
        <v>91.608400000000003</v>
      </c>
    </row>
    <row r="457" spans="11:12" x14ac:dyDescent="0.25">
      <c r="K457" s="65">
        <v>43939</v>
      </c>
      <c r="L457" s="42">
        <v>91.404200000000003</v>
      </c>
    </row>
    <row r="458" spans="11:12" x14ac:dyDescent="0.25">
      <c r="K458" s="65">
        <v>43946</v>
      </c>
      <c r="L458" s="42">
        <v>92.031599999999997</v>
      </c>
    </row>
    <row r="459" spans="11:12" x14ac:dyDescent="0.25">
      <c r="K459" s="65">
        <v>43953</v>
      </c>
      <c r="L459" s="42">
        <v>92.528499999999994</v>
      </c>
    </row>
    <row r="460" spans="11:12" x14ac:dyDescent="0.25">
      <c r="K460" s="65">
        <v>43960</v>
      </c>
      <c r="L460" s="42">
        <v>93.204400000000007</v>
      </c>
    </row>
    <row r="461" spans="11:12" x14ac:dyDescent="0.25">
      <c r="K461" s="65">
        <v>43967</v>
      </c>
      <c r="L461" s="42">
        <v>93.797200000000004</v>
      </c>
    </row>
    <row r="462" spans="11:12" x14ac:dyDescent="0.25">
      <c r="K462" s="65">
        <v>43974</v>
      </c>
      <c r="L462" s="42">
        <v>93.964600000000004</v>
      </c>
    </row>
    <row r="463" spans="11:12" x14ac:dyDescent="0.25">
      <c r="K463" s="65">
        <v>43981</v>
      </c>
      <c r="L463" s="42">
        <v>94.230699999999999</v>
      </c>
    </row>
    <row r="464" spans="11:12" x14ac:dyDescent="0.25">
      <c r="K464" s="65">
        <v>43988</v>
      </c>
      <c r="L464" s="42">
        <v>95.0518</v>
      </c>
    </row>
    <row r="465" spans="11:12" x14ac:dyDescent="0.25">
      <c r="K465" s="65">
        <v>43995</v>
      </c>
      <c r="L465" s="42">
        <v>95.632400000000004</v>
      </c>
    </row>
    <row r="466" spans="11:12" x14ac:dyDescent="0.25">
      <c r="K466" s="65">
        <v>44002</v>
      </c>
      <c r="L466" s="42">
        <v>95.7804</v>
      </c>
    </row>
    <row r="467" spans="11:12" x14ac:dyDescent="0.25">
      <c r="K467" s="65">
        <v>44009</v>
      </c>
      <c r="L467" s="42">
        <v>95.941800000000001</v>
      </c>
    </row>
    <row r="468" spans="11:12" x14ac:dyDescent="0.25">
      <c r="K468" s="65">
        <v>44016</v>
      </c>
      <c r="L468" s="42">
        <v>97.059399999999997</v>
      </c>
    </row>
    <row r="469" spans="11:12" x14ac:dyDescent="0.25">
      <c r="K469" s="65">
        <v>44023</v>
      </c>
      <c r="L469" s="42">
        <v>97.900400000000005</v>
      </c>
    </row>
    <row r="470" spans="11:12" x14ac:dyDescent="0.25">
      <c r="K470" s="65">
        <v>44030</v>
      </c>
      <c r="L470" s="42">
        <v>98.266199999999998</v>
      </c>
    </row>
    <row r="471" spans="11:12" x14ac:dyDescent="0.25">
      <c r="K471" s="65">
        <v>44037</v>
      </c>
      <c r="L471" s="42">
        <v>98.634200000000007</v>
      </c>
    </row>
    <row r="472" spans="11:12" x14ac:dyDescent="0.25">
      <c r="K472" s="65">
        <v>44044</v>
      </c>
      <c r="L472" s="42">
        <v>98.519199999999998</v>
      </c>
    </row>
    <row r="473" spans="11:12" x14ac:dyDescent="0.25">
      <c r="K473" s="65">
        <v>44051</v>
      </c>
      <c r="L473" s="42">
        <v>98.766499999999994</v>
      </c>
    </row>
    <row r="474" spans="11:12" x14ac:dyDescent="0.25">
      <c r="K474" s="65">
        <v>44058</v>
      </c>
      <c r="L474" s="42">
        <v>98.656000000000006</v>
      </c>
    </row>
    <row r="475" spans="11:12" x14ac:dyDescent="0.25">
      <c r="K475" s="65">
        <v>44065</v>
      </c>
      <c r="L475" s="42">
        <v>98.9953</v>
      </c>
    </row>
    <row r="476" spans="11:12" x14ac:dyDescent="0.25">
      <c r="K476" s="65">
        <v>44072</v>
      </c>
      <c r="L476" s="42">
        <v>98.869299999999996</v>
      </c>
    </row>
    <row r="477" spans="11:12" x14ac:dyDescent="0.25">
      <c r="K477" s="65">
        <v>44079</v>
      </c>
      <c r="L477" s="42">
        <v>99.202799999999996</v>
      </c>
    </row>
    <row r="478" spans="11:12" x14ac:dyDescent="0.25">
      <c r="K478" s="65">
        <v>44086</v>
      </c>
      <c r="L478" s="42">
        <v>99.808599999999998</v>
      </c>
    </row>
    <row r="479" spans="11:12" x14ac:dyDescent="0.25">
      <c r="K479" s="65">
        <v>44093</v>
      </c>
      <c r="L479" s="42">
        <v>100.01519999999999</v>
      </c>
    </row>
    <row r="480" spans="11:12" x14ac:dyDescent="0.25">
      <c r="K480" s="65">
        <v>44100</v>
      </c>
      <c r="L480" s="42">
        <v>99.490399999999994</v>
      </c>
    </row>
    <row r="481" spans="11:12" x14ac:dyDescent="0.25">
      <c r="K481" s="65">
        <v>44107</v>
      </c>
      <c r="L481" s="42">
        <v>98.956800000000001</v>
      </c>
    </row>
    <row r="482" spans="11:12" x14ac:dyDescent="0.25">
      <c r="K482" s="65">
        <v>44114</v>
      </c>
      <c r="L482" s="42">
        <v>99.022099999999995</v>
      </c>
    </row>
    <row r="483" spans="11:12" x14ac:dyDescent="0.25">
      <c r="K483" s="65">
        <v>44121</v>
      </c>
      <c r="L483" s="42">
        <v>99.4495</v>
      </c>
    </row>
    <row r="484" spans="11:12" x14ac:dyDescent="0.25">
      <c r="K484" s="65">
        <v>44128</v>
      </c>
      <c r="L484" s="42">
        <v>99.426100000000005</v>
      </c>
    </row>
    <row r="485" spans="11:12" x14ac:dyDescent="0.25">
      <c r="K485" s="65">
        <v>44135</v>
      </c>
      <c r="L485" s="42">
        <v>99.380099999999999</v>
      </c>
    </row>
    <row r="486" spans="11:12" x14ac:dyDescent="0.25">
      <c r="K486" s="65">
        <v>44142</v>
      </c>
      <c r="L486" s="42">
        <v>99.645200000000003</v>
      </c>
    </row>
    <row r="487" spans="11:12" x14ac:dyDescent="0.25">
      <c r="K487" s="65">
        <v>44149</v>
      </c>
      <c r="L487" s="42">
        <v>100.1951</v>
      </c>
    </row>
    <row r="488" spans="11:12" x14ac:dyDescent="0.25">
      <c r="K488" s="65">
        <v>44156</v>
      </c>
      <c r="L488" s="42">
        <v>100.23739999999999</v>
      </c>
    </row>
    <row r="489" spans="11:12" x14ac:dyDescent="0.25">
      <c r="K489" s="65">
        <v>44163</v>
      </c>
      <c r="L489" s="42">
        <v>100.3584</v>
      </c>
    </row>
    <row r="490" spans="11:12" x14ac:dyDescent="0.25">
      <c r="K490" s="65">
        <v>44170</v>
      </c>
      <c r="L490" s="42">
        <v>100.5112</v>
      </c>
    </row>
    <row r="491" spans="11:12" x14ac:dyDescent="0.25">
      <c r="K491" s="65">
        <v>44177</v>
      </c>
      <c r="L491" s="42">
        <v>100.479</v>
      </c>
    </row>
    <row r="492" spans="11:12" x14ac:dyDescent="0.25">
      <c r="K492" s="65">
        <v>44184</v>
      </c>
      <c r="L492" s="42">
        <v>99.322299999999998</v>
      </c>
    </row>
    <row r="493" spans="11:12" x14ac:dyDescent="0.25">
      <c r="K493" s="65">
        <v>44191</v>
      </c>
      <c r="L493" s="42">
        <v>95.760099999999994</v>
      </c>
    </row>
    <row r="494" spans="11:12" x14ac:dyDescent="0.25">
      <c r="K494" s="65">
        <v>44198</v>
      </c>
      <c r="L494" s="42">
        <v>93.352900000000005</v>
      </c>
    </row>
    <row r="495" spans="11:12" x14ac:dyDescent="0.25">
      <c r="K495" s="65" t="s">
        <v>53</v>
      </c>
      <c r="L495" s="42" t="s">
        <v>53</v>
      </c>
    </row>
    <row r="496" spans="11:12" x14ac:dyDescent="0.25">
      <c r="K496" s="65" t="s">
        <v>53</v>
      </c>
      <c r="L496" s="42" t="s">
        <v>53</v>
      </c>
    </row>
    <row r="497" spans="11:12" x14ac:dyDescent="0.25">
      <c r="K497" s="65" t="s">
        <v>53</v>
      </c>
      <c r="L497" s="42" t="s">
        <v>53</v>
      </c>
    </row>
    <row r="498" spans="11:12" x14ac:dyDescent="0.25">
      <c r="K498" s="65" t="s">
        <v>53</v>
      </c>
      <c r="L498" s="42" t="s">
        <v>53</v>
      </c>
    </row>
    <row r="499" spans="11:12" x14ac:dyDescent="0.25">
      <c r="K499" s="65" t="s">
        <v>53</v>
      </c>
      <c r="L499" s="42" t="s">
        <v>53</v>
      </c>
    </row>
    <row r="500" spans="11:12" x14ac:dyDescent="0.25">
      <c r="K500" s="65" t="s">
        <v>53</v>
      </c>
      <c r="L500" s="42" t="s">
        <v>53</v>
      </c>
    </row>
    <row r="501" spans="11:12" x14ac:dyDescent="0.25">
      <c r="K501" s="65" t="s">
        <v>53</v>
      </c>
      <c r="L501" s="42" t="s">
        <v>53</v>
      </c>
    </row>
    <row r="502" spans="11:12" x14ac:dyDescent="0.25">
      <c r="K502" s="65" t="s">
        <v>53</v>
      </c>
      <c r="L502" s="42" t="s">
        <v>53</v>
      </c>
    </row>
    <row r="503" spans="11:12" x14ac:dyDescent="0.25">
      <c r="K503" s="65" t="s">
        <v>53</v>
      </c>
      <c r="L503" s="42" t="s">
        <v>53</v>
      </c>
    </row>
    <row r="504" spans="11:12" x14ac:dyDescent="0.25">
      <c r="K504" s="65" t="s">
        <v>53</v>
      </c>
      <c r="L504" s="42" t="s">
        <v>53</v>
      </c>
    </row>
    <row r="505" spans="11:12" x14ac:dyDescent="0.25">
      <c r="K505" s="65" t="s">
        <v>53</v>
      </c>
      <c r="L505" s="42" t="s">
        <v>53</v>
      </c>
    </row>
    <row r="506" spans="11:12" x14ac:dyDescent="0.25">
      <c r="K506" s="65" t="s">
        <v>53</v>
      </c>
      <c r="L506" s="42" t="s">
        <v>53</v>
      </c>
    </row>
    <row r="507" spans="11:12" x14ac:dyDescent="0.25">
      <c r="K507" s="65" t="s">
        <v>53</v>
      </c>
      <c r="L507" s="42" t="s">
        <v>53</v>
      </c>
    </row>
    <row r="508" spans="11:12" x14ac:dyDescent="0.25">
      <c r="K508" s="65" t="s">
        <v>53</v>
      </c>
      <c r="L508" s="42" t="s">
        <v>53</v>
      </c>
    </row>
    <row r="509" spans="11:12" x14ac:dyDescent="0.25">
      <c r="K509" s="65" t="s">
        <v>53</v>
      </c>
      <c r="L509" s="42" t="s">
        <v>53</v>
      </c>
    </row>
    <row r="510" spans="11:12" x14ac:dyDescent="0.25">
      <c r="K510" s="65" t="s">
        <v>53</v>
      </c>
      <c r="L510" s="42" t="s">
        <v>53</v>
      </c>
    </row>
    <row r="511" spans="11:12" x14ac:dyDescent="0.25">
      <c r="K511" s="65" t="s">
        <v>53</v>
      </c>
      <c r="L511" s="42" t="s">
        <v>53</v>
      </c>
    </row>
    <row r="512" spans="11:12" x14ac:dyDescent="0.25">
      <c r="K512" s="65" t="s">
        <v>53</v>
      </c>
      <c r="L512" s="42" t="s">
        <v>53</v>
      </c>
    </row>
    <row r="513" spans="11:12" x14ac:dyDescent="0.25">
      <c r="K513" s="65" t="s">
        <v>53</v>
      </c>
      <c r="L513" s="42" t="s">
        <v>53</v>
      </c>
    </row>
    <row r="514" spans="11:12" x14ac:dyDescent="0.25">
      <c r="K514" s="65" t="s">
        <v>53</v>
      </c>
      <c r="L514" s="42" t="s">
        <v>53</v>
      </c>
    </row>
    <row r="515" spans="11:12" x14ac:dyDescent="0.25">
      <c r="K515" s="65" t="s">
        <v>53</v>
      </c>
      <c r="L515" s="42" t="s">
        <v>53</v>
      </c>
    </row>
    <row r="516" spans="11:12" x14ac:dyDescent="0.25">
      <c r="K516" s="65" t="s">
        <v>53</v>
      </c>
      <c r="L516" s="42" t="s">
        <v>53</v>
      </c>
    </row>
    <row r="517" spans="11:12" x14ac:dyDescent="0.25">
      <c r="K517" s="65" t="s">
        <v>53</v>
      </c>
      <c r="L517" s="42" t="s">
        <v>53</v>
      </c>
    </row>
    <row r="518" spans="11:12" x14ac:dyDescent="0.25">
      <c r="K518" s="65" t="s">
        <v>53</v>
      </c>
      <c r="L518" s="42" t="s">
        <v>53</v>
      </c>
    </row>
    <row r="519" spans="11:12" x14ac:dyDescent="0.25">
      <c r="K519" s="65" t="s">
        <v>53</v>
      </c>
      <c r="L519" s="42" t="s">
        <v>53</v>
      </c>
    </row>
    <row r="520" spans="11:12" x14ac:dyDescent="0.25">
      <c r="K520" s="65" t="s">
        <v>53</v>
      </c>
      <c r="L520" s="42" t="s">
        <v>53</v>
      </c>
    </row>
    <row r="521" spans="11:12" x14ac:dyDescent="0.25">
      <c r="K521" s="65" t="s">
        <v>53</v>
      </c>
      <c r="L521" s="42" t="s">
        <v>53</v>
      </c>
    </row>
    <row r="522" spans="11:12" x14ac:dyDescent="0.25">
      <c r="K522" s="65" t="s">
        <v>53</v>
      </c>
      <c r="L522" s="42" t="s">
        <v>53</v>
      </c>
    </row>
    <row r="523" spans="11:12" x14ac:dyDescent="0.25">
      <c r="K523" s="65" t="s">
        <v>53</v>
      </c>
      <c r="L523" s="42" t="s">
        <v>53</v>
      </c>
    </row>
    <row r="524" spans="11:12" x14ac:dyDescent="0.25">
      <c r="K524" s="65" t="s">
        <v>53</v>
      </c>
      <c r="L524" s="42" t="s">
        <v>53</v>
      </c>
    </row>
    <row r="525" spans="11:12" x14ac:dyDescent="0.25">
      <c r="K525" s="65" t="s">
        <v>53</v>
      </c>
      <c r="L525" s="42" t="s">
        <v>53</v>
      </c>
    </row>
    <row r="526" spans="11:12" x14ac:dyDescent="0.25">
      <c r="K526" s="65" t="s">
        <v>53</v>
      </c>
      <c r="L526" s="42" t="s">
        <v>53</v>
      </c>
    </row>
    <row r="527" spans="11:12" x14ac:dyDescent="0.25">
      <c r="K527" s="65" t="s">
        <v>53</v>
      </c>
      <c r="L527" s="42" t="s">
        <v>53</v>
      </c>
    </row>
    <row r="528" spans="11:12" x14ac:dyDescent="0.25">
      <c r="K528" s="65" t="s">
        <v>53</v>
      </c>
      <c r="L528" s="42" t="s">
        <v>53</v>
      </c>
    </row>
    <row r="529" spans="11:12" x14ac:dyDescent="0.25">
      <c r="K529" s="65" t="s">
        <v>53</v>
      </c>
      <c r="L529" s="42" t="s">
        <v>53</v>
      </c>
    </row>
    <row r="530" spans="11:12" x14ac:dyDescent="0.25">
      <c r="K530" s="65" t="s">
        <v>53</v>
      </c>
      <c r="L530" s="42" t="s">
        <v>53</v>
      </c>
    </row>
    <row r="531" spans="11:12" x14ac:dyDescent="0.25">
      <c r="K531" s="65" t="s">
        <v>53</v>
      </c>
      <c r="L531" s="42" t="s">
        <v>53</v>
      </c>
    </row>
    <row r="532" spans="11:12" x14ac:dyDescent="0.25">
      <c r="K532" s="65" t="s">
        <v>53</v>
      </c>
      <c r="L532" s="42" t="s">
        <v>53</v>
      </c>
    </row>
    <row r="533" spans="11:12" x14ac:dyDescent="0.25">
      <c r="K533" s="65" t="s">
        <v>53</v>
      </c>
      <c r="L533" s="42" t="s">
        <v>53</v>
      </c>
    </row>
    <row r="534" spans="11:12" x14ac:dyDescent="0.25">
      <c r="K534" s="65" t="s">
        <v>53</v>
      </c>
      <c r="L534" s="42" t="s">
        <v>53</v>
      </c>
    </row>
    <row r="535" spans="11:12" x14ac:dyDescent="0.25">
      <c r="K535" s="65" t="s">
        <v>53</v>
      </c>
      <c r="L535" s="42" t="s">
        <v>53</v>
      </c>
    </row>
    <row r="536" spans="11:12" x14ac:dyDescent="0.25">
      <c r="K536" s="65" t="s">
        <v>53</v>
      </c>
      <c r="L536" s="42" t="s">
        <v>53</v>
      </c>
    </row>
    <row r="537" spans="11:12" x14ac:dyDescent="0.25">
      <c r="K537" s="65" t="s">
        <v>53</v>
      </c>
      <c r="L537" s="42" t="s">
        <v>53</v>
      </c>
    </row>
    <row r="538" spans="11:12" x14ac:dyDescent="0.25">
      <c r="K538" s="65" t="s">
        <v>53</v>
      </c>
      <c r="L538" s="42" t="s">
        <v>53</v>
      </c>
    </row>
    <row r="539" spans="11:12" x14ac:dyDescent="0.25">
      <c r="K539" s="65" t="s">
        <v>53</v>
      </c>
      <c r="L539" s="42" t="s">
        <v>53</v>
      </c>
    </row>
    <row r="540" spans="11:12" x14ac:dyDescent="0.25">
      <c r="K540" s="65" t="s">
        <v>53</v>
      </c>
      <c r="L540" s="42" t="s">
        <v>53</v>
      </c>
    </row>
    <row r="541" spans="11:12" x14ac:dyDescent="0.25">
      <c r="K541" s="65" t="s">
        <v>53</v>
      </c>
      <c r="L541" s="42" t="s">
        <v>53</v>
      </c>
    </row>
    <row r="542" spans="11:12" x14ac:dyDescent="0.25">
      <c r="K542" s="65" t="s">
        <v>53</v>
      </c>
      <c r="L542" s="42" t="s">
        <v>53</v>
      </c>
    </row>
    <row r="543" spans="11:12" x14ac:dyDescent="0.25">
      <c r="K543" s="65" t="s">
        <v>53</v>
      </c>
      <c r="L543" s="42" t="s">
        <v>53</v>
      </c>
    </row>
    <row r="544" spans="11:12" x14ac:dyDescent="0.25">
      <c r="K544" s="65" t="s">
        <v>53</v>
      </c>
      <c r="L544" s="42" t="s">
        <v>53</v>
      </c>
    </row>
    <row r="545" spans="11:12" x14ac:dyDescent="0.25">
      <c r="K545" s="65" t="s">
        <v>53</v>
      </c>
      <c r="L545" s="42" t="s">
        <v>53</v>
      </c>
    </row>
    <row r="546" spans="11:12" x14ac:dyDescent="0.25">
      <c r="K546" s="65" t="s">
        <v>53</v>
      </c>
      <c r="L546" s="42" t="s">
        <v>53</v>
      </c>
    </row>
    <row r="547" spans="11:12" x14ac:dyDescent="0.25">
      <c r="K547" s="65" t="s">
        <v>53</v>
      </c>
      <c r="L547" s="42" t="s">
        <v>53</v>
      </c>
    </row>
    <row r="548" spans="11:12" x14ac:dyDescent="0.25">
      <c r="K548" s="65" t="s">
        <v>53</v>
      </c>
      <c r="L548" s="42" t="s">
        <v>53</v>
      </c>
    </row>
    <row r="549" spans="11:12" x14ac:dyDescent="0.25">
      <c r="K549" s="65" t="s">
        <v>53</v>
      </c>
      <c r="L549" s="42" t="s">
        <v>53</v>
      </c>
    </row>
    <row r="550" spans="11:12" x14ac:dyDescent="0.25">
      <c r="K550" s="65" t="s">
        <v>53</v>
      </c>
      <c r="L550" s="42" t="s">
        <v>53</v>
      </c>
    </row>
    <row r="551" spans="11:12" x14ac:dyDescent="0.25">
      <c r="K551" s="65" t="s">
        <v>53</v>
      </c>
      <c r="L551" s="42" t="s">
        <v>53</v>
      </c>
    </row>
    <row r="552" spans="11:12" x14ac:dyDescent="0.25">
      <c r="K552" s="65" t="s">
        <v>53</v>
      </c>
      <c r="L552" s="42" t="s">
        <v>53</v>
      </c>
    </row>
    <row r="553" spans="11:12" x14ac:dyDescent="0.25">
      <c r="K553" s="65" t="s">
        <v>53</v>
      </c>
      <c r="L553" s="42" t="s">
        <v>53</v>
      </c>
    </row>
    <row r="554" spans="11:12" x14ac:dyDescent="0.25">
      <c r="K554" s="65" t="s">
        <v>53</v>
      </c>
      <c r="L554" s="42" t="s">
        <v>53</v>
      </c>
    </row>
    <row r="555" spans="11:12" x14ac:dyDescent="0.25">
      <c r="K555" s="65" t="s">
        <v>53</v>
      </c>
      <c r="L555" s="42" t="s">
        <v>53</v>
      </c>
    </row>
    <row r="556" spans="11:12" x14ac:dyDescent="0.25">
      <c r="K556" s="65" t="s">
        <v>53</v>
      </c>
      <c r="L556" s="42" t="s">
        <v>53</v>
      </c>
    </row>
    <row r="557" spans="11:12" x14ac:dyDescent="0.25">
      <c r="K557" s="65" t="s">
        <v>53</v>
      </c>
      <c r="L557" s="42" t="s">
        <v>53</v>
      </c>
    </row>
    <row r="558" spans="11:12" x14ac:dyDescent="0.25">
      <c r="K558" s="65" t="s">
        <v>53</v>
      </c>
      <c r="L558" s="42" t="s">
        <v>53</v>
      </c>
    </row>
    <row r="559" spans="11:12" x14ac:dyDescent="0.25">
      <c r="K559" s="65" t="s">
        <v>53</v>
      </c>
      <c r="L559" s="42" t="s">
        <v>53</v>
      </c>
    </row>
    <row r="560" spans="11:12" x14ac:dyDescent="0.25">
      <c r="K560" s="65" t="s">
        <v>53</v>
      </c>
      <c r="L560" s="42" t="s">
        <v>53</v>
      </c>
    </row>
    <row r="561" spans="11:12" x14ac:dyDescent="0.25">
      <c r="K561" s="65" t="s">
        <v>53</v>
      </c>
      <c r="L561" s="42" t="s">
        <v>53</v>
      </c>
    </row>
    <row r="562" spans="11:12" x14ac:dyDescent="0.25">
      <c r="K562" s="65" t="s">
        <v>53</v>
      </c>
      <c r="L562" s="42" t="s">
        <v>53</v>
      </c>
    </row>
    <row r="563" spans="11:12" x14ac:dyDescent="0.25">
      <c r="K563" s="65" t="s">
        <v>53</v>
      </c>
      <c r="L563" s="42" t="s">
        <v>53</v>
      </c>
    </row>
    <row r="564" spans="11:12" x14ac:dyDescent="0.25">
      <c r="K564" s="65" t="s">
        <v>53</v>
      </c>
      <c r="L564" s="42" t="s">
        <v>53</v>
      </c>
    </row>
    <row r="565" spans="11:12" x14ac:dyDescent="0.25">
      <c r="K565" s="65" t="s">
        <v>53</v>
      </c>
      <c r="L565" s="42" t="s">
        <v>53</v>
      </c>
    </row>
    <row r="566" spans="11:12" x14ac:dyDescent="0.25">
      <c r="K566" s="65" t="s">
        <v>53</v>
      </c>
      <c r="L566" s="42" t="s">
        <v>53</v>
      </c>
    </row>
    <row r="567" spans="11:12" x14ac:dyDescent="0.25">
      <c r="K567" s="65" t="s">
        <v>53</v>
      </c>
      <c r="L567" s="42" t="s">
        <v>53</v>
      </c>
    </row>
    <row r="568" spans="11:12" x14ac:dyDescent="0.25">
      <c r="K568" s="65" t="s">
        <v>53</v>
      </c>
      <c r="L568" s="42" t="s">
        <v>53</v>
      </c>
    </row>
    <row r="569" spans="11:12" x14ac:dyDescent="0.25">
      <c r="K569" s="65" t="s">
        <v>53</v>
      </c>
      <c r="L569" s="42" t="s">
        <v>53</v>
      </c>
    </row>
    <row r="570" spans="11:12" x14ac:dyDescent="0.25">
      <c r="K570" s="65" t="s">
        <v>53</v>
      </c>
      <c r="L570" s="42" t="s">
        <v>53</v>
      </c>
    </row>
    <row r="571" spans="11:12" x14ac:dyDescent="0.25">
      <c r="K571" s="65" t="s">
        <v>53</v>
      </c>
      <c r="L571" s="42" t="s">
        <v>53</v>
      </c>
    </row>
    <row r="572" spans="11:12" x14ac:dyDescent="0.25">
      <c r="K572" s="65" t="s">
        <v>53</v>
      </c>
      <c r="L572" s="42" t="s">
        <v>53</v>
      </c>
    </row>
    <row r="573" spans="11:12" x14ac:dyDescent="0.25">
      <c r="K573" s="65" t="s">
        <v>53</v>
      </c>
      <c r="L573" s="42" t="s">
        <v>53</v>
      </c>
    </row>
    <row r="574" spans="11:12" x14ac:dyDescent="0.25">
      <c r="K574" s="65" t="s">
        <v>53</v>
      </c>
      <c r="L574" s="42" t="s">
        <v>53</v>
      </c>
    </row>
    <row r="575" spans="11:12" x14ac:dyDescent="0.25">
      <c r="K575" s="65" t="s">
        <v>53</v>
      </c>
      <c r="L575" s="42" t="s">
        <v>53</v>
      </c>
    </row>
    <row r="576" spans="11:12" x14ac:dyDescent="0.25">
      <c r="K576" s="65" t="s">
        <v>53</v>
      </c>
      <c r="L576" s="42" t="s">
        <v>53</v>
      </c>
    </row>
    <row r="577" spans="11:12" x14ac:dyDescent="0.25">
      <c r="K577" s="65" t="s">
        <v>53</v>
      </c>
      <c r="L577" s="42" t="s">
        <v>53</v>
      </c>
    </row>
    <row r="578" spans="11:12" x14ac:dyDescent="0.25">
      <c r="K578" s="65" t="s">
        <v>53</v>
      </c>
      <c r="L578" s="42" t="s">
        <v>53</v>
      </c>
    </row>
    <row r="579" spans="11:12" x14ac:dyDescent="0.25">
      <c r="K579" s="65" t="s">
        <v>53</v>
      </c>
      <c r="L579" s="42" t="s">
        <v>53</v>
      </c>
    </row>
    <row r="580" spans="11:12" x14ac:dyDescent="0.25">
      <c r="K580" s="65" t="s">
        <v>53</v>
      </c>
      <c r="L580" s="42" t="s">
        <v>53</v>
      </c>
    </row>
    <row r="581" spans="11:12" x14ac:dyDescent="0.25">
      <c r="K581" s="65" t="s">
        <v>53</v>
      </c>
      <c r="L581" s="42" t="s">
        <v>53</v>
      </c>
    </row>
    <row r="582" spans="11:12" x14ac:dyDescent="0.25">
      <c r="K582" s="65" t="s">
        <v>53</v>
      </c>
      <c r="L582" s="42" t="s">
        <v>53</v>
      </c>
    </row>
    <row r="583" spans="11:12" x14ac:dyDescent="0.25">
      <c r="K583" s="65" t="s">
        <v>53</v>
      </c>
      <c r="L583" s="42" t="s">
        <v>53</v>
      </c>
    </row>
    <row r="584" spans="11:12" x14ac:dyDescent="0.25">
      <c r="K584" s="65" t="s">
        <v>53</v>
      </c>
      <c r="L584" s="42" t="s">
        <v>53</v>
      </c>
    </row>
    <row r="585" spans="11:12" x14ac:dyDescent="0.25">
      <c r="K585" s="65" t="s">
        <v>53</v>
      </c>
      <c r="L585" s="42" t="s">
        <v>53</v>
      </c>
    </row>
    <row r="586" spans="11:12" x14ac:dyDescent="0.25">
      <c r="K586" s="65" t="s">
        <v>53</v>
      </c>
      <c r="L586" s="42" t="s">
        <v>53</v>
      </c>
    </row>
    <row r="587" spans="11:12" x14ac:dyDescent="0.25">
      <c r="K587" s="65" t="s">
        <v>53</v>
      </c>
      <c r="L587" s="42" t="s">
        <v>53</v>
      </c>
    </row>
    <row r="588" spans="11:12" x14ac:dyDescent="0.25">
      <c r="K588" s="65" t="s">
        <v>53</v>
      </c>
      <c r="L588" s="42" t="s">
        <v>53</v>
      </c>
    </row>
    <row r="589" spans="11:12" x14ac:dyDescent="0.25">
      <c r="K589" s="65" t="s">
        <v>53</v>
      </c>
      <c r="L589" s="42" t="s">
        <v>53</v>
      </c>
    </row>
    <row r="590" spans="11:12" x14ac:dyDescent="0.25">
      <c r="K590" s="65" t="s">
        <v>53</v>
      </c>
      <c r="L590" s="42" t="s">
        <v>53</v>
      </c>
    </row>
    <row r="591" spans="11:12" x14ac:dyDescent="0.25">
      <c r="K591" s="65" t="s">
        <v>53</v>
      </c>
      <c r="L591" s="42" t="s">
        <v>53</v>
      </c>
    </row>
    <row r="592" spans="11:12" x14ac:dyDescent="0.25">
      <c r="K592" s="65" t="s">
        <v>53</v>
      </c>
      <c r="L592" s="42" t="s">
        <v>53</v>
      </c>
    </row>
    <row r="593" spans="11:12" x14ac:dyDescent="0.25">
      <c r="K593" s="65" t="s">
        <v>53</v>
      </c>
      <c r="L593" s="42" t="s">
        <v>53</v>
      </c>
    </row>
    <row r="594" spans="11:12" x14ac:dyDescent="0.25">
      <c r="K594" s="65" t="s">
        <v>53</v>
      </c>
      <c r="L594" s="42" t="s">
        <v>53</v>
      </c>
    </row>
    <row r="595" spans="11:12" x14ac:dyDescent="0.25">
      <c r="K595" s="65" t="s">
        <v>53</v>
      </c>
      <c r="L595" s="42" t="s">
        <v>53</v>
      </c>
    </row>
    <row r="596" spans="11:12" x14ac:dyDescent="0.25">
      <c r="K596" s="65" t="s">
        <v>53</v>
      </c>
      <c r="L596" s="42" t="s">
        <v>53</v>
      </c>
    </row>
    <row r="597" spans="11:12" x14ac:dyDescent="0.25">
      <c r="K597" s="65" t="s">
        <v>53</v>
      </c>
      <c r="L597" s="42" t="s">
        <v>53</v>
      </c>
    </row>
    <row r="598" spans="11:12" x14ac:dyDescent="0.25">
      <c r="K598" s="65" t="s">
        <v>53</v>
      </c>
      <c r="L598" s="42" t="s">
        <v>53</v>
      </c>
    </row>
    <row r="599" spans="11:12" x14ac:dyDescent="0.25">
      <c r="K599" s="66" t="s">
        <v>56</v>
      </c>
      <c r="L599" s="66"/>
    </row>
    <row r="600" spans="11:12" x14ac:dyDescent="0.25">
      <c r="K600" s="65">
        <v>43904</v>
      </c>
      <c r="L600" s="42">
        <v>100</v>
      </c>
    </row>
    <row r="601" spans="11:12" x14ac:dyDescent="0.25">
      <c r="K601" s="65">
        <v>43911</v>
      </c>
      <c r="L601" s="42">
        <v>99.578500000000005</v>
      </c>
    </row>
    <row r="602" spans="11:12" x14ac:dyDescent="0.25">
      <c r="K602" s="65">
        <v>43918</v>
      </c>
      <c r="L602" s="42">
        <v>97.630399999999995</v>
      </c>
    </row>
    <row r="603" spans="11:12" x14ac:dyDescent="0.25">
      <c r="K603" s="65">
        <v>43925</v>
      </c>
      <c r="L603" s="42">
        <v>96.712199999999996</v>
      </c>
    </row>
    <row r="604" spans="11:12" x14ac:dyDescent="0.25">
      <c r="K604" s="65">
        <v>43932</v>
      </c>
      <c r="L604" s="42">
        <v>94.025800000000004</v>
      </c>
    </row>
    <row r="605" spans="11:12" x14ac:dyDescent="0.25">
      <c r="K605" s="65">
        <v>43939</v>
      </c>
      <c r="L605" s="42">
        <v>94.207499999999996</v>
      </c>
    </row>
    <row r="606" spans="11:12" x14ac:dyDescent="0.25">
      <c r="K606" s="65">
        <v>43946</v>
      </c>
      <c r="L606" s="42">
        <v>94.294899999999998</v>
      </c>
    </row>
    <row r="607" spans="11:12" x14ac:dyDescent="0.25">
      <c r="K607" s="65">
        <v>43953</v>
      </c>
      <c r="L607" s="42">
        <v>95.093800000000002</v>
      </c>
    </row>
    <row r="608" spans="11:12" x14ac:dyDescent="0.25">
      <c r="K608" s="65">
        <v>43960</v>
      </c>
      <c r="L608" s="42">
        <v>94.965800000000002</v>
      </c>
    </row>
    <row r="609" spans="11:12" x14ac:dyDescent="0.25">
      <c r="K609" s="65">
        <v>43967</v>
      </c>
      <c r="L609" s="42">
        <v>93.960999999999999</v>
      </c>
    </row>
    <row r="610" spans="11:12" x14ac:dyDescent="0.25">
      <c r="K610" s="65">
        <v>43974</v>
      </c>
      <c r="L610" s="42">
        <v>93.039599999999993</v>
      </c>
    </row>
    <row r="611" spans="11:12" x14ac:dyDescent="0.25">
      <c r="K611" s="65">
        <v>43981</v>
      </c>
      <c r="L611" s="42">
        <v>94.403300000000002</v>
      </c>
    </row>
    <row r="612" spans="11:12" x14ac:dyDescent="0.25">
      <c r="K612" s="65">
        <v>43988</v>
      </c>
      <c r="L612" s="42">
        <v>95.414199999999994</v>
      </c>
    </row>
    <row r="613" spans="11:12" x14ac:dyDescent="0.25">
      <c r="K613" s="65">
        <v>43995</v>
      </c>
      <c r="L613" s="42">
        <v>96.429599999999994</v>
      </c>
    </row>
    <row r="614" spans="11:12" x14ac:dyDescent="0.25">
      <c r="K614" s="65">
        <v>44002</v>
      </c>
      <c r="L614" s="42">
        <v>97.500399999999999</v>
      </c>
    </row>
    <row r="615" spans="11:12" x14ac:dyDescent="0.25">
      <c r="K615" s="65">
        <v>44009</v>
      </c>
      <c r="L615" s="42">
        <v>98.762600000000006</v>
      </c>
    </row>
    <row r="616" spans="11:12" x14ac:dyDescent="0.25">
      <c r="K616" s="65">
        <v>44016</v>
      </c>
      <c r="L616" s="42">
        <v>100.35760000000001</v>
      </c>
    </row>
    <row r="617" spans="11:12" x14ac:dyDescent="0.25">
      <c r="K617" s="65">
        <v>44023</v>
      </c>
      <c r="L617" s="42">
        <v>97.980500000000006</v>
      </c>
    </row>
    <row r="618" spans="11:12" x14ac:dyDescent="0.25">
      <c r="K618" s="65">
        <v>44030</v>
      </c>
      <c r="L618" s="42">
        <v>97.479399999999998</v>
      </c>
    </row>
    <row r="619" spans="11:12" x14ac:dyDescent="0.25">
      <c r="K619" s="65">
        <v>44037</v>
      </c>
      <c r="L619" s="42">
        <v>97.166499999999999</v>
      </c>
    </row>
    <row r="620" spans="11:12" x14ac:dyDescent="0.25">
      <c r="K620" s="65">
        <v>44044</v>
      </c>
      <c r="L620" s="42">
        <v>97.289199999999994</v>
      </c>
    </row>
    <row r="621" spans="11:12" x14ac:dyDescent="0.25">
      <c r="K621" s="65">
        <v>44051</v>
      </c>
      <c r="L621" s="42">
        <v>97.963899999999995</v>
      </c>
    </row>
    <row r="622" spans="11:12" x14ac:dyDescent="0.25">
      <c r="K622" s="65">
        <v>44058</v>
      </c>
      <c r="L622" s="42">
        <v>97.605900000000005</v>
      </c>
    </row>
    <row r="623" spans="11:12" x14ac:dyDescent="0.25">
      <c r="K623" s="65">
        <v>44065</v>
      </c>
      <c r="L623" s="42">
        <v>97.805199999999999</v>
      </c>
    </row>
    <row r="624" spans="11:12" x14ac:dyDescent="0.25">
      <c r="K624" s="65">
        <v>44072</v>
      </c>
      <c r="L624" s="42">
        <v>97.621099999999998</v>
      </c>
    </row>
    <row r="625" spans="11:12" x14ac:dyDescent="0.25">
      <c r="K625" s="65">
        <v>44079</v>
      </c>
      <c r="L625" s="42">
        <v>100.41679999999999</v>
      </c>
    </row>
    <row r="626" spans="11:12" x14ac:dyDescent="0.25">
      <c r="K626" s="65">
        <v>44086</v>
      </c>
      <c r="L626" s="42">
        <v>101.94840000000001</v>
      </c>
    </row>
    <row r="627" spans="11:12" x14ac:dyDescent="0.25">
      <c r="K627" s="65">
        <v>44093</v>
      </c>
      <c r="L627" s="42">
        <v>102.70869999999999</v>
      </c>
    </row>
    <row r="628" spans="11:12" x14ac:dyDescent="0.25">
      <c r="K628" s="65">
        <v>44100</v>
      </c>
      <c r="L628" s="42">
        <v>101.941</v>
      </c>
    </row>
    <row r="629" spans="11:12" x14ac:dyDescent="0.25">
      <c r="K629" s="65">
        <v>44107</v>
      </c>
      <c r="L629" s="42">
        <v>99.8155</v>
      </c>
    </row>
    <row r="630" spans="11:12" x14ac:dyDescent="0.25">
      <c r="K630" s="65">
        <v>44114</v>
      </c>
      <c r="L630" s="42">
        <v>98.382300000000001</v>
      </c>
    </row>
    <row r="631" spans="11:12" x14ac:dyDescent="0.25">
      <c r="K631" s="65">
        <v>44121</v>
      </c>
      <c r="L631" s="42">
        <v>98.828100000000006</v>
      </c>
    </row>
    <row r="632" spans="11:12" x14ac:dyDescent="0.25">
      <c r="K632" s="65">
        <v>44128</v>
      </c>
      <c r="L632" s="42">
        <v>97.9191</v>
      </c>
    </row>
    <row r="633" spans="11:12" x14ac:dyDescent="0.25">
      <c r="K633" s="65">
        <v>44135</v>
      </c>
      <c r="L633" s="42">
        <v>97.573099999999997</v>
      </c>
    </row>
    <row r="634" spans="11:12" x14ac:dyDescent="0.25">
      <c r="K634" s="65">
        <v>44142</v>
      </c>
      <c r="L634" s="42">
        <v>98.692899999999995</v>
      </c>
    </row>
    <row r="635" spans="11:12" x14ac:dyDescent="0.25">
      <c r="K635" s="65">
        <v>44149</v>
      </c>
      <c r="L635" s="42">
        <v>99.442899999999995</v>
      </c>
    </row>
    <row r="636" spans="11:12" x14ac:dyDescent="0.25">
      <c r="K636" s="65">
        <v>44156</v>
      </c>
      <c r="L636" s="42">
        <v>99.828299999999999</v>
      </c>
    </row>
    <row r="637" spans="11:12" x14ac:dyDescent="0.25">
      <c r="K637" s="65">
        <v>44163</v>
      </c>
      <c r="L637" s="42">
        <v>100.3858</v>
      </c>
    </row>
    <row r="638" spans="11:12" x14ac:dyDescent="0.25">
      <c r="K638" s="65">
        <v>44170</v>
      </c>
      <c r="L638" s="42">
        <v>101.43429999999999</v>
      </c>
    </row>
    <row r="639" spans="11:12" x14ac:dyDescent="0.25">
      <c r="K639" s="65">
        <v>44177</v>
      </c>
      <c r="L639" s="42">
        <v>101.7193</v>
      </c>
    </row>
    <row r="640" spans="11:12" x14ac:dyDescent="0.25">
      <c r="K640" s="65">
        <v>44184</v>
      </c>
      <c r="L640" s="42">
        <v>101.6579</v>
      </c>
    </row>
    <row r="641" spans="11:12" x14ac:dyDescent="0.25">
      <c r="K641" s="65">
        <v>44191</v>
      </c>
      <c r="L641" s="42">
        <v>96.906000000000006</v>
      </c>
    </row>
    <row r="642" spans="11:12" x14ac:dyDescent="0.25">
      <c r="K642" s="65">
        <v>44198</v>
      </c>
      <c r="L642" s="42">
        <v>92.864900000000006</v>
      </c>
    </row>
    <row r="643" spans="11:12" x14ac:dyDescent="0.25">
      <c r="K643" s="65" t="s">
        <v>53</v>
      </c>
      <c r="L643" s="42" t="s">
        <v>53</v>
      </c>
    </row>
    <row r="644" spans="11:12" x14ac:dyDescent="0.25">
      <c r="K644" s="65" t="s">
        <v>53</v>
      </c>
      <c r="L644" s="42" t="s">
        <v>53</v>
      </c>
    </row>
    <row r="645" spans="11:12" x14ac:dyDescent="0.25">
      <c r="K645" s="65" t="s">
        <v>53</v>
      </c>
      <c r="L645" s="42" t="s">
        <v>53</v>
      </c>
    </row>
    <row r="646" spans="11:12" x14ac:dyDescent="0.25">
      <c r="K646" s="65" t="s">
        <v>53</v>
      </c>
      <c r="L646" s="42" t="s">
        <v>53</v>
      </c>
    </row>
    <row r="647" spans="11:12" x14ac:dyDescent="0.25">
      <c r="K647" s="65" t="s">
        <v>53</v>
      </c>
      <c r="L647" s="42" t="s">
        <v>53</v>
      </c>
    </row>
    <row r="648" spans="11:12" x14ac:dyDescent="0.25">
      <c r="K648" s="65" t="s">
        <v>53</v>
      </c>
      <c r="L648" s="42" t="s">
        <v>53</v>
      </c>
    </row>
    <row r="649" spans="11:12" x14ac:dyDescent="0.25">
      <c r="K649" s="65" t="s">
        <v>53</v>
      </c>
      <c r="L649" s="42" t="s">
        <v>53</v>
      </c>
    </row>
    <row r="650" spans="11:12" x14ac:dyDescent="0.25">
      <c r="K650" s="65" t="s">
        <v>53</v>
      </c>
      <c r="L650" s="42" t="s">
        <v>53</v>
      </c>
    </row>
    <row r="651" spans="11:12" x14ac:dyDescent="0.25">
      <c r="K651" s="65" t="s">
        <v>53</v>
      </c>
      <c r="L651" s="42" t="s">
        <v>53</v>
      </c>
    </row>
    <row r="652" spans="11:12" x14ac:dyDescent="0.25">
      <c r="K652" s="65" t="s">
        <v>53</v>
      </c>
      <c r="L652" s="42" t="s">
        <v>53</v>
      </c>
    </row>
    <row r="653" spans="11:12" x14ac:dyDescent="0.25">
      <c r="K653" s="65" t="s">
        <v>53</v>
      </c>
      <c r="L653" s="42" t="s">
        <v>53</v>
      </c>
    </row>
    <row r="654" spans="11:12" x14ac:dyDescent="0.25">
      <c r="K654" s="65" t="s">
        <v>53</v>
      </c>
      <c r="L654" s="42" t="s">
        <v>53</v>
      </c>
    </row>
    <row r="655" spans="11:12" x14ac:dyDescent="0.25">
      <c r="K655" s="65" t="s">
        <v>53</v>
      </c>
      <c r="L655" s="42" t="s">
        <v>53</v>
      </c>
    </row>
    <row r="656" spans="11:12" x14ac:dyDescent="0.25">
      <c r="K656" s="65" t="s">
        <v>53</v>
      </c>
      <c r="L656" s="42" t="s">
        <v>53</v>
      </c>
    </row>
    <row r="657" spans="11:12" x14ac:dyDescent="0.25">
      <c r="K657" s="65" t="s">
        <v>53</v>
      </c>
      <c r="L657" s="42" t="s">
        <v>53</v>
      </c>
    </row>
    <row r="658" spans="11:12" x14ac:dyDescent="0.25">
      <c r="K658" s="65" t="s">
        <v>53</v>
      </c>
      <c r="L658" s="42" t="s">
        <v>53</v>
      </c>
    </row>
    <row r="659" spans="11:12" x14ac:dyDescent="0.25">
      <c r="K659" s="65" t="s">
        <v>53</v>
      </c>
      <c r="L659" s="42" t="s">
        <v>53</v>
      </c>
    </row>
    <row r="660" spans="11:12" x14ac:dyDescent="0.25">
      <c r="K660" s="65" t="s">
        <v>53</v>
      </c>
      <c r="L660" s="42" t="s">
        <v>53</v>
      </c>
    </row>
    <row r="661" spans="11:12" x14ac:dyDescent="0.25">
      <c r="K661" s="65" t="s">
        <v>53</v>
      </c>
      <c r="L661" s="42" t="s">
        <v>53</v>
      </c>
    </row>
    <row r="662" spans="11:12" x14ac:dyDescent="0.25">
      <c r="K662" s="65" t="s">
        <v>53</v>
      </c>
      <c r="L662" s="42" t="s">
        <v>53</v>
      </c>
    </row>
    <row r="663" spans="11:12" x14ac:dyDescent="0.25">
      <c r="K663" s="65" t="s">
        <v>53</v>
      </c>
      <c r="L663" s="42" t="s">
        <v>53</v>
      </c>
    </row>
    <row r="664" spans="11:12" x14ac:dyDescent="0.25">
      <c r="K664" s="65" t="s">
        <v>53</v>
      </c>
      <c r="L664" s="42" t="s">
        <v>53</v>
      </c>
    </row>
    <row r="665" spans="11:12" x14ac:dyDescent="0.25">
      <c r="K665" s="65" t="s">
        <v>53</v>
      </c>
      <c r="L665" s="42" t="s">
        <v>53</v>
      </c>
    </row>
    <row r="666" spans="11:12" x14ac:dyDescent="0.25">
      <c r="K666" s="65" t="s">
        <v>53</v>
      </c>
      <c r="L666" s="42" t="s">
        <v>53</v>
      </c>
    </row>
    <row r="667" spans="11:12" x14ac:dyDescent="0.25">
      <c r="K667" s="65" t="s">
        <v>53</v>
      </c>
      <c r="L667" s="42" t="s">
        <v>53</v>
      </c>
    </row>
    <row r="668" spans="11:12" x14ac:dyDescent="0.25">
      <c r="K668" s="65" t="s">
        <v>53</v>
      </c>
      <c r="L668" s="42" t="s">
        <v>53</v>
      </c>
    </row>
    <row r="669" spans="11:12" x14ac:dyDescent="0.25">
      <c r="K669" s="65" t="s">
        <v>53</v>
      </c>
      <c r="L669" s="42" t="s">
        <v>53</v>
      </c>
    </row>
    <row r="670" spans="11:12" x14ac:dyDescent="0.25">
      <c r="K670" s="65" t="s">
        <v>53</v>
      </c>
      <c r="L670" s="42" t="s">
        <v>53</v>
      </c>
    </row>
    <row r="671" spans="11:12" x14ac:dyDescent="0.25">
      <c r="K671" s="65" t="s">
        <v>53</v>
      </c>
      <c r="L671" s="42" t="s">
        <v>53</v>
      </c>
    </row>
    <row r="672" spans="11:12" x14ac:dyDescent="0.25">
      <c r="K672" s="65" t="s">
        <v>53</v>
      </c>
      <c r="L672" s="42" t="s">
        <v>53</v>
      </c>
    </row>
    <row r="673" spans="11:12" x14ac:dyDescent="0.25">
      <c r="K673" s="65" t="s">
        <v>53</v>
      </c>
      <c r="L673" s="42" t="s">
        <v>53</v>
      </c>
    </row>
    <row r="674" spans="11:12" x14ac:dyDescent="0.25">
      <c r="K674" s="65" t="s">
        <v>53</v>
      </c>
      <c r="L674" s="42" t="s">
        <v>53</v>
      </c>
    </row>
    <row r="675" spans="11:12" x14ac:dyDescent="0.25">
      <c r="K675" s="65" t="s">
        <v>53</v>
      </c>
      <c r="L675" s="42" t="s">
        <v>53</v>
      </c>
    </row>
    <row r="676" spans="11:12" x14ac:dyDescent="0.25">
      <c r="K676" s="65" t="s">
        <v>53</v>
      </c>
      <c r="L676" s="42" t="s">
        <v>53</v>
      </c>
    </row>
    <row r="677" spans="11:12" x14ac:dyDescent="0.25">
      <c r="K677" s="65" t="s">
        <v>53</v>
      </c>
      <c r="L677" s="42" t="s">
        <v>53</v>
      </c>
    </row>
    <row r="678" spans="11:12" x14ac:dyDescent="0.25">
      <c r="K678" s="65" t="s">
        <v>53</v>
      </c>
      <c r="L678" s="42" t="s">
        <v>53</v>
      </c>
    </row>
    <row r="679" spans="11:12" x14ac:dyDescent="0.25">
      <c r="K679" s="65" t="s">
        <v>53</v>
      </c>
      <c r="L679" s="42" t="s">
        <v>53</v>
      </c>
    </row>
    <row r="680" spans="11:12" x14ac:dyDescent="0.25">
      <c r="K680" s="65" t="s">
        <v>53</v>
      </c>
      <c r="L680" s="42" t="s">
        <v>53</v>
      </c>
    </row>
    <row r="681" spans="11:12" x14ac:dyDescent="0.25">
      <c r="K681" s="65" t="s">
        <v>53</v>
      </c>
      <c r="L681" s="42" t="s">
        <v>53</v>
      </c>
    </row>
    <row r="682" spans="11:12" x14ac:dyDescent="0.25">
      <c r="K682" s="65" t="s">
        <v>53</v>
      </c>
      <c r="L682" s="42" t="s">
        <v>53</v>
      </c>
    </row>
    <row r="683" spans="11:12" x14ac:dyDescent="0.25">
      <c r="K683" s="65" t="s">
        <v>53</v>
      </c>
      <c r="L683" s="42" t="s">
        <v>53</v>
      </c>
    </row>
    <row r="684" spans="11:12" x14ac:dyDescent="0.25">
      <c r="K684" s="65" t="s">
        <v>53</v>
      </c>
      <c r="L684" s="42" t="s">
        <v>53</v>
      </c>
    </row>
    <row r="685" spans="11:12" x14ac:dyDescent="0.25">
      <c r="K685" s="65" t="s">
        <v>53</v>
      </c>
      <c r="L685" s="42" t="s">
        <v>53</v>
      </c>
    </row>
    <row r="686" spans="11:12" x14ac:dyDescent="0.25">
      <c r="K686" s="65" t="s">
        <v>53</v>
      </c>
      <c r="L686" s="42" t="s">
        <v>53</v>
      </c>
    </row>
    <row r="687" spans="11:12" x14ac:dyDescent="0.25">
      <c r="K687" s="65" t="s">
        <v>53</v>
      </c>
      <c r="L687" s="42" t="s">
        <v>53</v>
      </c>
    </row>
    <row r="688" spans="11:12" x14ac:dyDescent="0.25">
      <c r="K688" s="65" t="s">
        <v>53</v>
      </c>
      <c r="L688" s="42" t="s">
        <v>53</v>
      </c>
    </row>
    <row r="689" spans="11:12" x14ac:dyDescent="0.25">
      <c r="K689" s="65" t="s">
        <v>53</v>
      </c>
      <c r="L689" s="42" t="s">
        <v>53</v>
      </c>
    </row>
    <row r="690" spans="11:12" x14ac:dyDescent="0.25">
      <c r="K690" s="65" t="s">
        <v>53</v>
      </c>
      <c r="L690" s="42" t="s">
        <v>53</v>
      </c>
    </row>
    <row r="691" spans="11:12" x14ac:dyDescent="0.25">
      <c r="K691" s="65" t="s">
        <v>53</v>
      </c>
      <c r="L691" s="42" t="s">
        <v>53</v>
      </c>
    </row>
    <row r="692" spans="11:12" x14ac:dyDescent="0.25">
      <c r="K692" s="65" t="s">
        <v>53</v>
      </c>
      <c r="L692" s="42" t="s">
        <v>53</v>
      </c>
    </row>
    <row r="693" spans="11:12" x14ac:dyDescent="0.25">
      <c r="K693" s="65" t="s">
        <v>53</v>
      </c>
      <c r="L693" s="42" t="s">
        <v>53</v>
      </c>
    </row>
    <row r="694" spans="11:12" x14ac:dyDescent="0.25">
      <c r="K694" s="65" t="s">
        <v>53</v>
      </c>
      <c r="L694" s="42" t="s">
        <v>53</v>
      </c>
    </row>
    <row r="695" spans="11:12" x14ac:dyDescent="0.25">
      <c r="K695" s="65" t="s">
        <v>53</v>
      </c>
      <c r="L695" s="42" t="s">
        <v>53</v>
      </c>
    </row>
    <row r="696" spans="11:12" x14ac:dyDescent="0.25">
      <c r="K696" s="65" t="s">
        <v>53</v>
      </c>
      <c r="L696" s="42" t="s">
        <v>53</v>
      </c>
    </row>
    <row r="697" spans="11:12" x14ac:dyDescent="0.25">
      <c r="K697" s="65" t="s">
        <v>53</v>
      </c>
      <c r="L697" s="42" t="s">
        <v>53</v>
      </c>
    </row>
    <row r="698" spans="11:12" x14ac:dyDescent="0.25">
      <c r="K698" s="65" t="s">
        <v>53</v>
      </c>
      <c r="L698" s="42" t="s">
        <v>53</v>
      </c>
    </row>
    <row r="699" spans="11:12" x14ac:dyDescent="0.25">
      <c r="K699" s="65" t="s">
        <v>53</v>
      </c>
      <c r="L699" s="42" t="s">
        <v>53</v>
      </c>
    </row>
    <row r="700" spans="11:12" x14ac:dyDescent="0.25">
      <c r="K700" s="65" t="s">
        <v>53</v>
      </c>
      <c r="L700" s="42" t="s">
        <v>53</v>
      </c>
    </row>
    <row r="701" spans="11:12" x14ac:dyDescent="0.25">
      <c r="K701" s="65" t="s">
        <v>53</v>
      </c>
      <c r="L701" s="42" t="s">
        <v>53</v>
      </c>
    </row>
    <row r="702" spans="11:12" x14ac:dyDescent="0.25">
      <c r="K702" s="65" t="s">
        <v>53</v>
      </c>
      <c r="L702" s="42" t="s">
        <v>53</v>
      </c>
    </row>
    <row r="703" spans="11:12" x14ac:dyDescent="0.25">
      <c r="K703" s="65" t="s">
        <v>53</v>
      </c>
      <c r="L703" s="42" t="s">
        <v>53</v>
      </c>
    </row>
    <row r="704" spans="11:12" x14ac:dyDescent="0.25">
      <c r="K704" s="65" t="s">
        <v>53</v>
      </c>
      <c r="L704" s="42" t="s">
        <v>53</v>
      </c>
    </row>
    <row r="705" spans="11:12" x14ac:dyDescent="0.25">
      <c r="K705" s="65" t="s">
        <v>53</v>
      </c>
      <c r="L705" s="42" t="s">
        <v>53</v>
      </c>
    </row>
    <row r="706" spans="11:12" x14ac:dyDescent="0.25">
      <c r="K706" s="65" t="s">
        <v>53</v>
      </c>
      <c r="L706" s="42" t="s">
        <v>53</v>
      </c>
    </row>
    <row r="707" spans="11:12" x14ac:dyDescent="0.25">
      <c r="K707" s="65" t="s">
        <v>53</v>
      </c>
      <c r="L707" s="42" t="s">
        <v>53</v>
      </c>
    </row>
    <row r="708" spans="11:12" x14ac:dyDescent="0.25">
      <c r="K708" s="65" t="s">
        <v>53</v>
      </c>
      <c r="L708" s="42" t="s">
        <v>53</v>
      </c>
    </row>
    <row r="709" spans="11:12" x14ac:dyDescent="0.25">
      <c r="K709" s="65" t="s">
        <v>53</v>
      </c>
      <c r="L709" s="42" t="s">
        <v>53</v>
      </c>
    </row>
    <row r="710" spans="11:12" x14ac:dyDescent="0.25">
      <c r="K710" s="65" t="s">
        <v>53</v>
      </c>
      <c r="L710" s="42" t="s">
        <v>53</v>
      </c>
    </row>
    <row r="711" spans="11:12" x14ac:dyDescent="0.25">
      <c r="K711" s="65" t="s">
        <v>53</v>
      </c>
      <c r="L711" s="42" t="s">
        <v>53</v>
      </c>
    </row>
    <row r="712" spans="11:12" x14ac:dyDescent="0.25">
      <c r="K712" s="65" t="s">
        <v>53</v>
      </c>
      <c r="L712" s="42" t="s">
        <v>53</v>
      </c>
    </row>
    <row r="713" spans="11:12" x14ac:dyDescent="0.25">
      <c r="K713" s="65" t="s">
        <v>53</v>
      </c>
      <c r="L713" s="42" t="s">
        <v>53</v>
      </c>
    </row>
    <row r="714" spans="11:12" x14ac:dyDescent="0.25">
      <c r="K714" s="65" t="s">
        <v>53</v>
      </c>
      <c r="L714" s="42" t="s">
        <v>53</v>
      </c>
    </row>
    <row r="715" spans="11:12" x14ac:dyDescent="0.25">
      <c r="K715" s="65" t="s">
        <v>53</v>
      </c>
      <c r="L715" s="42" t="s">
        <v>53</v>
      </c>
    </row>
    <row r="716" spans="11:12" x14ac:dyDescent="0.25">
      <c r="K716" s="65" t="s">
        <v>53</v>
      </c>
      <c r="L716" s="42" t="s">
        <v>53</v>
      </c>
    </row>
    <row r="717" spans="11:12" x14ac:dyDescent="0.25">
      <c r="K717" s="65" t="s">
        <v>53</v>
      </c>
      <c r="L717" s="42" t="s">
        <v>53</v>
      </c>
    </row>
    <row r="718" spans="11:12" x14ac:dyDescent="0.25">
      <c r="K718" s="65" t="s">
        <v>53</v>
      </c>
      <c r="L718" s="42" t="s">
        <v>53</v>
      </c>
    </row>
    <row r="719" spans="11:12" x14ac:dyDescent="0.25">
      <c r="K719" s="65" t="s">
        <v>53</v>
      </c>
      <c r="L719" s="42" t="s">
        <v>53</v>
      </c>
    </row>
    <row r="720" spans="11:12" x14ac:dyDescent="0.25">
      <c r="K720" s="65" t="s">
        <v>53</v>
      </c>
      <c r="L720" s="42" t="s">
        <v>53</v>
      </c>
    </row>
    <row r="721" spans="11:12" x14ac:dyDescent="0.25">
      <c r="K721" s="65" t="s">
        <v>53</v>
      </c>
      <c r="L721" s="42" t="s">
        <v>53</v>
      </c>
    </row>
    <row r="722" spans="11:12" x14ac:dyDescent="0.25">
      <c r="K722" s="65" t="s">
        <v>53</v>
      </c>
      <c r="L722" s="42" t="s">
        <v>53</v>
      </c>
    </row>
    <row r="723" spans="11:12" x14ac:dyDescent="0.25">
      <c r="K723" s="65" t="s">
        <v>53</v>
      </c>
      <c r="L723" s="42" t="s">
        <v>53</v>
      </c>
    </row>
    <row r="724" spans="11:12" x14ac:dyDescent="0.25">
      <c r="K724" s="65" t="s">
        <v>53</v>
      </c>
      <c r="L724" s="42" t="s">
        <v>53</v>
      </c>
    </row>
    <row r="725" spans="11:12" x14ac:dyDescent="0.25">
      <c r="K725" s="65" t="s">
        <v>53</v>
      </c>
      <c r="L725" s="42" t="s">
        <v>53</v>
      </c>
    </row>
    <row r="726" spans="11:12" x14ac:dyDescent="0.25">
      <c r="K726" s="65" t="s">
        <v>53</v>
      </c>
      <c r="L726" s="42" t="s">
        <v>53</v>
      </c>
    </row>
    <row r="727" spans="11:12" x14ac:dyDescent="0.25">
      <c r="K727" s="65" t="s">
        <v>53</v>
      </c>
      <c r="L727" s="42" t="s">
        <v>53</v>
      </c>
    </row>
    <row r="728" spans="11:12" x14ac:dyDescent="0.25">
      <c r="K728" s="65" t="s">
        <v>53</v>
      </c>
      <c r="L728" s="42" t="s">
        <v>53</v>
      </c>
    </row>
    <row r="729" spans="11:12" x14ac:dyDescent="0.25">
      <c r="K729" s="65" t="s">
        <v>53</v>
      </c>
      <c r="L729" s="42" t="s">
        <v>53</v>
      </c>
    </row>
    <row r="730" spans="11:12" x14ac:dyDescent="0.25">
      <c r="K730" s="65" t="s">
        <v>53</v>
      </c>
      <c r="L730" s="42" t="s">
        <v>53</v>
      </c>
    </row>
    <row r="731" spans="11:12" x14ac:dyDescent="0.25">
      <c r="K731" s="65" t="s">
        <v>53</v>
      </c>
      <c r="L731" s="42" t="s">
        <v>53</v>
      </c>
    </row>
    <row r="732" spans="11:12" x14ac:dyDescent="0.25">
      <c r="K732" s="65" t="s">
        <v>53</v>
      </c>
      <c r="L732" s="42" t="s">
        <v>53</v>
      </c>
    </row>
    <row r="733" spans="11:12" x14ac:dyDescent="0.25">
      <c r="K733" s="65" t="s">
        <v>53</v>
      </c>
      <c r="L733" s="42" t="s">
        <v>53</v>
      </c>
    </row>
    <row r="734" spans="11:12" x14ac:dyDescent="0.25">
      <c r="K734" s="65" t="s">
        <v>53</v>
      </c>
      <c r="L734" s="42" t="s">
        <v>53</v>
      </c>
    </row>
    <row r="735" spans="11:12" x14ac:dyDescent="0.25">
      <c r="K735" s="65" t="s">
        <v>53</v>
      </c>
      <c r="L735" s="42" t="s">
        <v>53</v>
      </c>
    </row>
    <row r="736" spans="11:12" x14ac:dyDescent="0.25">
      <c r="K736" s="65" t="s">
        <v>53</v>
      </c>
      <c r="L736" s="42" t="s">
        <v>53</v>
      </c>
    </row>
    <row r="737" spans="11:12" x14ac:dyDescent="0.25">
      <c r="K737" s="65" t="s">
        <v>53</v>
      </c>
      <c r="L737" s="42" t="s">
        <v>53</v>
      </c>
    </row>
    <row r="738" spans="11:12" x14ac:dyDescent="0.25">
      <c r="K738" s="65" t="s">
        <v>53</v>
      </c>
      <c r="L738" s="42" t="s">
        <v>53</v>
      </c>
    </row>
    <row r="739" spans="11:12" x14ac:dyDescent="0.25">
      <c r="K739" s="65" t="s">
        <v>53</v>
      </c>
      <c r="L739" s="42" t="s">
        <v>53</v>
      </c>
    </row>
    <row r="740" spans="11:12" x14ac:dyDescent="0.25">
      <c r="K740" s="65" t="s">
        <v>53</v>
      </c>
      <c r="L740" s="42" t="s">
        <v>53</v>
      </c>
    </row>
    <row r="741" spans="11:12" x14ac:dyDescent="0.25">
      <c r="K741" s="65" t="s">
        <v>53</v>
      </c>
      <c r="L741" s="42" t="s">
        <v>53</v>
      </c>
    </row>
    <row r="742" spans="11:12" x14ac:dyDescent="0.25">
      <c r="K742" s="65" t="s">
        <v>53</v>
      </c>
      <c r="L742" s="42" t="s">
        <v>53</v>
      </c>
    </row>
    <row r="743" spans="11:12" x14ac:dyDescent="0.25">
      <c r="K743" s="65" t="s">
        <v>53</v>
      </c>
      <c r="L743" s="42" t="s">
        <v>53</v>
      </c>
    </row>
    <row r="744" spans="11:12" x14ac:dyDescent="0.25">
      <c r="K744" s="65" t="s">
        <v>53</v>
      </c>
      <c r="L744" s="42" t="s">
        <v>53</v>
      </c>
    </row>
    <row r="745" spans="11:12" x14ac:dyDescent="0.25">
      <c r="K745" s="65" t="s">
        <v>53</v>
      </c>
      <c r="L745" s="42" t="s">
        <v>53</v>
      </c>
    </row>
    <row r="746" spans="11:12" x14ac:dyDescent="0.25">
      <c r="K746" s="65" t="s">
        <v>53</v>
      </c>
      <c r="L746" s="42" t="s">
        <v>53</v>
      </c>
    </row>
    <row r="747" spans="11:12" x14ac:dyDescent="0.25">
      <c r="K747" s="33"/>
      <c r="L747" s="37"/>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sheetData>
  <mergeCells count="15">
    <mergeCell ref="A21:I21"/>
    <mergeCell ref="H7:H8"/>
    <mergeCell ref="I7:I8"/>
    <mergeCell ref="B9:I9"/>
    <mergeCell ref="B11:I11"/>
    <mergeCell ref="A1:I1"/>
    <mergeCell ref="B6:E6"/>
    <mergeCell ref="F6:I6"/>
    <mergeCell ref="A7:A8"/>
    <mergeCell ref="B7:B8"/>
    <mergeCell ref="C7:C8"/>
    <mergeCell ref="D7:D8"/>
    <mergeCell ref="E7:E8"/>
    <mergeCell ref="F7:F8"/>
    <mergeCell ref="G7:G8"/>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5CC9F-3DE0-4347-8472-C697B5B44A8A}">
  <sheetPr codeName="Sheet6">
    <tabColor theme="4" tint="0.39997558519241921"/>
  </sheetPr>
  <dimension ref="A1:L899"/>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2" customWidth="1"/>
    <col min="13" max="16384" width="8.7109375" style="19"/>
  </cols>
  <sheetData>
    <row r="1" spans="1:12" ht="60" customHeight="1" x14ac:dyDescent="0.25">
      <c r="A1" s="68" t="s">
        <v>32</v>
      </c>
      <c r="B1" s="68"/>
      <c r="C1" s="68"/>
      <c r="D1" s="68"/>
      <c r="E1" s="68"/>
      <c r="F1" s="68"/>
      <c r="G1" s="68"/>
      <c r="H1" s="68"/>
      <c r="I1" s="68"/>
      <c r="J1" s="4"/>
      <c r="K1" s="33"/>
      <c r="L1" s="34" t="s">
        <v>36</v>
      </c>
    </row>
    <row r="2" spans="1:12" ht="19.5" customHeight="1" x14ac:dyDescent="0.3">
      <c r="A2" s="3" t="str">
        <f>"Weekly Payroll Jobs and Wages in Australia - " &amp;$L$1</f>
        <v>Weekly Payroll Jobs and Wages in Australia - South Australia</v>
      </c>
      <c r="B2" s="20"/>
      <c r="C2" s="20"/>
      <c r="D2" s="20"/>
      <c r="E2" s="20"/>
      <c r="F2" s="20"/>
      <c r="G2" s="20"/>
      <c r="H2" s="20"/>
      <c r="I2" s="20"/>
      <c r="J2" s="20"/>
      <c r="K2" s="38" t="s">
        <v>59</v>
      </c>
      <c r="L2" s="35">
        <v>44198</v>
      </c>
    </row>
    <row r="3" spans="1:12" ht="15" customHeight="1" x14ac:dyDescent="0.25">
      <c r="A3" s="21" t="str">
        <f>"Week ending "&amp;TEXT($L$2,"dddd dd mmmm yyyy")</f>
        <v>Week ending Saturday 02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67</v>
      </c>
      <c r="L4" s="39">
        <v>44170</v>
      </c>
    </row>
    <row r="5" spans="1:12" ht="16.5" customHeight="1" thickBot="1" x14ac:dyDescent="0.3">
      <c r="A5" s="25" t="str">
        <f>"Change in payroll jobs and total wages, "&amp;$L$1</f>
        <v>Change in payroll jobs and total wages, South Australia</v>
      </c>
      <c r="B5" s="22"/>
      <c r="C5" s="26"/>
      <c r="D5" s="27"/>
      <c r="E5" s="24"/>
      <c r="F5" s="20"/>
      <c r="G5" s="20"/>
      <c r="H5" s="20"/>
      <c r="I5" s="20"/>
      <c r="J5" s="20"/>
      <c r="K5" s="38"/>
      <c r="L5" s="39">
        <v>44184</v>
      </c>
    </row>
    <row r="6" spans="1:12" ht="16.5" customHeight="1" x14ac:dyDescent="0.25">
      <c r="A6" s="56"/>
      <c r="B6" s="71" t="s">
        <v>57</v>
      </c>
      <c r="C6" s="72"/>
      <c r="D6" s="72"/>
      <c r="E6" s="73"/>
      <c r="F6" s="74" t="s">
        <v>58</v>
      </c>
      <c r="G6" s="72"/>
      <c r="H6" s="72"/>
      <c r="I6" s="73"/>
      <c r="J6" s="49"/>
      <c r="K6" s="38" t="s">
        <v>68</v>
      </c>
      <c r="L6" s="39">
        <v>44191</v>
      </c>
    </row>
    <row r="7" spans="1:12" ht="33.75" customHeight="1" x14ac:dyDescent="0.25">
      <c r="A7" s="75"/>
      <c r="B7" s="77" t="str">
        <f>"% Change between " &amp; TEXT($L$3,"dd mmm yyy")&amp;" and "&amp; TEXT($L$2,"dd mmm yyy") &amp; " (Change since 100th case of COVID-19)"</f>
        <v>% Change between 14 Mar 2020 and 02 Jan 2021 (Change since 100th case of COVID-19)</v>
      </c>
      <c r="C7" s="79" t="str">
        <f>"% Change between " &amp; TEXT($L$4,"dd mmm yyy")&amp;" and "&amp; TEXT($L$2,"dd mmm yyy") &amp; " (monthly change)"</f>
        <v>% Change between 05 Dec 2020 and 02 Jan 2021 (monthly change)</v>
      </c>
      <c r="D7" s="81" t="str">
        <f>"% Change between " &amp; TEXT($L$6,"dd mmm yyy")&amp;" and "&amp; TEXT($L$2,"dd mmm yyy") &amp; " (weekly change)"</f>
        <v>% Change between 26 Dec 2020 and 02 Jan 2021 (weekly change)</v>
      </c>
      <c r="E7" s="83" t="str">
        <f>"% Change between " &amp; TEXT($L$5,"dd mmm yyy")&amp;" and "&amp; TEXT($L$6,"dd mmm yyy") &amp; " (weekly change)"</f>
        <v>% Change between 19 Dec 2020 and 26 Dec 2020 (weekly change)</v>
      </c>
      <c r="F7" s="85" t="str">
        <f>"% Change between " &amp; TEXT($L$3,"dd mmm yyy")&amp;" and "&amp; TEXT($L$2,"dd mmm yyy") &amp; " (Change since 100th case of COVID-19)"</f>
        <v>% Change between 14 Mar 2020 and 02 Jan 2021 (Change since 100th case of COVID-19)</v>
      </c>
      <c r="G7" s="79" t="str">
        <f>"% Change between " &amp; TEXT($L$4,"dd mmm yyy")&amp;" and "&amp; TEXT($L$2,"dd mmm yyy") &amp; " (monthly change)"</f>
        <v>% Change between 05 Dec 2020 and 02 Jan 2021 (monthly change)</v>
      </c>
      <c r="H7" s="81" t="str">
        <f>"% Change between " &amp; TEXT($L$6,"dd mmm yyy")&amp;" and "&amp; TEXT($L$2,"dd mmm yyy") &amp; " (weekly change)"</f>
        <v>% Change between 26 Dec 2020 and 02 Jan 2021 (weekly change)</v>
      </c>
      <c r="I7" s="83" t="str">
        <f>"% Change between " &amp; TEXT($L$5,"dd mmm yyy")&amp;" and "&amp; TEXT($L$6,"dd mmm yyy") &amp; " (weekly change)"</f>
        <v>% Change between 19 Dec 2020 and 26 Dec 2020 (weekly change)</v>
      </c>
      <c r="J7" s="50"/>
      <c r="K7" s="38" t="s">
        <v>69</v>
      </c>
      <c r="L7" s="39">
        <v>44198</v>
      </c>
    </row>
    <row r="8" spans="1:12" ht="46.5" customHeight="1" thickBot="1" x14ac:dyDescent="0.3">
      <c r="A8" s="76"/>
      <c r="B8" s="78"/>
      <c r="C8" s="80"/>
      <c r="D8" s="82"/>
      <c r="E8" s="84"/>
      <c r="F8" s="86"/>
      <c r="G8" s="80"/>
      <c r="H8" s="82"/>
      <c r="I8" s="84"/>
      <c r="J8" s="51"/>
      <c r="K8" s="40" t="s">
        <v>70</v>
      </c>
      <c r="L8" s="42"/>
    </row>
    <row r="9" spans="1:12" x14ac:dyDescent="0.25">
      <c r="A9" s="57"/>
      <c r="B9" s="88" t="str">
        <f>L1</f>
        <v>South Australia</v>
      </c>
      <c r="C9" s="89"/>
      <c r="D9" s="89"/>
      <c r="E9" s="89"/>
      <c r="F9" s="89"/>
      <c r="G9" s="89"/>
      <c r="H9" s="89"/>
      <c r="I9" s="90"/>
      <c r="J9" s="28"/>
      <c r="K9" s="53"/>
      <c r="L9" s="42"/>
    </row>
    <row r="10" spans="1:12" x14ac:dyDescent="0.25">
      <c r="A10" s="58" t="s">
        <v>30</v>
      </c>
      <c r="B10" s="28">
        <v>-4.2999312764381736E-2</v>
      </c>
      <c r="C10" s="28">
        <v>-5.3193405978484098E-2</v>
      </c>
      <c r="D10" s="28">
        <v>-1.8552249694139822E-2</v>
      </c>
      <c r="E10" s="28">
        <v>-3.0936969520226509E-2</v>
      </c>
      <c r="F10" s="28">
        <v>-4.9891150093537284E-2</v>
      </c>
      <c r="G10" s="28">
        <v>-6.1443911680315044E-2</v>
      </c>
      <c r="H10" s="28">
        <v>-2.4912768818169284E-2</v>
      </c>
      <c r="I10" s="59">
        <v>-4.4772124741096264E-2</v>
      </c>
      <c r="J10" s="28"/>
      <c r="K10" s="41"/>
      <c r="L10" s="42"/>
    </row>
    <row r="11" spans="1:12" x14ac:dyDescent="0.25">
      <c r="A11" s="57"/>
      <c r="B11" s="91" t="s">
        <v>29</v>
      </c>
      <c r="C11" s="91"/>
      <c r="D11" s="91"/>
      <c r="E11" s="91"/>
      <c r="F11" s="91"/>
      <c r="G11" s="91"/>
      <c r="H11" s="91"/>
      <c r="I11" s="92"/>
      <c r="J11" s="28"/>
      <c r="K11" s="41"/>
      <c r="L11" s="42"/>
    </row>
    <row r="12" spans="1:12" x14ac:dyDescent="0.25">
      <c r="A12" s="60" t="s">
        <v>28</v>
      </c>
      <c r="B12" s="28">
        <v>-7.2974153678487585E-2</v>
      </c>
      <c r="C12" s="28">
        <v>-6.1196395567508999E-2</v>
      </c>
      <c r="D12" s="28">
        <v>-1.9485208757345718E-2</v>
      </c>
      <c r="E12" s="28">
        <v>-3.3352185139125412E-2</v>
      </c>
      <c r="F12" s="28">
        <v>-8.5296584343803938E-2</v>
      </c>
      <c r="G12" s="28">
        <v>-8.2377473093577902E-2</v>
      </c>
      <c r="H12" s="28">
        <v>-3.3140237302929254E-2</v>
      </c>
      <c r="I12" s="59">
        <v>-5.5082703868191585E-2</v>
      </c>
      <c r="J12" s="28"/>
      <c r="K12" s="41"/>
      <c r="L12" s="42"/>
    </row>
    <row r="13" spans="1:12" x14ac:dyDescent="0.25">
      <c r="A13" s="60" t="s">
        <v>27</v>
      </c>
      <c r="B13" s="28">
        <v>-4.0550442691889232E-2</v>
      </c>
      <c r="C13" s="28">
        <v>-4.7041083755257507E-2</v>
      </c>
      <c r="D13" s="28">
        <v>-1.7497890801998039E-2</v>
      </c>
      <c r="E13" s="28">
        <v>-2.7404951616704532E-2</v>
      </c>
      <c r="F13" s="28">
        <v>-9.35750216339859E-3</v>
      </c>
      <c r="G13" s="28">
        <v>-2.9646384074861198E-2</v>
      </c>
      <c r="H13" s="28">
        <v>-1.2090828046803281E-2</v>
      </c>
      <c r="I13" s="59">
        <v>-2.8059447614647848E-2</v>
      </c>
      <c r="J13" s="28"/>
      <c r="K13" s="37"/>
      <c r="L13" s="42"/>
    </row>
    <row r="14" spans="1:12" x14ac:dyDescent="0.25">
      <c r="A14" s="61" t="s">
        <v>73</v>
      </c>
      <c r="B14" s="28" t="s">
        <v>71</v>
      </c>
      <c r="C14" s="28" t="s">
        <v>71</v>
      </c>
      <c r="D14" s="28" t="s">
        <v>71</v>
      </c>
      <c r="E14" s="28" t="s">
        <v>71</v>
      </c>
      <c r="F14" s="28" t="s">
        <v>71</v>
      </c>
      <c r="G14" s="28" t="s">
        <v>71</v>
      </c>
      <c r="H14" s="28" t="s">
        <v>71</v>
      </c>
      <c r="I14" s="59" t="s">
        <v>71</v>
      </c>
      <c r="J14" s="28"/>
      <c r="K14" s="54"/>
      <c r="L14" s="42"/>
    </row>
    <row r="15" spans="1:12" x14ac:dyDescent="0.25">
      <c r="A15" s="60" t="s">
        <v>46</v>
      </c>
      <c r="B15" s="28">
        <v>-5.8272582640975901E-2</v>
      </c>
      <c r="C15" s="28">
        <v>-6.3510961629655416E-2</v>
      </c>
      <c r="D15" s="28">
        <v>-2.5608755838553598E-2</v>
      </c>
      <c r="E15" s="28">
        <v>-3.7222949300056651E-2</v>
      </c>
      <c r="F15" s="28">
        <v>6.2282134969697811E-3</v>
      </c>
      <c r="G15" s="28">
        <v>-6.5778595371455362E-2</v>
      </c>
      <c r="H15" s="28">
        <v>-3.1273947744604236E-2</v>
      </c>
      <c r="I15" s="59">
        <v>-5.2873520083913439E-2</v>
      </c>
      <c r="J15" s="28"/>
      <c r="K15" s="41"/>
      <c r="L15" s="42"/>
    </row>
    <row r="16" spans="1:12" x14ac:dyDescent="0.25">
      <c r="A16" s="60" t="s">
        <v>47</v>
      </c>
      <c r="B16" s="28">
        <v>-4.5173861128197768E-2</v>
      </c>
      <c r="C16" s="28">
        <v>-5.0646564052116538E-2</v>
      </c>
      <c r="D16" s="28">
        <v>-1.7726794168538174E-2</v>
      </c>
      <c r="E16" s="28">
        <v>-2.5365399689434742E-2</v>
      </c>
      <c r="F16" s="28">
        <v>-4.7480375211701009E-2</v>
      </c>
      <c r="G16" s="28">
        <v>-5.7679610563752926E-2</v>
      </c>
      <c r="H16" s="28">
        <v>-2.4635020886577652E-2</v>
      </c>
      <c r="I16" s="59">
        <v>-4.150575245846333E-2</v>
      </c>
      <c r="J16" s="28"/>
      <c r="K16" s="41"/>
      <c r="L16" s="42"/>
    </row>
    <row r="17" spans="1:12" x14ac:dyDescent="0.25">
      <c r="A17" s="60" t="s">
        <v>48</v>
      </c>
      <c r="B17" s="28">
        <v>-4.2137671395088616E-2</v>
      </c>
      <c r="C17" s="28">
        <v>-4.7892954033482482E-2</v>
      </c>
      <c r="D17" s="28">
        <v>-1.5136051151608987E-2</v>
      </c>
      <c r="E17" s="28">
        <v>-2.5313937245615037E-2</v>
      </c>
      <c r="F17" s="28">
        <v>-6.9289654859771566E-2</v>
      </c>
      <c r="G17" s="28">
        <v>-5.840239173904016E-2</v>
      </c>
      <c r="H17" s="28">
        <v>-2.4183153635230603E-2</v>
      </c>
      <c r="I17" s="59">
        <v>-4.1987050790260882E-2</v>
      </c>
      <c r="J17" s="28"/>
      <c r="K17" s="41"/>
      <c r="L17" s="42"/>
    </row>
    <row r="18" spans="1:12" ht="17.25" customHeight="1" x14ac:dyDescent="0.25">
      <c r="A18" s="60" t="s">
        <v>49</v>
      </c>
      <c r="B18" s="28">
        <v>-4.7378296683871945E-2</v>
      </c>
      <c r="C18" s="28">
        <v>-4.4796535640991841E-2</v>
      </c>
      <c r="D18" s="28">
        <v>-1.2764770618000854E-2</v>
      </c>
      <c r="E18" s="28">
        <v>-2.6380729843583417E-2</v>
      </c>
      <c r="F18" s="28">
        <v>-7.6000859435437995E-2</v>
      </c>
      <c r="G18" s="28">
        <v>-5.7043601494771057E-2</v>
      </c>
      <c r="H18" s="28">
        <v>-1.8251345758058424E-2</v>
      </c>
      <c r="I18" s="59">
        <v>-4.4569273517973018E-2</v>
      </c>
      <c r="J18" s="29"/>
      <c r="K18" s="43"/>
      <c r="L18" s="42"/>
    </row>
    <row r="19" spans="1:12" x14ac:dyDescent="0.25">
      <c r="A19" s="60" t="s">
        <v>50</v>
      </c>
      <c r="B19" s="28">
        <v>-9.592493057421847E-2</v>
      </c>
      <c r="C19" s="28">
        <v>-5.5436379802517699E-2</v>
      </c>
      <c r="D19" s="28">
        <v>-1.864252383432452E-2</v>
      </c>
      <c r="E19" s="28">
        <v>-2.9419681400668196E-2</v>
      </c>
      <c r="F19" s="28">
        <v>-0.11193676990948198</v>
      </c>
      <c r="G19" s="28">
        <v>-5.4704735766612167E-2</v>
      </c>
      <c r="H19" s="28">
        <v>-2.5147420940219378E-2</v>
      </c>
      <c r="I19" s="59">
        <v>-3.7527297108781443E-2</v>
      </c>
      <c r="J19" s="20"/>
      <c r="K19" s="36"/>
      <c r="L19" s="42"/>
    </row>
    <row r="20" spans="1:12" ht="15.75" thickBot="1" x14ac:dyDescent="0.3">
      <c r="A20" s="62" t="s">
        <v>51</v>
      </c>
      <c r="B20" s="63">
        <v>-0.16588135593220332</v>
      </c>
      <c r="C20" s="63">
        <v>-7.7978020330959685E-2</v>
      </c>
      <c r="D20" s="63">
        <v>-3.5315065136602986E-2</v>
      </c>
      <c r="E20" s="63">
        <v>-3.2814857531065056E-2</v>
      </c>
      <c r="F20" s="63">
        <v>-0.13887628096467719</v>
      </c>
      <c r="G20" s="63">
        <v>-6.4350805660830956E-2</v>
      </c>
      <c r="H20" s="63">
        <v>-4.6955938606534242E-2</v>
      </c>
      <c r="I20" s="64">
        <v>-3.0925567097719431E-2</v>
      </c>
      <c r="J20" s="20"/>
      <c r="K20" s="55"/>
      <c r="L20" s="42"/>
    </row>
    <row r="21" spans="1:12" ht="37.5" customHeight="1" x14ac:dyDescent="0.25">
      <c r="A21" s="87"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1" s="87"/>
      <c r="C21" s="87"/>
      <c r="D21" s="87"/>
      <c r="E21" s="87"/>
      <c r="F21" s="87"/>
      <c r="G21" s="87"/>
      <c r="H21" s="87"/>
      <c r="I21" s="87"/>
      <c r="J21" s="20"/>
      <c r="K21" s="36"/>
      <c r="L21" s="42"/>
    </row>
    <row r="22" spans="1:12" ht="10.5" customHeight="1" x14ac:dyDescent="0.25">
      <c r="B22" s="20"/>
      <c r="C22" s="20"/>
      <c r="D22" s="20"/>
      <c r="E22" s="20"/>
      <c r="F22" s="20"/>
      <c r="G22" s="20"/>
      <c r="H22" s="20"/>
      <c r="I22" s="20"/>
      <c r="J22" s="20"/>
      <c r="K22" s="44"/>
      <c r="L22" s="42"/>
    </row>
    <row r="23" spans="1:12" x14ac:dyDescent="0.25">
      <c r="A23" s="30" t="str">
        <f>"Indexed number of payroll jobs and total wages, "&amp;$L$1&amp;" and Australia"</f>
        <v>Indexed number of payroll jobs and total wages, South Australia and Australia</v>
      </c>
      <c r="B23" s="20"/>
      <c r="C23" s="20"/>
      <c r="D23" s="20"/>
      <c r="E23" s="20"/>
      <c r="F23" s="20"/>
      <c r="G23" s="20"/>
      <c r="H23" s="20"/>
      <c r="I23" s="20"/>
      <c r="J23" s="20"/>
      <c r="K23" s="44"/>
      <c r="L23" s="42"/>
    </row>
    <row r="24" spans="1:12" x14ac:dyDescent="0.25">
      <c r="A24" s="20"/>
      <c r="B24" s="20"/>
      <c r="C24" s="20"/>
      <c r="D24" s="20"/>
      <c r="E24" s="20"/>
      <c r="F24" s="20"/>
      <c r="G24" s="20"/>
      <c r="H24" s="20"/>
      <c r="I24" s="20"/>
      <c r="J24" s="20"/>
      <c r="K24" s="44"/>
      <c r="L24" s="42"/>
    </row>
    <row r="25" spans="1:12" x14ac:dyDescent="0.25">
      <c r="B25" s="20"/>
      <c r="C25" s="20"/>
      <c r="D25" s="20"/>
      <c r="E25" s="20"/>
      <c r="F25" s="20"/>
      <c r="G25" s="20"/>
      <c r="H25" s="20"/>
      <c r="I25" s="20"/>
      <c r="J25" s="20"/>
      <c r="K25" s="44"/>
      <c r="L25" s="42"/>
    </row>
    <row r="26" spans="1:12" x14ac:dyDescent="0.25">
      <c r="A26" s="20"/>
      <c r="B26" s="20"/>
      <c r="C26" s="20"/>
      <c r="D26" s="20"/>
      <c r="E26" s="24"/>
      <c r="F26" s="24"/>
      <c r="G26" s="24"/>
      <c r="H26" s="24"/>
      <c r="I26" s="24"/>
      <c r="J26" s="24"/>
      <c r="K26" s="55"/>
      <c r="L26" s="42"/>
    </row>
    <row r="27" spans="1:12" x14ac:dyDescent="0.25">
      <c r="A27" s="20"/>
      <c r="B27" s="30"/>
      <c r="C27" s="30"/>
      <c r="D27" s="30"/>
      <c r="E27" s="30"/>
      <c r="F27" s="30"/>
      <c r="G27" s="30"/>
      <c r="H27" s="30"/>
      <c r="I27" s="30"/>
      <c r="J27" s="30"/>
      <c r="K27" s="45"/>
      <c r="L27" s="42"/>
    </row>
    <row r="28" spans="1:12" x14ac:dyDescent="0.25">
      <c r="A28" s="20"/>
      <c r="B28" s="20"/>
      <c r="C28" s="20"/>
      <c r="D28" s="20"/>
      <c r="E28" s="20"/>
      <c r="F28" s="20"/>
      <c r="G28" s="20"/>
      <c r="H28" s="20"/>
      <c r="I28" s="20"/>
      <c r="J28" s="20"/>
      <c r="K28" s="44"/>
      <c r="L28" s="42"/>
    </row>
    <row r="29" spans="1:12" x14ac:dyDescent="0.25">
      <c r="B29" s="20"/>
      <c r="C29" s="20"/>
      <c r="D29" s="20"/>
      <c r="E29" s="20"/>
      <c r="F29" s="20"/>
      <c r="G29" s="20"/>
      <c r="H29" s="20"/>
      <c r="I29" s="20"/>
      <c r="J29" s="20"/>
      <c r="K29" s="44"/>
      <c r="L29" s="42"/>
    </row>
    <row r="30" spans="1:12" x14ac:dyDescent="0.25">
      <c r="A30" s="20"/>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ht="15.75" customHeight="1" x14ac:dyDescent="0.25">
      <c r="B32" s="20"/>
      <c r="C32" s="20"/>
      <c r="D32" s="20"/>
      <c r="E32" s="20"/>
      <c r="F32" s="20"/>
      <c r="G32" s="20"/>
      <c r="H32" s="20"/>
      <c r="I32" s="20"/>
      <c r="J32" s="20"/>
      <c r="K32" s="44"/>
      <c r="L32" s="42"/>
    </row>
    <row r="33" spans="1:12" x14ac:dyDescent="0.25">
      <c r="A33" s="20"/>
      <c r="B33" s="20"/>
      <c r="C33" s="20"/>
      <c r="D33" s="20"/>
      <c r="E33" s="20"/>
      <c r="F33" s="20"/>
      <c r="G33" s="20"/>
      <c r="H33" s="20"/>
      <c r="I33" s="20"/>
      <c r="J33" s="20"/>
      <c r="K33" s="42" t="s">
        <v>26</v>
      </c>
      <c r="L33" s="42" t="s">
        <v>61</v>
      </c>
    </row>
    <row r="34" spans="1:12" ht="11.25" customHeight="1" x14ac:dyDescent="0.25">
      <c r="A34" s="20"/>
      <c r="B34" s="20"/>
      <c r="C34" s="20"/>
      <c r="D34" s="20"/>
      <c r="E34" s="20"/>
      <c r="F34" s="20"/>
      <c r="G34" s="20"/>
      <c r="H34" s="20"/>
      <c r="I34" s="20"/>
      <c r="J34" s="20"/>
      <c r="K34" s="42"/>
      <c r="L34" s="41" t="s">
        <v>24</v>
      </c>
    </row>
    <row r="35" spans="1:12" x14ac:dyDescent="0.25">
      <c r="A35" s="31" t="str">
        <f>"Indexed number of payroll jobs held by men by age group, "&amp;$L$1</f>
        <v>Indexed number of payroll jobs held by men by age group, South Australia</v>
      </c>
      <c r="B35" s="20"/>
      <c r="C35" s="20"/>
      <c r="D35" s="20"/>
      <c r="E35" s="20"/>
      <c r="F35" s="20"/>
      <c r="G35" s="20"/>
      <c r="H35" s="20"/>
      <c r="I35" s="20"/>
      <c r="J35" s="20"/>
      <c r="K35" s="41"/>
      <c r="L35" s="42"/>
    </row>
    <row r="36" spans="1:12" x14ac:dyDescent="0.25">
      <c r="B36" s="20"/>
      <c r="C36" s="20"/>
      <c r="D36" s="20"/>
      <c r="E36" s="20"/>
      <c r="F36" s="20"/>
      <c r="G36" s="20"/>
      <c r="H36" s="20"/>
      <c r="I36" s="20"/>
      <c r="J36" s="20"/>
      <c r="K36" s="41" t="s">
        <v>46</v>
      </c>
      <c r="L36" s="42">
        <v>100.09</v>
      </c>
    </row>
    <row r="37" spans="1:12" x14ac:dyDescent="0.25">
      <c r="B37" s="20"/>
      <c r="C37" s="20"/>
      <c r="D37" s="20"/>
      <c r="E37" s="20"/>
      <c r="F37" s="20"/>
      <c r="G37" s="20"/>
      <c r="H37" s="20"/>
      <c r="I37" s="20"/>
      <c r="J37" s="20"/>
      <c r="K37" s="41" t="s">
        <v>47</v>
      </c>
      <c r="L37" s="42">
        <v>99.04</v>
      </c>
    </row>
    <row r="38" spans="1:12" x14ac:dyDescent="0.25">
      <c r="K38" s="43" t="s">
        <v>48</v>
      </c>
      <c r="L38" s="42">
        <v>98.84</v>
      </c>
    </row>
    <row r="39" spans="1:12" x14ac:dyDescent="0.25">
      <c r="K39" s="36" t="s">
        <v>49</v>
      </c>
      <c r="L39" s="42">
        <v>98.17</v>
      </c>
    </row>
    <row r="40" spans="1:12" x14ac:dyDescent="0.25">
      <c r="K40" s="36" t="s">
        <v>50</v>
      </c>
      <c r="L40" s="42">
        <v>94.18</v>
      </c>
    </row>
    <row r="41" spans="1:12" x14ac:dyDescent="0.25">
      <c r="K41" s="36" t="s">
        <v>51</v>
      </c>
      <c r="L41" s="42">
        <v>89.12</v>
      </c>
    </row>
    <row r="42" spans="1:12" x14ac:dyDescent="0.25">
      <c r="K42" s="36"/>
      <c r="L42" s="42"/>
    </row>
    <row r="43" spans="1:12" x14ac:dyDescent="0.25">
      <c r="K43" s="42"/>
      <c r="L43" s="42" t="s">
        <v>23</v>
      </c>
    </row>
    <row r="44" spans="1:12" x14ac:dyDescent="0.25">
      <c r="K44" s="41"/>
      <c r="L44" s="42"/>
    </row>
    <row r="45" spans="1:12" ht="15.4" customHeight="1" x14ac:dyDescent="0.25">
      <c r="A45" s="31" t="str">
        <f>"Indexed number of payroll jobs held by women by age group, "&amp;$L$1</f>
        <v>Indexed number of payroll jobs held by women by age group, South Australia</v>
      </c>
      <c r="B45" s="20"/>
      <c r="C45" s="20"/>
      <c r="D45" s="20"/>
      <c r="E45" s="20"/>
      <c r="F45" s="20"/>
      <c r="G45" s="20"/>
      <c r="H45" s="20"/>
      <c r="I45" s="20"/>
      <c r="J45" s="20"/>
      <c r="K45" s="41" t="s">
        <v>46</v>
      </c>
      <c r="L45" s="42">
        <v>95.51</v>
      </c>
    </row>
    <row r="46" spans="1:12" ht="15.4" customHeight="1" x14ac:dyDescent="0.25">
      <c r="B46" s="20"/>
      <c r="C46" s="20"/>
      <c r="D46" s="20"/>
      <c r="E46" s="20"/>
      <c r="F46" s="20"/>
      <c r="G46" s="20"/>
      <c r="H46" s="20"/>
      <c r="I46" s="20"/>
      <c r="J46" s="20"/>
      <c r="K46" s="41" t="s">
        <v>47</v>
      </c>
      <c r="L46" s="42">
        <v>95.08</v>
      </c>
    </row>
    <row r="47" spans="1:12" ht="15.4" customHeight="1" x14ac:dyDescent="0.25">
      <c r="B47" s="20"/>
      <c r="C47" s="20"/>
      <c r="D47" s="20"/>
      <c r="E47" s="20"/>
      <c r="F47" s="20"/>
      <c r="G47" s="20"/>
      <c r="H47" s="20"/>
      <c r="I47" s="20"/>
      <c r="J47" s="20"/>
      <c r="K47" s="43" t="s">
        <v>48</v>
      </c>
      <c r="L47" s="42">
        <v>95.13</v>
      </c>
    </row>
    <row r="48" spans="1:12" ht="15.4" customHeight="1" x14ac:dyDescent="0.25">
      <c r="B48" s="20"/>
      <c r="C48" s="20"/>
      <c r="D48" s="20"/>
      <c r="E48" s="20"/>
      <c r="F48" s="20"/>
      <c r="G48" s="20"/>
      <c r="H48" s="20"/>
      <c r="I48" s="20"/>
      <c r="J48" s="20"/>
      <c r="K48" s="36" t="s">
        <v>49</v>
      </c>
      <c r="L48" s="42">
        <v>94.34</v>
      </c>
    </row>
    <row r="49" spans="1:12" ht="15.4" customHeight="1" x14ac:dyDescent="0.25">
      <c r="B49" s="20"/>
      <c r="C49" s="20"/>
      <c r="D49" s="20"/>
      <c r="E49" s="20"/>
      <c r="F49" s="20"/>
      <c r="G49" s="20"/>
      <c r="H49" s="20"/>
      <c r="I49" s="20"/>
      <c r="J49" s="20"/>
      <c r="K49" s="36" t="s">
        <v>50</v>
      </c>
      <c r="L49" s="42">
        <v>89.73</v>
      </c>
    </row>
    <row r="50" spans="1:12" ht="15.4" customHeight="1" x14ac:dyDescent="0.25">
      <c r="B50" s="20"/>
      <c r="C50" s="20"/>
      <c r="D50" s="20"/>
      <c r="E50" s="20"/>
      <c r="F50" s="20"/>
      <c r="G50" s="20"/>
      <c r="H50" s="20"/>
      <c r="I50" s="20"/>
      <c r="J50" s="20"/>
      <c r="K50" s="36" t="s">
        <v>51</v>
      </c>
      <c r="L50" s="42">
        <v>84.99</v>
      </c>
    </row>
    <row r="51" spans="1:12" ht="15.4" customHeight="1" x14ac:dyDescent="0.25">
      <c r="B51" s="31"/>
      <c r="C51" s="31"/>
      <c r="D51" s="31"/>
      <c r="E51" s="31"/>
      <c r="F51" s="31"/>
      <c r="G51" s="31"/>
      <c r="H51" s="31"/>
      <c r="I51" s="31"/>
      <c r="J51" s="31"/>
      <c r="K51" s="36"/>
      <c r="L51" s="42"/>
    </row>
    <row r="52" spans="1:12" ht="15.4" customHeight="1" x14ac:dyDescent="0.25">
      <c r="B52" s="20"/>
      <c r="C52" s="20"/>
      <c r="D52" s="20"/>
      <c r="E52" s="20"/>
      <c r="F52" s="20"/>
      <c r="G52" s="20"/>
      <c r="H52" s="20"/>
      <c r="I52" s="20"/>
      <c r="J52" s="20"/>
      <c r="K52" s="42"/>
      <c r="L52" s="42" t="s">
        <v>22</v>
      </c>
    </row>
    <row r="53" spans="1:12" ht="15.4" customHeight="1" x14ac:dyDescent="0.25">
      <c r="B53" s="30"/>
      <c r="C53" s="30"/>
      <c r="D53" s="30"/>
      <c r="E53" s="30"/>
      <c r="F53" s="30"/>
      <c r="G53" s="30"/>
      <c r="H53" s="30"/>
      <c r="I53" s="30"/>
      <c r="J53" s="30"/>
      <c r="K53" s="41"/>
      <c r="L53" s="42"/>
    </row>
    <row r="54" spans="1:12" ht="15.4" customHeight="1" x14ac:dyDescent="0.25">
      <c r="A54" s="31" t="str">
        <f>"Change in payroll jobs since week ending "&amp;TEXT($L$3,"dd mmmm")&amp;" by Industry, "&amp;$L$1</f>
        <v>Change in payroll jobs since week ending 14 March by Industry, South Australia</v>
      </c>
      <c r="B54" s="20"/>
      <c r="C54" s="20"/>
      <c r="D54" s="20"/>
      <c r="E54" s="20"/>
      <c r="F54" s="20"/>
      <c r="G54" s="20"/>
      <c r="H54" s="20"/>
      <c r="I54" s="20"/>
      <c r="J54" s="20"/>
      <c r="K54" s="41" t="s">
        <v>46</v>
      </c>
      <c r="L54" s="42">
        <v>92.72</v>
      </c>
    </row>
    <row r="55" spans="1:12" ht="15.4" customHeight="1" x14ac:dyDescent="0.25">
      <c r="B55" s="20"/>
      <c r="C55" s="20"/>
      <c r="D55" s="20"/>
      <c r="E55" s="20"/>
      <c r="F55" s="20"/>
      <c r="G55" s="20"/>
      <c r="H55" s="20"/>
      <c r="I55" s="20"/>
      <c r="J55" s="20"/>
      <c r="K55" s="41" t="s">
        <v>47</v>
      </c>
      <c r="L55" s="42">
        <v>93.4</v>
      </c>
    </row>
    <row r="56" spans="1:12" ht="15.4" customHeight="1" x14ac:dyDescent="0.25">
      <c r="B56" s="20"/>
      <c r="C56" s="20"/>
      <c r="D56" s="20"/>
      <c r="E56" s="20"/>
      <c r="F56" s="20"/>
      <c r="G56" s="20"/>
      <c r="H56" s="20"/>
      <c r="I56" s="20"/>
      <c r="J56" s="20"/>
      <c r="K56" s="43" t="s">
        <v>48</v>
      </c>
      <c r="L56" s="42">
        <v>93.78</v>
      </c>
    </row>
    <row r="57" spans="1:12" ht="15.4" customHeight="1" x14ac:dyDescent="0.25">
      <c r="A57" s="20"/>
      <c r="B57" s="20"/>
      <c r="C57" s="20"/>
      <c r="D57" s="20"/>
      <c r="E57" s="20"/>
      <c r="F57" s="20"/>
      <c r="G57" s="20"/>
      <c r="H57" s="20"/>
      <c r="I57" s="20"/>
      <c r="J57" s="20"/>
      <c r="K57" s="36" t="s">
        <v>49</v>
      </c>
      <c r="L57" s="42">
        <v>93.34</v>
      </c>
    </row>
    <row r="58" spans="1:12" ht="15.4" customHeight="1" x14ac:dyDescent="0.25">
      <c r="B58" s="20"/>
      <c r="C58" s="20"/>
      <c r="D58" s="20"/>
      <c r="E58" s="20"/>
      <c r="F58" s="20"/>
      <c r="G58" s="20"/>
      <c r="H58" s="20"/>
      <c r="I58" s="20"/>
      <c r="J58" s="20"/>
      <c r="K58" s="36" t="s">
        <v>50</v>
      </c>
      <c r="L58" s="42">
        <v>88.07</v>
      </c>
    </row>
    <row r="59" spans="1:12" ht="15.4" customHeight="1" x14ac:dyDescent="0.25">
      <c r="K59" s="36" t="s">
        <v>51</v>
      </c>
      <c r="L59" s="42">
        <v>81.650000000000006</v>
      </c>
    </row>
    <row r="60" spans="1:12" ht="15.4" customHeight="1" x14ac:dyDescent="0.25">
      <c r="K60" s="36"/>
      <c r="L60" s="42"/>
    </row>
    <row r="61" spans="1:12" ht="15.4" customHeight="1" x14ac:dyDescent="0.25">
      <c r="B61" s="20"/>
      <c r="C61" s="20"/>
      <c r="D61" s="20"/>
      <c r="E61" s="20"/>
      <c r="F61" s="20"/>
      <c r="G61" s="20"/>
      <c r="H61" s="20"/>
      <c r="I61" s="20"/>
      <c r="J61" s="20"/>
      <c r="K61" s="38"/>
      <c r="L61" s="38"/>
    </row>
    <row r="62" spans="1:12" ht="15.4" customHeight="1" x14ac:dyDescent="0.25">
      <c r="K62" s="42" t="s">
        <v>25</v>
      </c>
      <c r="L62" s="41" t="s">
        <v>62</v>
      </c>
    </row>
    <row r="63" spans="1:12" ht="15.4" customHeight="1" x14ac:dyDescent="0.25">
      <c r="K63" s="45"/>
      <c r="L63" s="41" t="s">
        <v>24</v>
      </c>
    </row>
    <row r="64" spans="1:12" ht="15.4" customHeight="1" x14ac:dyDescent="0.25">
      <c r="K64" s="41"/>
      <c r="L64" s="42"/>
    </row>
    <row r="65" spans="1:12" ht="15.4" customHeight="1" x14ac:dyDescent="0.25">
      <c r="K65" s="41" t="s">
        <v>46</v>
      </c>
      <c r="L65" s="42">
        <v>99.24</v>
      </c>
    </row>
    <row r="66" spans="1:12" ht="15.4" customHeight="1" x14ac:dyDescent="0.25">
      <c r="K66" s="41" t="s">
        <v>47</v>
      </c>
      <c r="L66" s="42">
        <v>101.36</v>
      </c>
    </row>
    <row r="67" spans="1:12" ht="15.4" customHeight="1" x14ac:dyDescent="0.25">
      <c r="K67" s="43" t="s">
        <v>48</v>
      </c>
      <c r="L67" s="42">
        <v>102.16</v>
      </c>
    </row>
    <row r="68" spans="1:12" ht="15.4" customHeight="1" x14ac:dyDescent="0.25">
      <c r="K68" s="36" t="s">
        <v>49</v>
      </c>
      <c r="L68" s="42">
        <v>101.28</v>
      </c>
    </row>
    <row r="69" spans="1:12" ht="15.4" customHeight="1" x14ac:dyDescent="0.25">
      <c r="K69" s="36" t="s">
        <v>50</v>
      </c>
      <c r="L69" s="42">
        <v>97.39</v>
      </c>
    </row>
    <row r="70" spans="1:12" ht="15.4" customHeight="1" x14ac:dyDescent="0.25">
      <c r="K70" s="36" t="s">
        <v>51</v>
      </c>
      <c r="L70" s="42">
        <v>92.04</v>
      </c>
    </row>
    <row r="71" spans="1:12" ht="15.4" customHeight="1" x14ac:dyDescent="0.25">
      <c r="K71" s="36"/>
      <c r="L71" s="42"/>
    </row>
    <row r="72" spans="1:12" ht="15.4" customHeight="1" x14ac:dyDescent="0.25">
      <c r="K72" s="37"/>
      <c r="L72" s="42" t="s">
        <v>23</v>
      </c>
    </row>
    <row r="73" spans="1:12" ht="15.4" customHeight="1" x14ac:dyDescent="0.25">
      <c r="K73" s="41"/>
      <c r="L73" s="42"/>
    </row>
    <row r="74" spans="1:12" ht="15.4" customHeight="1" x14ac:dyDescent="0.25">
      <c r="K74" s="41" t="s">
        <v>46</v>
      </c>
      <c r="L74" s="42">
        <v>95.94</v>
      </c>
    </row>
    <row r="75" spans="1:12" ht="15.4" customHeight="1" x14ac:dyDescent="0.25">
      <c r="K75" s="41" t="s">
        <v>47</v>
      </c>
      <c r="L75" s="42">
        <v>98.67</v>
      </c>
    </row>
    <row r="76" spans="1:12" ht="15.4" customHeight="1" x14ac:dyDescent="0.25">
      <c r="A76" s="30" t="str">
        <f>"Distribution of payroll jobs by industry, "&amp;$L$1</f>
        <v>Distribution of payroll jobs by industry, South Australia</v>
      </c>
      <c r="K76" s="43" t="s">
        <v>48</v>
      </c>
      <c r="L76" s="42">
        <v>99.26</v>
      </c>
    </row>
    <row r="77" spans="1:12" ht="15.4" customHeight="1" x14ac:dyDescent="0.25">
      <c r="K77" s="36" t="s">
        <v>49</v>
      </c>
      <c r="L77" s="42">
        <v>98.67</v>
      </c>
    </row>
    <row r="78" spans="1:12" ht="15.4" customHeight="1" x14ac:dyDescent="0.25">
      <c r="K78" s="36" t="s">
        <v>50</v>
      </c>
      <c r="L78" s="42">
        <v>94.73</v>
      </c>
    </row>
    <row r="79" spans="1:12" ht="15.4" customHeight="1" x14ac:dyDescent="0.25">
      <c r="K79" s="36" t="s">
        <v>51</v>
      </c>
      <c r="L79" s="42">
        <v>88.31</v>
      </c>
    </row>
    <row r="80" spans="1:12" ht="15.4" customHeight="1" x14ac:dyDescent="0.25">
      <c r="K80" s="36"/>
      <c r="L80" s="42"/>
    </row>
    <row r="81" spans="1:12" ht="15.4" customHeight="1" x14ac:dyDescent="0.25">
      <c r="K81" s="38"/>
      <c r="L81" s="42" t="s">
        <v>22</v>
      </c>
    </row>
    <row r="82" spans="1:12" ht="15.4" customHeight="1" x14ac:dyDescent="0.25">
      <c r="K82" s="41"/>
      <c r="L82" s="42"/>
    </row>
    <row r="83" spans="1:12" ht="15.4" customHeight="1" x14ac:dyDescent="0.25">
      <c r="K83" s="41" t="s">
        <v>46</v>
      </c>
      <c r="L83" s="42">
        <v>94.02</v>
      </c>
    </row>
    <row r="84" spans="1:12" ht="15.4" customHeight="1" x14ac:dyDescent="0.25">
      <c r="K84" s="41" t="s">
        <v>47</v>
      </c>
      <c r="L84" s="42">
        <v>96.93</v>
      </c>
    </row>
    <row r="85" spans="1:12" ht="15.4" customHeight="1" x14ac:dyDescent="0.25">
      <c r="K85" s="43" t="s">
        <v>48</v>
      </c>
      <c r="L85" s="42">
        <v>97.71</v>
      </c>
    </row>
    <row r="86" spans="1:12" ht="15.4" customHeight="1" x14ac:dyDescent="0.25">
      <c r="K86" s="36" t="s">
        <v>49</v>
      </c>
      <c r="L86" s="42">
        <v>97.21</v>
      </c>
    </row>
    <row r="87" spans="1:12" ht="15.4" customHeight="1" x14ac:dyDescent="0.25">
      <c r="K87" s="36" t="s">
        <v>50</v>
      </c>
      <c r="L87" s="42">
        <v>92.97</v>
      </c>
    </row>
    <row r="88" spans="1:12" ht="15.4" customHeight="1" x14ac:dyDescent="0.25">
      <c r="A88" s="32"/>
      <c r="B88" s="32"/>
      <c r="C88" s="32"/>
      <c r="D88" s="32"/>
      <c r="E88" s="32"/>
      <c r="F88" s="32"/>
      <c r="G88" s="32"/>
      <c r="H88" s="32"/>
      <c r="I88" s="32"/>
      <c r="J88" s="32"/>
      <c r="K88" s="36" t="s">
        <v>51</v>
      </c>
      <c r="L88" s="42">
        <v>85.77</v>
      </c>
    </row>
    <row r="89" spans="1:12" ht="15.4" customHeight="1" x14ac:dyDescent="0.25">
      <c r="A89" s="32"/>
      <c r="B89" s="32"/>
      <c r="C89" s="32"/>
      <c r="D89" s="32"/>
      <c r="E89" s="32"/>
      <c r="F89" s="32"/>
      <c r="G89" s="32"/>
      <c r="H89" s="32"/>
      <c r="I89" s="32"/>
      <c r="J89" s="32"/>
      <c r="K89" s="36"/>
      <c r="L89" s="42"/>
    </row>
    <row r="90" spans="1:12" ht="15" customHeight="1" x14ac:dyDescent="0.25">
      <c r="B90" s="24"/>
      <c r="C90" s="24"/>
      <c r="D90" s="24"/>
      <c r="E90" s="24"/>
      <c r="F90" s="24"/>
      <c r="G90" s="24"/>
      <c r="H90" s="24"/>
      <c r="I90" s="24"/>
      <c r="J90" s="24"/>
      <c r="K90" s="37"/>
      <c r="L90" s="37"/>
    </row>
    <row r="91" spans="1:12" ht="15" customHeight="1" x14ac:dyDescent="0.25">
      <c r="B91" s="24"/>
      <c r="C91" s="24"/>
      <c r="D91" s="24"/>
      <c r="E91" s="24"/>
      <c r="F91" s="24"/>
      <c r="G91" s="24"/>
      <c r="H91" s="24"/>
      <c r="I91" s="24"/>
      <c r="J91" s="24"/>
      <c r="K91" s="42" t="s">
        <v>21</v>
      </c>
      <c r="L91" s="67" t="s">
        <v>63</v>
      </c>
    </row>
    <row r="92" spans="1:12" ht="15" customHeight="1" x14ac:dyDescent="0.25">
      <c r="A92" s="24"/>
      <c r="B92" s="24"/>
      <c r="C92" s="24"/>
      <c r="D92" s="24"/>
      <c r="E92" s="24"/>
      <c r="F92" s="24"/>
      <c r="G92" s="24"/>
      <c r="H92" s="24"/>
      <c r="I92" s="24"/>
      <c r="J92" s="24"/>
      <c r="K92" s="33"/>
      <c r="L92" s="39"/>
    </row>
    <row r="93" spans="1:12" ht="15" customHeight="1" x14ac:dyDescent="0.25">
      <c r="A93" s="24"/>
      <c r="B93" s="24"/>
      <c r="C93" s="24"/>
      <c r="D93" s="24"/>
      <c r="E93" s="24"/>
      <c r="F93" s="24"/>
      <c r="G93" s="24"/>
      <c r="H93" s="24"/>
      <c r="I93" s="24"/>
      <c r="J93" s="24"/>
      <c r="K93" s="37" t="s">
        <v>19</v>
      </c>
      <c r="L93" s="41">
        <v>-0.13800000000000001</v>
      </c>
    </row>
    <row r="94" spans="1:12" ht="15" customHeight="1" x14ac:dyDescent="0.25">
      <c r="A94" s="24"/>
      <c r="B94" s="24"/>
      <c r="C94" s="24"/>
      <c r="D94" s="24"/>
      <c r="E94" s="24"/>
      <c r="F94" s="24"/>
      <c r="G94" s="24"/>
      <c r="H94" s="24"/>
      <c r="I94" s="24"/>
      <c r="J94" s="24"/>
      <c r="K94" s="37" t="s">
        <v>0</v>
      </c>
      <c r="L94" s="41">
        <v>-3.8199999999999998E-2</v>
      </c>
    </row>
    <row r="95" spans="1:12" ht="15" customHeight="1" x14ac:dyDescent="0.25">
      <c r="B95" s="24"/>
      <c r="C95" s="24"/>
      <c r="D95" s="24"/>
      <c r="E95" s="24"/>
      <c r="F95" s="24"/>
      <c r="G95" s="24"/>
      <c r="H95" s="24"/>
      <c r="I95" s="24"/>
      <c r="J95" s="24"/>
      <c r="K95" s="37" t="s">
        <v>1</v>
      </c>
      <c r="L95" s="41">
        <v>-0.1071</v>
      </c>
    </row>
    <row r="96" spans="1:12" ht="15" customHeight="1" x14ac:dyDescent="0.25">
      <c r="B96" s="24"/>
      <c r="C96" s="24"/>
      <c r="D96" s="24"/>
      <c r="E96" s="24"/>
      <c r="F96" s="24"/>
      <c r="G96" s="24"/>
      <c r="H96" s="24"/>
      <c r="I96" s="24"/>
      <c r="J96" s="24"/>
      <c r="K96" s="37" t="s">
        <v>18</v>
      </c>
      <c r="L96" s="41">
        <v>-9.4000000000000004E-3</v>
      </c>
    </row>
    <row r="97" spans="1:12" ht="15" customHeight="1" x14ac:dyDescent="0.25">
      <c r="A97" s="24"/>
      <c r="B97" s="24"/>
      <c r="C97" s="24"/>
      <c r="D97" s="24"/>
      <c r="E97" s="24"/>
      <c r="F97" s="24"/>
      <c r="G97" s="24"/>
      <c r="H97" s="24"/>
      <c r="I97" s="24"/>
      <c r="J97" s="24"/>
      <c r="K97" s="37" t="s">
        <v>2</v>
      </c>
      <c r="L97" s="41">
        <v>-0.1008</v>
      </c>
    </row>
    <row r="98" spans="1:12" ht="15" customHeight="1" x14ac:dyDescent="0.25">
      <c r="B98" s="24"/>
      <c r="C98" s="24"/>
      <c r="D98" s="24"/>
      <c r="E98" s="24"/>
      <c r="F98" s="24"/>
      <c r="G98" s="24"/>
      <c r="H98" s="24"/>
      <c r="I98" s="24"/>
      <c r="J98" s="24"/>
      <c r="K98" s="37" t="s">
        <v>17</v>
      </c>
      <c r="L98" s="41">
        <v>-8.0399999999999999E-2</v>
      </c>
    </row>
    <row r="99" spans="1:12" ht="15" customHeight="1" x14ac:dyDescent="0.25">
      <c r="A99" s="24"/>
      <c r="B99" s="24"/>
      <c r="C99" s="24"/>
      <c r="D99" s="24"/>
      <c r="E99" s="24"/>
      <c r="F99" s="24"/>
      <c r="G99" s="24"/>
      <c r="H99" s="24"/>
      <c r="I99" s="24"/>
      <c r="J99" s="24"/>
      <c r="K99" s="37" t="s">
        <v>16</v>
      </c>
      <c r="L99" s="41">
        <v>5.9999999999999995E-4</v>
      </c>
    </row>
    <row r="100" spans="1:12" ht="15" customHeight="1" x14ac:dyDescent="0.25">
      <c r="A100" s="24"/>
      <c r="B100" s="24"/>
      <c r="C100" s="24"/>
      <c r="D100" s="24"/>
      <c r="E100" s="24"/>
      <c r="F100" s="24"/>
      <c r="G100" s="24"/>
      <c r="H100" s="24"/>
      <c r="I100" s="24"/>
      <c r="J100" s="24"/>
      <c r="K100" s="37" t="s">
        <v>15</v>
      </c>
      <c r="L100" s="41">
        <v>-0.1578</v>
      </c>
    </row>
    <row r="101" spans="1:12" x14ac:dyDescent="0.25">
      <c r="A101" s="24"/>
      <c r="B101" s="24"/>
      <c r="C101" s="24"/>
      <c r="D101" s="24"/>
      <c r="E101" s="24"/>
      <c r="F101" s="24"/>
      <c r="G101" s="24"/>
      <c r="H101" s="24"/>
      <c r="I101" s="24"/>
      <c r="J101" s="24"/>
      <c r="K101" s="37" t="s">
        <v>14</v>
      </c>
      <c r="L101" s="41">
        <v>-7.7600000000000002E-2</v>
      </c>
    </row>
    <row r="102" spans="1:12" x14ac:dyDescent="0.25">
      <c r="A102" s="24"/>
      <c r="B102" s="24"/>
      <c r="C102" s="24"/>
      <c r="D102" s="24"/>
      <c r="E102" s="24"/>
      <c r="F102" s="24"/>
      <c r="G102" s="24"/>
      <c r="H102" s="24"/>
      <c r="I102" s="24"/>
      <c r="J102" s="24"/>
      <c r="K102" s="37" t="s">
        <v>13</v>
      </c>
      <c r="L102" s="41">
        <v>-0.1406</v>
      </c>
    </row>
    <row r="103" spans="1:12" x14ac:dyDescent="0.25">
      <c r="K103" s="37" t="s">
        <v>12</v>
      </c>
      <c r="L103" s="41">
        <v>4.1799999999999997E-2</v>
      </c>
    </row>
    <row r="104" spans="1:12" x14ac:dyDescent="0.25">
      <c r="K104" s="37" t="s">
        <v>11</v>
      </c>
      <c r="L104" s="41">
        <v>-9.8900000000000002E-2</v>
      </c>
    </row>
    <row r="105" spans="1:12" x14ac:dyDescent="0.25">
      <c r="K105" s="37" t="s">
        <v>10</v>
      </c>
      <c r="L105" s="41">
        <v>-5.9499999999999997E-2</v>
      </c>
    </row>
    <row r="106" spans="1:12" x14ac:dyDescent="0.25">
      <c r="K106" s="37" t="s">
        <v>9</v>
      </c>
      <c r="L106" s="41">
        <v>-4.1799999999999997E-2</v>
      </c>
    </row>
    <row r="107" spans="1:12" x14ac:dyDescent="0.25">
      <c r="K107" s="37" t="s">
        <v>8</v>
      </c>
      <c r="L107" s="41">
        <v>-2.4899999999999999E-2</v>
      </c>
    </row>
    <row r="108" spans="1:12" x14ac:dyDescent="0.25">
      <c r="K108" s="37" t="s">
        <v>7</v>
      </c>
      <c r="L108" s="41">
        <v>2.9999999999999997E-4</v>
      </c>
    </row>
    <row r="109" spans="1:12" x14ac:dyDescent="0.25">
      <c r="K109" s="37" t="s">
        <v>6</v>
      </c>
      <c r="L109" s="41">
        <v>3.0700000000000002E-2</v>
      </c>
    </row>
    <row r="110" spans="1:12" x14ac:dyDescent="0.25">
      <c r="K110" s="37" t="s">
        <v>5</v>
      </c>
      <c r="L110" s="41">
        <v>-0.13139999999999999</v>
      </c>
    </row>
    <row r="111" spans="1:12" x14ac:dyDescent="0.25">
      <c r="K111" s="37" t="s">
        <v>3</v>
      </c>
      <c r="L111" s="41">
        <v>-7.0199999999999999E-2</v>
      </c>
    </row>
    <row r="112" spans="1:12" x14ac:dyDescent="0.25">
      <c r="K112" s="37"/>
      <c r="L112" s="47"/>
    </row>
    <row r="113" spans="1:12" x14ac:dyDescent="0.25">
      <c r="A113" s="24"/>
      <c r="B113" s="24"/>
      <c r="C113" s="24"/>
      <c r="D113" s="24"/>
      <c r="E113" s="24"/>
      <c r="F113" s="24"/>
      <c r="G113" s="24"/>
      <c r="H113" s="24"/>
      <c r="I113" s="24"/>
      <c r="J113" s="24"/>
      <c r="K113" s="67" t="s">
        <v>64</v>
      </c>
      <c r="L113" s="67" t="s">
        <v>65</v>
      </c>
    </row>
    <row r="114" spans="1:12" x14ac:dyDescent="0.25">
      <c r="K114" s="33"/>
      <c r="L114" s="48">
        <v>43904</v>
      </c>
    </row>
    <row r="115" spans="1:12" x14ac:dyDescent="0.25">
      <c r="K115" s="37" t="s">
        <v>19</v>
      </c>
      <c r="L115" s="41">
        <v>2.5600000000000001E-2</v>
      </c>
    </row>
    <row r="116" spans="1:12" x14ac:dyDescent="0.25">
      <c r="K116" s="37" t="s">
        <v>0</v>
      </c>
      <c r="L116" s="41">
        <v>1.6E-2</v>
      </c>
    </row>
    <row r="117" spans="1:12" x14ac:dyDescent="0.25">
      <c r="K117" s="37" t="s">
        <v>1</v>
      </c>
      <c r="L117" s="41">
        <v>9.5699999999999993E-2</v>
      </c>
    </row>
    <row r="118" spans="1:12" x14ac:dyDescent="0.25">
      <c r="K118" s="37" t="s">
        <v>18</v>
      </c>
      <c r="L118" s="41">
        <v>1.2800000000000001E-2</v>
      </c>
    </row>
    <row r="119" spans="1:12" x14ac:dyDescent="0.25">
      <c r="K119" s="37" t="s">
        <v>2</v>
      </c>
      <c r="L119" s="41">
        <v>6.5799999999999997E-2</v>
      </c>
    </row>
    <row r="120" spans="1:12" x14ac:dyDescent="0.25">
      <c r="K120" s="37" t="s">
        <v>17</v>
      </c>
      <c r="L120" s="41">
        <v>4.6899999999999997E-2</v>
      </c>
    </row>
    <row r="121" spans="1:12" x14ac:dyDescent="0.25">
      <c r="K121" s="37" t="s">
        <v>16</v>
      </c>
      <c r="L121" s="41">
        <v>0.1242</v>
      </c>
    </row>
    <row r="122" spans="1:12" x14ac:dyDescent="0.25">
      <c r="K122" s="37" t="s">
        <v>15</v>
      </c>
      <c r="L122" s="41">
        <v>7.5700000000000003E-2</v>
      </c>
    </row>
    <row r="123" spans="1:12" x14ac:dyDescent="0.25">
      <c r="K123" s="37" t="s">
        <v>14</v>
      </c>
      <c r="L123" s="41">
        <v>4.1799999999999997E-2</v>
      </c>
    </row>
    <row r="124" spans="1:12" x14ac:dyDescent="0.25">
      <c r="K124" s="37" t="s">
        <v>13</v>
      </c>
      <c r="L124" s="41">
        <v>1.11E-2</v>
      </c>
    </row>
    <row r="125" spans="1:12" x14ac:dyDescent="0.25">
      <c r="K125" s="37" t="s">
        <v>12</v>
      </c>
      <c r="L125" s="41">
        <v>3.56E-2</v>
      </c>
    </row>
    <row r="126" spans="1:12" x14ac:dyDescent="0.25">
      <c r="K126" s="37" t="s">
        <v>11</v>
      </c>
      <c r="L126" s="41">
        <v>1.84E-2</v>
      </c>
    </row>
    <row r="127" spans="1:12" x14ac:dyDescent="0.25">
      <c r="K127" s="37" t="s">
        <v>10</v>
      </c>
      <c r="L127" s="41">
        <v>7.0000000000000007E-2</v>
      </c>
    </row>
    <row r="128" spans="1:12" x14ac:dyDescent="0.25">
      <c r="K128" s="37" t="s">
        <v>9</v>
      </c>
      <c r="L128" s="41">
        <v>7.0300000000000001E-2</v>
      </c>
    </row>
    <row r="129" spans="11:12" x14ac:dyDescent="0.25">
      <c r="K129" s="37" t="s">
        <v>8</v>
      </c>
      <c r="L129" s="41">
        <v>3.7699999999999997E-2</v>
      </c>
    </row>
    <row r="130" spans="11:12" x14ac:dyDescent="0.25">
      <c r="K130" s="37" t="s">
        <v>7</v>
      </c>
      <c r="L130" s="41">
        <v>6.13E-2</v>
      </c>
    </row>
    <row r="131" spans="11:12" x14ac:dyDescent="0.25">
      <c r="K131" s="37" t="s">
        <v>6</v>
      </c>
      <c r="L131" s="41">
        <v>0.1328</v>
      </c>
    </row>
    <row r="132" spans="11:12" x14ac:dyDescent="0.25">
      <c r="K132" s="37" t="s">
        <v>5</v>
      </c>
      <c r="L132" s="41">
        <v>1.6199999999999999E-2</v>
      </c>
    </row>
    <row r="133" spans="11:12" x14ac:dyDescent="0.25">
      <c r="K133" s="37" t="s">
        <v>3</v>
      </c>
      <c r="L133" s="41">
        <v>3.8399999999999997E-2</v>
      </c>
    </row>
    <row r="134" spans="11:12" x14ac:dyDescent="0.25">
      <c r="K134" s="33"/>
      <c r="L134" s="46" t="s">
        <v>20</v>
      </c>
    </row>
    <row r="135" spans="11:12" x14ac:dyDescent="0.25">
      <c r="K135" s="37" t="s">
        <v>19</v>
      </c>
      <c r="L135" s="41">
        <v>2.3E-2</v>
      </c>
    </row>
    <row r="136" spans="11:12" x14ac:dyDescent="0.25">
      <c r="K136" s="37" t="s">
        <v>0</v>
      </c>
      <c r="L136" s="41">
        <v>1.6E-2</v>
      </c>
    </row>
    <row r="137" spans="11:12" x14ac:dyDescent="0.25">
      <c r="K137" s="37" t="s">
        <v>1</v>
      </c>
      <c r="L137" s="41">
        <v>8.9300000000000004E-2</v>
      </c>
    </row>
    <row r="138" spans="11:12" x14ac:dyDescent="0.25">
      <c r="K138" s="37" t="s">
        <v>18</v>
      </c>
      <c r="L138" s="41">
        <v>1.3299999999999999E-2</v>
      </c>
    </row>
    <row r="139" spans="11:12" x14ac:dyDescent="0.25">
      <c r="K139" s="37" t="s">
        <v>2</v>
      </c>
      <c r="L139" s="41">
        <v>6.1800000000000001E-2</v>
      </c>
    </row>
    <row r="140" spans="11:12" x14ac:dyDescent="0.25">
      <c r="K140" s="37" t="s">
        <v>17</v>
      </c>
      <c r="L140" s="41">
        <v>4.5100000000000001E-2</v>
      </c>
    </row>
    <row r="141" spans="11:12" x14ac:dyDescent="0.25">
      <c r="K141" s="37" t="s">
        <v>16</v>
      </c>
      <c r="L141" s="41">
        <v>0.1298</v>
      </c>
    </row>
    <row r="142" spans="11:12" x14ac:dyDescent="0.25">
      <c r="K142" s="37" t="s">
        <v>15</v>
      </c>
      <c r="L142" s="41">
        <v>6.6699999999999995E-2</v>
      </c>
    </row>
    <row r="143" spans="11:12" x14ac:dyDescent="0.25">
      <c r="K143" s="37" t="s">
        <v>14</v>
      </c>
      <c r="L143" s="41">
        <v>4.0300000000000002E-2</v>
      </c>
    </row>
    <row r="144" spans="11:12" x14ac:dyDescent="0.25">
      <c r="K144" s="37" t="s">
        <v>13</v>
      </c>
      <c r="L144" s="41">
        <v>9.9000000000000008E-3</v>
      </c>
    </row>
    <row r="145" spans="11:12" x14ac:dyDescent="0.25">
      <c r="K145" s="37" t="s">
        <v>12</v>
      </c>
      <c r="L145" s="41">
        <v>3.8699999999999998E-2</v>
      </c>
    </row>
    <row r="146" spans="11:12" x14ac:dyDescent="0.25">
      <c r="K146" s="37" t="s">
        <v>11</v>
      </c>
      <c r="L146" s="41">
        <v>1.7299999999999999E-2</v>
      </c>
    </row>
    <row r="147" spans="11:12" x14ac:dyDescent="0.25">
      <c r="K147" s="37" t="s">
        <v>10</v>
      </c>
      <c r="L147" s="41">
        <v>6.88E-2</v>
      </c>
    </row>
    <row r="148" spans="11:12" x14ac:dyDescent="0.25">
      <c r="K148" s="37" t="s">
        <v>9</v>
      </c>
      <c r="L148" s="41">
        <v>7.0400000000000004E-2</v>
      </c>
    </row>
    <row r="149" spans="11:12" x14ac:dyDescent="0.25">
      <c r="K149" s="37" t="s">
        <v>8</v>
      </c>
      <c r="L149" s="41">
        <v>3.85E-2</v>
      </c>
    </row>
    <row r="150" spans="11:12" x14ac:dyDescent="0.25">
      <c r="K150" s="37" t="s">
        <v>7</v>
      </c>
      <c r="L150" s="41">
        <v>6.4100000000000004E-2</v>
      </c>
    </row>
    <row r="151" spans="11:12" x14ac:dyDescent="0.25">
      <c r="K151" s="37" t="s">
        <v>6</v>
      </c>
      <c r="L151" s="41">
        <v>0.14299999999999999</v>
      </c>
    </row>
    <row r="152" spans="11:12" x14ac:dyDescent="0.25">
      <c r="K152" s="37" t="s">
        <v>5</v>
      </c>
      <c r="L152" s="41">
        <v>1.47E-2</v>
      </c>
    </row>
    <row r="153" spans="11:12" x14ac:dyDescent="0.25">
      <c r="K153" s="37" t="s">
        <v>3</v>
      </c>
      <c r="L153" s="41">
        <v>3.73E-2</v>
      </c>
    </row>
    <row r="154" spans="11:12" x14ac:dyDescent="0.25">
      <c r="K154" s="33"/>
      <c r="L154" s="37"/>
    </row>
    <row r="155" spans="11:12" x14ac:dyDescent="0.25">
      <c r="K155" s="66" t="s">
        <v>52</v>
      </c>
      <c r="L155" s="67"/>
    </row>
    <row r="156" spans="11:12" x14ac:dyDescent="0.25">
      <c r="K156" s="65">
        <v>43904</v>
      </c>
      <c r="L156" s="42">
        <v>100</v>
      </c>
    </row>
    <row r="157" spans="11:12" x14ac:dyDescent="0.25">
      <c r="K157" s="65">
        <v>43911</v>
      </c>
      <c r="L157" s="42">
        <v>99.218299999999999</v>
      </c>
    </row>
    <row r="158" spans="11:12" x14ac:dyDescent="0.25">
      <c r="K158" s="65">
        <v>43918</v>
      </c>
      <c r="L158" s="42">
        <v>96.159300000000002</v>
      </c>
    </row>
    <row r="159" spans="11:12" x14ac:dyDescent="0.25">
      <c r="K159" s="65">
        <v>43925</v>
      </c>
      <c r="L159" s="42">
        <v>93.510800000000003</v>
      </c>
    </row>
    <row r="160" spans="11:12" x14ac:dyDescent="0.25">
      <c r="K160" s="65">
        <v>43932</v>
      </c>
      <c r="L160" s="42">
        <v>91.845299999999995</v>
      </c>
    </row>
    <row r="161" spans="11:12" x14ac:dyDescent="0.25">
      <c r="K161" s="65">
        <v>43939</v>
      </c>
      <c r="L161" s="42">
        <v>91.454499999999996</v>
      </c>
    </row>
    <row r="162" spans="11:12" x14ac:dyDescent="0.25">
      <c r="K162" s="65">
        <v>43946</v>
      </c>
      <c r="L162" s="42">
        <v>91.820099999999996</v>
      </c>
    </row>
    <row r="163" spans="11:12" x14ac:dyDescent="0.25">
      <c r="K163" s="65">
        <v>43953</v>
      </c>
      <c r="L163" s="42">
        <v>92.240499999999997</v>
      </c>
    </row>
    <row r="164" spans="11:12" x14ac:dyDescent="0.25">
      <c r="K164" s="65">
        <v>43960</v>
      </c>
      <c r="L164" s="42">
        <v>92.813900000000004</v>
      </c>
    </row>
    <row r="165" spans="11:12" x14ac:dyDescent="0.25">
      <c r="K165" s="65">
        <v>43967</v>
      </c>
      <c r="L165" s="42">
        <v>93.355199999999996</v>
      </c>
    </row>
    <row r="166" spans="11:12" x14ac:dyDescent="0.25">
      <c r="K166" s="65">
        <v>43974</v>
      </c>
      <c r="L166" s="42">
        <v>93.675200000000004</v>
      </c>
    </row>
    <row r="167" spans="11:12" x14ac:dyDescent="0.25">
      <c r="K167" s="65">
        <v>43981</v>
      </c>
      <c r="L167" s="42">
        <v>94.182299999999998</v>
      </c>
    </row>
    <row r="168" spans="11:12" x14ac:dyDescent="0.25">
      <c r="K168" s="65">
        <v>43988</v>
      </c>
      <c r="L168" s="42">
        <v>95.128699999999995</v>
      </c>
    </row>
    <row r="169" spans="11:12" x14ac:dyDescent="0.25">
      <c r="K169" s="65">
        <v>43995</v>
      </c>
      <c r="L169" s="42">
        <v>95.639700000000005</v>
      </c>
    </row>
    <row r="170" spans="11:12" x14ac:dyDescent="0.25">
      <c r="K170" s="65">
        <v>44002</v>
      </c>
      <c r="L170" s="42">
        <v>95.803100000000001</v>
      </c>
    </row>
    <row r="171" spans="11:12" x14ac:dyDescent="0.25">
      <c r="K171" s="65">
        <v>44009</v>
      </c>
      <c r="L171" s="42">
        <v>95.768199999999993</v>
      </c>
    </row>
    <row r="172" spans="11:12" x14ac:dyDescent="0.25">
      <c r="K172" s="65">
        <v>44016</v>
      </c>
      <c r="L172" s="42">
        <v>97.025999999999996</v>
      </c>
    </row>
    <row r="173" spans="11:12" x14ac:dyDescent="0.25">
      <c r="K173" s="65">
        <v>44023</v>
      </c>
      <c r="L173" s="42">
        <v>97.721999999999994</v>
      </c>
    </row>
    <row r="174" spans="11:12" x14ac:dyDescent="0.25">
      <c r="K174" s="65">
        <v>44030</v>
      </c>
      <c r="L174" s="42">
        <v>97.640100000000004</v>
      </c>
    </row>
    <row r="175" spans="11:12" x14ac:dyDescent="0.25">
      <c r="K175" s="65">
        <v>44037</v>
      </c>
      <c r="L175" s="42">
        <v>97.768500000000003</v>
      </c>
    </row>
    <row r="176" spans="11:12" x14ac:dyDescent="0.25">
      <c r="K176" s="65">
        <v>44044</v>
      </c>
      <c r="L176" s="42">
        <v>97.912499999999994</v>
      </c>
    </row>
    <row r="177" spans="11:12" x14ac:dyDescent="0.25">
      <c r="K177" s="65">
        <v>44051</v>
      </c>
      <c r="L177" s="42">
        <v>97.847999999999999</v>
      </c>
    </row>
    <row r="178" spans="11:12" x14ac:dyDescent="0.25">
      <c r="K178" s="65">
        <v>44058</v>
      </c>
      <c r="L178" s="42">
        <v>97.714799999999997</v>
      </c>
    </row>
    <row r="179" spans="11:12" x14ac:dyDescent="0.25">
      <c r="K179" s="65">
        <v>44065</v>
      </c>
      <c r="L179" s="42">
        <v>97.726399999999998</v>
      </c>
    </row>
    <row r="180" spans="11:12" x14ac:dyDescent="0.25">
      <c r="K180" s="65">
        <v>44072</v>
      </c>
      <c r="L180" s="42">
        <v>97.792199999999994</v>
      </c>
    </row>
    <row r="181" spans="11:12" x14ac:dyDescent="0.25">
      <c r="K181" s="65">
        <v>44079</v>
      </c>
      <c r="L181" s="42">
        <v>97.9876</v>
      </c>
    </row>
    <row r="182" spans="11:12" x14ac:dyDescent="0.25">
      <c r="K182" s="65">
        <v>44086</v>
      </c>
      <c r="L182" s="42">
        <v>98.4148</v>
      </c>
    </row>
    <row r="183" spans="11:12" x14ac:dyDescent="0.25">
      <c r="K183" s="65">
        <v>44093</v>
      </c>
      <c r="L183" s="42">
        <v>98.579400000000007</v>
      </c>
    </row>
    <row r="184" spans="11:12" x14ac:dyDescent="0.25">
      <c r="K184" s="65">
        <v>44100</v>
      </c>
      <c r="L184" s="42">
        <v>98.452200000000005</v>
      </c>
    </row>
    <row r="185" spans="11:12" x14ac:dyDescent="0.25">
      <c r="K185" s="65">
        <v>44107</v>
      </c>
      <c r="L185" s="42">
        <v>97.813400000000001</v>
      </c>
    </row>
    <row r="186" spans="11:12" x14ac:dyDescent="0.25">
      <c r="K186" s="65">
        <v>44114</v>
      </c>
      <c r="L186" s="42">
        <v>97.688400000000001</v>
      </c>
    </row>
    <row r="187" spans="11:12" x14ac:dyDescent="0.25">
      <c r="K187" s="65">
        <v>44121</v>
      </c>
      <c r="L187" s="42">
        <v>98.252099999999999</v>
      </c>
    </row>
    <row r="188" spans="11:12" x14ac:dyDescent="0.25">
      <c r="K188" s="65">
        <v>44128</v>
      </c>
      <c r="L188" s="42">
        <v>98.419300000000007</v>
      </c>
    </row>
    <row r="189" spans="11:12" x14ac:dyDescent="0.25">
      <c r="K189" s="65">
        <v>44135</v>
      </c>
      <c r="L189" s="42">
        <v>98.498800000000003</v>
      </c>
    </row>
    <row r="190" spans="11:12" x14ac:dyDescent="0.25">
      <c r="K190" s="65">
        <v>44142</v>
      </c>
      <c r="L190" s="42">
        <v>98.826099999999997</v>
      </c>
    </row>
    <row r="191" spans="11:12" x14ac:dyDescent="0.25">
      <c r="K191" s="65">
        <v>44149</v>
      </c>
      <c r="L191" s="42">
        <v>99.425399999999996</v>
      </c>
    </row>
    <row r="192" spans="11:12" x14ac:dyDescent="0.25">
      <c r="K192" s="65">
        <v>44156</v>
      </c>
      <c r="L192" s="42">
        <v>99.648200000000003</v>
      </c>
    </row>
    <row r="193" spans="11:12" x14ac:dyDescent="0.25">
      <c r="K193" s="65">
        <v>44163</v>
      </c>
      <c r="L193" s="42">
        <v>99.872799999999998</v>
      </c>
    </row>
    <row r="194" spans="11:12" x14ac:dyDescent="0.25">
      <c r="K194" s="65">
        <v>44170</v>
      </c>
      <c r="L194" s="42">
        <v>100.2041</v>
      </c>
    </row>
    <row r="195" spans="11:12" x14ac:dyDescent="0.25">
      <c r="K195" s="65">
        <v>44177</v>
      </c>
      <c r="L195" s="42">
        <v>100.22799999999999</v>
      </c>
    </row>
    <row r="196" spans="11:12" x14ac:dyDescent="0.25">
      <c r="K196" s="65">
        <v>44184</v>
      </c>
      <c r="L196" s="42">
        <v>99.3904</v>
      </c>
    </row>
    <row r="197" spans="11:12" x14ac:dyDescent="0.25">
      <c r="K197" s="65">
        <v>44191</v>
      </c>
      <c r="L197" s="42">
        <v>96.351500000000001</v>
      </c>
    </row>
    <row r="198" spans="11:12" x14ac:dyDescent="0.25">
      <c r="K198" s="65">
        <v>44198</v>
      </c>
      <c r="L198" s="42">
        <v>93.927199999999999</v>
      </c>
    </row>
    <row r="199" spans="11:12" x14ac:dyDescent="0.25">
      <c r="K199" s="65" t="s">
        <v>53</v>
      </c>
      <c r="L199" s="42" t="s">
        <v>53</v>
      </c>
    </row>
    <row r="200" spans="11:12" x14ac:dyDescent="0.25">
      <c r="K200" s="65" t="s">
        <v>53</v>
      </c>
      <c r="L200" s="42" t="s">
        <v>53</v>
      </c>
    </row>
    <row r="201" spans="11:12" x14ac:dyDescent="0.25">
      <c r="K201" s="65" t="s">
        <v>53</v>
      </c>
      <c r="L201" s="42" t="s">
        <v>53</v>
      </c>
    </row>
    <row r="202" spans="11:12" x14ac:dyDescent="0.25">
      <c r="K202" s="65" t="s">
        <v>53</v>
      </c>
      <c r="L202" s="42" t="s">
        <v>53</v>
      </c>
    </row>
    <row r="203" spans="11:12" x14ac:dyDescent="0.25">
      <c r="K203" s="65" t="s">
        <v>53</v>
      </c>
      <c r="L203" s="42" t="s">
        <v>53</v>
      </c>
    </row>
    <row r="204" spans="11:12" x14ac:dyDescent="0.25">
      <c r="K204" s="65" t="s">
        <v>53</v>
      </c>
      <c r="L204" s="42" t="s">
        <v>53</v>
      </c>
    </row>
    <row r="205" spans="11:12" x14ac:dyDescent="0.25">
      <c r="K205" s="65" t="s">
        <v>53</v>
      </c>
      <c r="L205" s="42" t="s">
        <v>53</v>
      </c>
    </row>
    <row r="206" spans="11:12" x14ac:dyDescent="0.25">
      <c r="K206" s="65" t="s">
        <v>53</v>
      </c>
      <c r="L206" s="42" t="s">
        <v>53</v>
      </c>
    </row>
    <row r="207" spans="11:12" x14ac:dyDescent="0.25">
      <c r="K207" s="65" t="s">
        <v>53</v>
      </c>
      <c r="L207" s="42" t="s">
        <v>53</v>
      </c>
    </row>
    <row r="208" spans="11:12" x14ac:dyDescent="0.25">
      <c r="K208" s="65" t="s">
        <v>53</v>
      </c>
      <c r="L208" s="42" t="s">
        <v>53</v>
      </c>
    </row>
    <row r="209" spans="11:12" x14ac:dyDescent="0.25">
      <c r="K209" s="65" t="s">
        <v>53</v>
      </c>
      <c r="L209" s="42" t="s">
        <v>53</v>
      </c>
    </row>
    <row r="210" spans="11:12" x14ac:dyDescent="0.25">
      <c r="K210" s="65" t="s">
        <v>53</v>
      </c>
      <c r="L210" s="42" t="s">
        <v>53</v>
      </c>
    </row>
    <row r="211" spans="11:12" x14ac:dyDescent="0.25">
      <c r="K211" s="65" t="s">
        <v>53</v>
      </c>
      <c r="L211" s="42" t="s">
        <v>53</v>
      </c>
    </row>
    <row r="212" spans="11:12" x14ac:dyDescent="0.25">
      <c r="K212" s="65" t="s">
        <v>53</v>
      </c>
      <c r="L212" s="42" t="s">
        <v>53</v>
      </c>
    </row>
    <row r="213" spans="11:12" x14ac:dyDescent="0.25">
      <c r="K213" s="65" t="s">
        <v>53</v>
      </c>
      <c r="L213" s="42" t="s">
        <v>53</v>
      </c>
    </row>
    <row r="214" spans="11:12" x14ac:dyDescent="0.25">
      <c r="K214" s="65" t="s">
        <v>53</v>
      </c>
      <c r="L214" s="42" t="s">
        <v>53</v>
      </c>
    </row>
    <row r="215" spans="11:12" x14ac:dyDescent="0.25">
      <c r="K215" s="65" t="s">
        <v>53</v>
      </c>
      <c r="L215" s="42" t="s">
        <v>53</v>
      </c>
    </row>
    <row r="216" spans="11:12" x14ac:dyDescent="0.25">
      <c r="K216" s="65" t="s">
        <v>53</v>
      </c>
      <c r="L216" s="42" t="s">
        <v>53</v>
      </c>
    </row>
    <row r="217" spans="11:12" x14ac:dyDescent="0.25">
      <c r="K217" s="65" t="s">
        <v>53</v>
      </c>
      <c r="L217" s="42" t="s">
        <v>53</v>
      </c>
    </row>
    <row r="218" spans="11:12" x14ac:dyDescent="0.25">
      <c r="K218" s="65" t="s">
        <v>53</v>
      </c>
      <c r="L218" s="42" t="s">
        <v>53</v>
      </c>
    </row>
    <row r="219" spans="11:12" x14ac:dyDescent="0.25">
      <c r="K219" s="65" t="s">
        <v>53</v>
      </c>
      <c r="L219" s="42" t="s">
        <v>53</v>
      </c>
    </row>
    <row r="220" spans="11:12" x14ac:dyDescent="0.25">
      <c r="K220" s="65" t="s">
        <v>53</v>
      </c>
      <c r="L220" s="42" t="s">
        <v>53</v>
      </c>
    </row>
    <row r="221" spans="11:12" x14ac:dyDescent="0.25">
      <c r="K221" s="65" t="s">
        <v>53</v>
      </c>
      <c r="L221" s="42" t="s">
        <v>53</v>
      </c>
    </row>
    <row r="222" spans="11:12" x14ac:dyDescent="0.25">
      <c r="K222" s="65" t="s">
        <v>53</v>
      </c>
      <c r="L222" s="42" t="s">
        <v>53</v>
      </c>
    </row>
    <row r="223" spans="11:12" x14ac:dyDescent="0.25">
      <c r="K223" s="65" t="s">
        <v>53</v>
      </c>
      <c r="L223" s="42" t="s">
        <v>53</v>
      </c>
    </row>
    <row r="224" spans="11:12" x14ac:dyDescent="0.25">
      <c r="K224" s="65" t="s">
        <v>53</v>
      </c>
      <c r="L224" s="42" t="s">
        <v>53</v>
      </c>
    </row>
    <row r="225" spans="11:12" x14ac:dyDescent="0.25">
      <c r="K225" s="65" t="s">
        <v>53</v>
      </c>
      <c r="L225" s="42" t="s">
        <v>53</v>
      </c>
    </row>
    <row r="226" spans="11:12" x14ac:dyDescent="0.25">
      <c r="K226" s="65" t="s">
        <v>53</v>
      </c>
      <c r="L226" s="42" t="s">
        <v>53</v>
      </c>
    </row>
    <row r="227" spans="11:12" x14ac:dyDescent="0.25">
      <c r="K227" s="65" t="s">
        <v>53</v>
      </c>
      <c r="L227" s="42" t="s">
        <v>53</v>
      </c>
    </row>
    <row r="228" spans="11:12" x14ac:dyDescent="0.25">
      <c r="K228" s="65" t="s">
        <v>53</v>
      </c>
      <c r="L228" s="42" t="s">
        <v>53</v>
      </c>
    </row>
    <row r="229" spans="11:12" x14ac:dyDescent="0.25">
      <c r="K229" s="65" t="s">
        <v>53</v>
      </c>
      <c r="L229" s="42" t="s">
        <v>53</v>
      </c>
    </row>
    <row r="230" spans="11:12" x14ac:dyDescent="0.25">
      <c r="K230" s="65" t="s">
        <v>53</v>
      </c>
      <c r="L230" s="42" t="s">
        <v>53</v>
      </c>
    </row>
    <row r="231" spans="11:12" x14ac:dyDescent="0.25">
      <c r="K231" s="65" t="s">
        <v>53</v>
      </c>
      <c r="L231" s="42" t="s">
        <v>53</v>
      </c>
    </row>
    <row r="232" spans="11:12" x14ac:dyDescent="0.25">
      <c r="K232" s="65" t="s">
        <v>53</v>
      </c>
      <c r="L232" s="42" t="s">
        <v>53</v>
      </c>
    </row>
    <row r="233" spans="11:12" x14ac:dyDescent="0.25">
      <c r="K233" s="65" t="s">
        <v>53</v>
      </c>
      <c r="L233" s="42" t="s">
        <v>53</v>
      </c>
    </row>
    <row r="234" spans="11:12" x14ac:dyDescent="0.25">
      <c r="K234" s="65" t="s">
        <v>53</v>
      </c>
      <c r="L234" s="42" t="s">
        <v>53</v>
      </c>
    </row>
    <row r="235" spans="11:12" x14ac:dyDescent="0.25">
      <c r="K235" s="65" t="s">
        <v>53</v>
      </c>
      <c r="L235" s="42" t="s">
        <v>53</v>
      </c>
    </row>
    <row r="236" spans="11:12" x14ac:dyDescent="0.25">
      <c r="K236" s="65" t="s">
        <v>53</v>
      </c>
      <c r="L236" s="42" t="s">
        <v>53</v>
      </c>
    </row>
    <row r="237" spans="11:12" x14ac:dyDescent="0.25">
      <c r="K237" s="65" t="s">
        <v>53</v>
      </c>
      <c r="L237" s="42" t="s">
        <v>53</v>
      </c>
    </row>
    <row r="238" spans="11:12" x14ac:dyDescent="0.25">
      <c r="K238" s="65" t="s">
        <v>53</v>
      </c>
      <c r="L238" s="42" t="s">
        <v>53</v>
      </c>
    </row>
    <row r="239" spans="11:12" x14ac:dyDescent="0.25">
      <c r="K239" s="65" t="s">
        <v>53</v>
      </c>
      <c r="L239" s="42" t="s">
        <v>53</v>
      </c>
    </row>
    <row r="240" spans="11:12" x14ac:dyDescent="0.25">
      <c r="K240" s="65" t="s">
        <v>53</v>
      </c>
      <c r="L240" s="42" t="s">
        <v>53</v>
      </c>
    </row>
    <row r="241" spans="11:12" x14ac:dyDescent="0.25">
      <c r="K241" s="65" t="s">
        <v>53</v>
      </c>
      <c r="L241" s="42" t="s">
        <v>53</v>
      </c>
    </row>
    <row r="242" spans="11:12" x14ac:dyDescent="0.25">
      <c r="K242" s="65" t="s">
        <v>53</v>
      </c>
      <c r="L242" s="42" t="s">
        <v>53</v>
      </c>
    </row>
    <row r="243" spans="11:12" x14ac:dyDescent="0.25">
      <c r="K243" s="65" t="s">
        <v>53</v>
      </c>
      <c r="L243" s="42" t="s">
        <v>53</v>
      </c>
    </row>
    <row r="244" spans="11:12" x14ac:dyDescent="0.25">
      <c r="K244" s="65" t="s">
        <v>53</v>
      </c>
      <c r="L244" s="42" t="s">
        <v>53</v>
      </c>
    </row>
    <row r="245" spans="11:12" x14ac:dyDescent="0.25">
      <c r="K245" s="65" t="s">
        <v>53</v>
      </c>
      <c r="L245" s="42" t="s">
        <v>53</v>
      </c>
    </row>
    <row r="246" spans="11:12" x14ac:dyDescent="0.25">
      <c r="K246" s="65" t="s">
        <v>53</v>
      </c>
      <c r="L246" s="42" t="s">
        <v>53</v>
      </c>
    </row>
    <row r="247" spans="11:12" x14ac:dyDescent="0.25">
      <c r="K247" s="65" t="s">
        <v>53</v>
      </c>
      <c r="L247" s="42" t="s">
        <v>53</v>
      </c>
    </row>
    <row r="248" spans="11:12" x14ac:dyDescent="0.25">
      <c r="K248" s="65" t="s">
        <v>53</v>
      </c>
      <c r="L248" s="42" t="s">
        <v>53</v>
      </c>
    </row>
    <row r="249" spans="11:12" x14ac:dyDescent="0.25">
      <c r="K249" s="65" t="s">
        <v>53</v>
      </c>
      <c r="L249" s="42" t="s">
        <v>53</v>
      </c>
    </row>
    <row r="250" spans="11:12" x14ac:dyDescent="0.25">
      <c r="K250" s="65" t="s">
        <v>53</v>
      </c>
      <c r="L250" s="42" t="s">
        <v>53</v>
      </c>
    </row>
    <row r="251" spans="11:12" x14ac:dyDescent="0.25">
      <c r="K251" s="65" t="s">
        <v>53</v>
      </c>
      <c r="L251" s="42" t="s">
        <v>53</v>
      </c>
    </row>
    <row r="252" spans="11:12" x14ac:dyDescent="0.25">
      <c r="K252" s="65" t="s">
        <v>53</v>
      </c>
      <c r="L252" s="42" t="s">
        <v>53</v>
      </c>
    </row>
    <row r="253" spans="11:12" x14ac:dyDescent="0.25">
      <c r="K253" s="65" t="s">
        <v>53</v>
      </c>
      <c r="L253" s="42" t="s">
        <v>53</v>
      </c>
    </row>
    <row r="254" spans="11:12" x14ac:dyDescent="0.25">
      <c r="K254" s="65" t="s">
        <v>53</v>
      </c>
      <c r="L254" s="42" t="s">
        <v>53</v>
      </c>
    </row>
    <row r="255" spans="11:12" x14ac:dyDescent="0.25">
      <c r="K255" s="65" t="s">
        <v>53</v>
      </c>
      <c r="L255" s="42" t="s">
        <v>53</v>
      </c>
    </row>
    <row r="256" spans="11:12" x14ac:dyDescent="0.25">
      <c r="K256" s="65" t="s">
        <v>53</v>
      </c>
      <c r="L256" s="42" t="s">
        <v>53</v>
      </c>
    </row>
    <row r="257" spans="11:12" x14ac:dyDescent="0.25">
      <c r="K257" s="65" t="s">
        <v>53</v>
      </c>
      <c r="L257" s="42" t="s">
        <v>53</v>
      </c>
    </row>
    <row r="258" spans="11:12" x14ac:dyDescent="0.25">
      <c r="K258" s="65" t="s">
        <v>53</v>
      </c>
      <c r="L258" s="42" t="s">
        <v>53</v>
      </c>
    </row>
    <row r="259" spans="11:12" x14ac:dyDescent="0.25">
      <c r="K259" s="65" t="s">
        <v>53</v>
      </c>
      <c r="L259" s="42" t="s">
        <v>53</v>
      </c>
    </row>
    <row r="260" spans="11:12" x14ac:dyDescent="0.25">
      <c r="K260" s="65" t="s">
        <v>53</v>
      </c>
      <c r="L260" s="42" t="s">
        <v>53</v>
      </c>
    </row>
    <row r="261" spans="11:12" x14ac:dyDescent="0.25">
      <c r="K261" s="65" t="s">
        <v>53</v>
      </c>
      <c r="L261" s="42" t="s">
        <v>53</v>
      </c>
    </row>
    <row r="262" spans="11:12" x14ac:dyDescent="0.25">
      <c r="K262" s="65" t="s">
        <v>53</v>
      </c>
      <c r="L262" s="42" t="s">
        <v>53</v>
      </c>
    </row>
    <row r="263" spans="11:12" x14ac:dyDescent="0.25">
      <c r="K263" s="65" t="s">
        <v>53</v>
      </c>
      <c r="L263" s="42" t="s">
        <v>53</v>
      </c>
    </row>
    <row r="264" spans="11:12" x14ac:dyDescent="0.25">
      <c r="K264" s="65" t="s">
        <v>53</v>
      </c>
      <c r="L264" s="42" t="s">
        <v>53</v>
      </c>
    </row>
    <row r="265" spans="11:12" x14ac:dyDescent="0.25">
      <c r="K265" s="65" t="s">
        <v>53</v>
      </c>
      <c r="L265" s="42" t="s">
        <v>53</v>
      </c>
    </row>
    <row r="266" spans="11:12" x14ac:dyDescent="0.25">
      <c r="K266" s="65" t="s">
        <v>53</v>
      </c>
      <c r="L266" s="42" t="s">
        <v>53</v>
      </c>
    </row>
    <row r="267" spans="11:12" x14ac:dyDescent="0.25">
      <c r="K267" s="65" t="s">
        <v>53</v>
      </c>
      <c r="L267" s="42" t="s">
        <v>53</v>
      </c>
    </row>
    <row r="268" spans="11:12" x14ac:dyDescent="0.25">
      <c r="K268" s="65" t="s">
        <v>53</v>
      </c>
      <c r="L268" s="42" t="s">
        <v>53</v>
      </c>
    </row>
    <row r="269" spans="11:12" x14ac:dyDescent="0.25">
      <c r="K269" s="65" t="s">
        <v>53</v>
      </c>
      <c r="L269" s="42" t="s">
        <v>53</v>
      </c>
    </row>
    <row r="270" spans="11:12" x14ac:dyDescent="0.25">
      <c r="K270" s="65" t="s">
        <v>53</v>
      </c>
      <c r="L270" s="42" t="s">
        <v>53</v>
      </c>
    </row>
    <row r="271" spans="11:12" x14ac:dyDescent="0.25">
      <c r="K271" s="65" t="s">
        <v>53</v>
      </c>
      <c r="L271" s="42" t="s">
        <v>53</v>
      </c>
    </row>
    <row r="272" spans="11:12" x14ac:dyDescent="0.25">
      <c r="K272" s="65" t="s">
        <v>53</v>
      </c>
      <c r="L272" s="42" t="s">
        <v>53</v>
      </c>
    </row>
    <row r="273" spans="11:12" x14ac:dyDescent="0.25">
      <c r="K273" s="65" t="s">
        <v>53</v>
      </c>
      <c r="L273" s="42" t="s">
        <v>53</v>
      </c>
    </row>
    <row r="274" spans="11:12" x14ac:dyDescent="0.25">
      <c r="K274" s="65" t="s">
        <v>53</v>
      </c>
      <c r="L274" s="42" t="s">
        <v>53</v>
      </c>
    </row>
    <row r="275" spans="11:12" x14ac:dyDescent="0.25">
      <c r="K275" s="65" t="s">
        <v>53</v>
      </c>
      <c r="L275" s="42" t="s">
        <v>53</v>
      </c>
    </row>
    <row r="276" spans="11:12" x14ac:dyDescent="0.25">
      <c r="K276" s="65" t="s">
        <v>53</v>
      </c>
      <c r="L276" s="42" t="s">
        <v>53</v>
      </c>
    </row>
    <row r="277" spans="11:12" x14ac:dyDescent="0.25">
      <c r="K277" s="65" t="s">
        <v>53</v>
      </c>
      <c r="L277" s="42" t="s">
        <v>53</v>
      </c>
    </row>
    <row r="278" spans="11:12" x14ac:dyDescent="0.25">
      <c r="K278" s="65" t="s">
        <v>53</v>
      </c>
      <c r="L278" s="42" t="s">
        <v>53</v>
      </c>
    </row>
    <row r="279" spans="11:12" x14ac:dyDescent="0.25">
      <c r="K279" s="65" t="s">
        <v>53</v>
      </c>
      <c r="L279" s="42" t="s">
        <v>53</v>
      </c>
    </row>
    <row r="280" spans="11:12" x14ac:dyDescent="0.25">
      <c r="K280" s="65" t="s">
        <v>53</v>
      </c>
      <c r="L280" s="42" t="s">
        <v>53</v>
      </c>
    </row>
    <row r="281" spans="11:12" x14ac:dyDescent="0.25">
      <c r="K281" s="65" t="s">
        <v>53</v>
      </c>
      <c r="L281" s="42" t="s">
        <v>53</v>
      </c>
    </row>
    <row r="282" spans="11:12" x14ac:dyDescent="0.25">
      <c r="K282" s="65" t="s">
        <v>53</v>
      </c>
      <c r="L282" s="42" t="s">
        <v>53</v>
      </c>
    </row>
    <row r="283" spans="11:12" x14ac:dyDescent="0.25">
      <c r="K283" s="65" t="s">
        <v>53</v>
      </c>
      <c r="L283" s="42" t="s">
        <v>53</v>
      </c>
    </row>
    <row r="284" spans="11:12" x14ac:dyDescent="0.25">
      <c r="K284" s="65" t="s">
        <v>53</v>
      </c>
      <c r="L284" s="42" t="s">
        <v>53</v>
      </c>
    </row>
    <row r="285" spans="11:12" x14ac:dyDescent="0.25">
      <c r="K285" s="65" t="s">
        <v>53</v>
      </c>
      <c r="L285" s="42" t="s">
        <v>53</v>
      </c>
    </row>
    <row r="286" spans="11:12" x14ac:dyDescent="0.25">
      <c r="K286" s="65" t="s">
        <v>53</v>
      </c>
      <c r="L286" s="42" t="s">
        <v>53</v>
      </c>
    </row>
    <row r="287" spans="11:12" x14ac:dyDescent="0.25">
      <c r="K287" s="65" t="s">
        <v>53</v>
      </c>
      <c r="L287" s="42" t="s">
        <v>53</v>
      </c>
    </row>
    <row r="288" spans="11:12" x14ac:dyDescent="0.25">
      <c r="K288" s="65" t="s">
        <v>53</v>
      </c>
      <c r="L288" s="42" t="s">
        <v>53</v>
      </c>
    </row>
    <row r="289" spans="11:12" x14ac:dyDescent="0.25">
      <c r="K289" s="65" t="s">
        <v>53</v>
      </c>
      <c r="L289" s="42" t="s">
        <v>53</v>
      </c>
    </row>
    <row r="290" spans="11:12" x14ac:dyDescent="0.25">
      <c r="K290" s="65" t="s">
        <v>53</v>
      </c>
      <c r="L290" s="42" t="s">
        <v>53</v>
      </c>
    </row>
    <row r="291" spans="11:12" x14ac:dyDescent="0.25">
      <c r="K291" s="65" t="s">
        <v>53</v>
      </c>
      <c r="L291" s="42" t="s">
        <v>53</v>
      </c>
    </row>
    <row r="292" spans="11:12" x14ac:dyDescent="0.25">
      <c r="K292" s="65" t="s">
        <v>53</v>
      </c>
      <c r="L292" s="42" t="s">
        <v>53</v>
      </c>
    </row>
    <row r="293" spans="11:12" x14ac:dyDescent="0.25">
      <c r="K293" s="65" t="s">
        <v>53</v>
      </c>
      <c r="L293" s="42" t="s">
        <v>53</v>
      </c>
    </row>
    <row r="294" spans="11:12" x14ac:dyDescent="0.25">
      <c r="K294" s="65" t="s">
        <v>53</v>
      </c>
      <c r="L294" s="42" t="s">
        <v>53</v>
      </c>
    </row>
    <row r="295" spans="11:12" x14ac:dyDescent="0.25">
      <c r="K295" s="65" t="s">
        <v>53</v>
      </c>
      <c r="L295" s="42" t="s">
        <v>53</v>
      </c>
    </row>
    <row r="296" spans="11:12" x14ac:dyDescent="0.25">
      <c r="K296" s="65" t="s">
        <v>53</v>
      </c>
      <c r="L296" s="42" t="s">
        <v>53</v>
      </c>
    </row>
    <row r="297" spans="11:12" x14ac:dyDescent="0.25">
      <c r="K297" s="65" t="s">
        <v>53</v>
      </c>
      <c r="L297" s="42" t="s">
        <v>53</v>
      </c>
    </row>
    <row r="298" spans="11:12" x14ac:dyDescent="0.25">
      <c r="K298" s="65" t="s">
        <v>53</v>
      </c>
      <c r="L298" s="42" t="s">
        <v>53</v>
      </c>
    </row>
    <row r="299" spans="11:12" x14ac:dyDescent="0.25">
      <c r="K299" s="65" t="s">
        <v>53</v>
      </c>
      <c r="L299" s="42" t="s">
        <v>53</v>
      </c>
    </row>
    <row r="300" spans="11:12" x14ac:dyDescent="0.25">
      <c r="K300" s="65" t="s">
        <v>53</v>
      </c>
      <c r="L300" s="42" t="s">
        <v>53</v>
      </c>
    </row>
    <row r="301" spans="11:12" x14ac:dyDescent="0.25">
      <c r="K301" s="65" t="s">
        <v>53</v>
      </c>
      <c r="L301" s="42" t="s">
        <v>53</v>
      </c>
    </row>
    <row r="302" spans="11:12" x14ac:dyDescent="0.25">
      <c r="K302" s="65" t="s">
        <v>53</v>
      </c>
      <c r="L302" s="42" t="s">
        <v>53</v>
      </c>
    </row>
    <row r="303" spans="11:12" x14ac:dyDescent="0.25">
      <c r="K303" s="66" t="s">
        <v>54</v>
      </c>
      <c r="L303" s="67"/>
    </row>
    <row r="304" spans="11:12" x14ac:dyDescent="0.25">
      <c r="K304" s="65">
        <v>43904</v>
      </c>
      <c r="L304" s="42">
        <v>100</v>
      </c>
    </row>
    <row r="305" spans="11:12" x14ac:dyDescent="0.25">
      <c r="K305" s="65">
        <v>43911</v>
      </c>
      <c r="L305" s="42">
        <v>99.668800000000005</v>
      </c>
    </row>
    <row r="306" spans="11:12" x14ac:dyDescent="0.25">
      <c r="K306" s="65">
        <v>43918</v>
      </c>
      <c r="L306" s="42">
        <v>98.3797</v>
      </c>
    </row>
    <row r="307" spans="11:12" x14ac:dyDescent="0.25">
      <c r="K307" s="65">
        <v>43925</v>
      </c>
      <c r="L307" s="42">
        <v>96.6631</v>
      </c>
    </row>
    <row r="308" spans="11:12" x14ac:dyDescent="0.25">
      <c r="K308" s="65">
        <v>43932</v>
      </c>
      <c r="L308" s="42">
        <v>94.079800000000006</v>
      </c>
    </row>
    <row r="309" spans="11:12" x14ac:dyDescent="0.25">
      <c r="K309" s="65">
        <v>43939</v>
      </c>
      <c r="L309" s="42">
        <v>93.993300000000005</v>
      </c>
    </row>
    <row r="310" spans="11:12" x14ac:dyDescent="0.25">
      <c r="K310" s="65">
        <v>43946</v>
      </c>
      <c r="L310" s="42">
        <v>94.131200000000007</v>
      </c>
    </row>
    <row r="311" spans="11:12" x14ac:dyDescent="0.25">
      <c r="K311" s="65">
        <v>43953</v>
      </c>
      <c r="L311" s="42">
        <v>94.625200000000007</v>
      </c>
    </row>
    <row r="312" spans="11:12" x14ac:dyDescent="0.25">
      <c r="K312" s="65">
        <v>43960</v>
      </c>
      <c r="L312" s="42">
        <v>93.438000000000002</v>
      </c>
    </row>
    <row r="313" spans="11:12" x14ac:dyDescent="0.25">
      <c r="K313" s="65">
        <v>43967</v>
      </c>
      <c r="L313" s="42">
        <v>92.627700000000004</v>
      </c>
    </row>
    <row r="314" spans="11:12" x14ac:dyDescent="0.25">
      <c r="K314" s="65">
        <v>43974</v>
      </c>
      <c r="L314" s="42">
        <v>92.256699999999995</v>
      </c>
    </row>
    <row r="315" spans="11:12" x14ac:dyDescent="0.25">
      <c r="K315" s="65">
        <v>43981</v>
      </c>
      <c r="L315" s="42">
        <v>93.555300000000003</v>
      </c>
    </row>
    <row r="316" spans="11:12" x14ac:dyDescent="0.25">
      <c r="K316" s="65">
        <v>43988</v>
      </c>
      <c r="L316" s="42">
        <v>95.487099999999998</v>
      </c>
    </row>
    <row r="317" spans="11:12" x14ac:dyDescent="0.25">
      <c r="K317" s="65">
        <v>43995</v>
      </c>
      <c r="L317" s="42">
        <v>96.179199999999994</v>
      </c>
    </row>
    <row r="318" spans="11:12" x14ac:dyDescent="0.25">
      <c r="K318" s="65">
        <v>44002</v>
      </c>
      <c r="L318" s="42">
        <v>97.166700000000006</v>
      </c>
    </row>
    <row r="319" spans="11:12" x14ac:dyDescent="0.25">
      <c r="K319" s="65">
        <v>44009</v>
      </c>
      <c r="L319" s="42">
        <v>97.377300000000005</v>
      </c>
    </row>
    <row r="320" spans="11:12" x14ac:dyDescent="0.25">
      <c r="K320" s="65">
        <v>44016</v>
      </c>
      <c r="L320" s="42">
        <v>99.464600000000004</v>
      </c>
    </row>
    <row r="321" spans="11:12" x14ac:dyDescent="0.25">
      <c r="K321" s="65">
        <v>44023</v>
      </c>
      <c r="L321" s="42">
        <v>96.839299999999994</v>
      </c>
    </row>
    <row r="322" spans="11:12" x14ac:dyDescent="0.25">
      <c r="K322" s="65">
        <v>44030</v>
      </c>
      <c r="L322" s="42">
        <v>96.354900000000001</v>
      </c>
    </row>
    <row r="323" spans="11:12" x14ac:dyDescent="0.25">
      <c r="K323" s="65">
        <v>44037</v>
      </c>
      <c r="L323" s="42">
        <v>96.034999999999997</v>
      </c>
    </row>
    <row r="324" spans="11:12" x14ac:dyDescent="0.25">
      <c r="K324" s="65">
        <v>44044</v>
      </c>
      <c r="L324" s="42">
        <v>96.762</v>
      </c>
    </row>
    <row r="325" spans="11:12" x14ac:dyDescent="0.25">
      <c r="K325" s="65">
        <v>44051</v>
      </c>
      <c r="L325" s="42">
        <v>97.159199999999998</v>
      </c>
    </row>
    <row r="326" spans="11:12" x14ac:dyDescent="0.25">
      <c r="K326" s="65">
        <v>44058</v>
      </c>
      <c r="L326" s="42">
        <v>96.635599999999997</v>
      </c>
    </row>
    <row r="327" spans="11:12" x14ac:dyDescent="0.25">
      <c r="K327" s="65">
        <v>44065</v>
      </c>
      <c r="L327" s="42">
        <v>96.4392</v>
      </c>
    </row>
    <row r="328" spans="11:12" x14ac:dyDescent="0.25">
      <c r="K328" s="65">
        <v>44072</v>
      </c>
      <c r="L328" s="42">
        <v>96.622200000000007</v>
      </c>
    </row>
    <row r="329" spans="11:12" x14ac:dyDescent="0.25">
      <c r="K329" s="65">
        <v>44079</v>
      </c>
      <c r="L329" s="42">
        <v>99.323300000000003</v>
      </c>
    </row>
    <row r="330" spans="11:12" x14ac:dyDescent="0.25">
      <c r="K330" s="65">
        <v>44086</v>
      </c>
      <c r="L330" s="42">
        <v>100.2722</v>
      </c>
    </row>
    <row r="331" spans="11:12" x14ac:dyDescent="0.25">
      <c r="K331" s="65">
        <v>44093</v>
      </c>
      <c r="L331" s="42">
        <v>101.0428</v>
      </c>
    </row>
    <row r="332" spans="11:12" x14ac:dyDescent="0.25">
      <c r="K332" s="65">
        <v>44100</v>
      </c>
      <c r="L332" s="42">
        <v>100.4212</v>
      </c>
    </row>
    <row r="333" spans="11:12" x14ac:dyDescent="0.25">
      <c r="K333" s="65">
        <v>44107</v>
      </c>
      <c r="L333" s="42">
        <v>98.2971</v>
      </c>
    </row>
    <row r="334" spans="11:12" x14ac:dyDescent="0.25">
      <c r="K334" s="65">
        <v>44114</v>
      </c>
      <c r="L334" s="42">
        <v>96.577799999999996</v>
      </c>
    </row>
    <row r="335" spans="11:12" x14ac:dyDescent="0.25">
      <c r="K335" s="65">
        <v>44121</v>
      </c>
      <c r="L335" s="42">
        <v>97.020300000000006</v>
      </c>
    </row>
    <row r="336" spans="11:12" x14ac:dyDescent="0.25">
      <c r="K336" s="65">
        <v>44128</v>
      </c>
      <c r="L336" s="42">
        <v>96.421700000000001</v>
      </c>
    </row>
    <row r="337" spans="11:12" x14ac:dyDescent="0.25">
      <c r="K337" s="65">
        <v>44135</v>
      </c>
      <c r="L337" s="42">
        <v>96.422399999999996</v>
      </c>
    </row>
    <row r="338" spans="11:12" x14ac:dyDescent="0.25">
      <c r="K338" s="65">
        <v>44142</v>
      </c>
      <c r="L338" s="42">
        <v>97.695099999999996</v>
      </c>
    </row>
    <row r="339" spans="11:12" x14ac:dyDescent="0.25">
      <c r="K339" s="65">
        <v>44149</v>
      </c>
      <c r="L339" s="42">
        <v>98.505499999999998</v>
      </c>
    </row>
    <row r="340" spans="11:12" x14ac:dyDescent="0.25">
      <c r="K340" s="65">
        <v>44156</v>
      </c>
      <c r="L340" s="42">
        <v>98.519199999999998</v>
      </c>
    </row>
    <row r="341" spans="11:12" x14ac:dyDescent="0.25">
      <c r="K341" s="65">
        <v>44163</v>
      </c>
      <c r="L341" s="42">
        <v>99.565799999999996</v>
      </c>
    </row>
    <row r="342" spans="11:12" x14ac:dyDescent="0.25">
      <c r="K342" s="65">
        <v>44170</v>
      </c>
      <c r="L342" s="42">
        <v>100.77330000000001</v>
      </c>
    </row>
    <row r="343" spans="11:12" x14ac:dyDescent="0.25">
      <c r="K343" s="65">
        <v>44177</v>
      </c>
      <c r="L343" s="42">
        <v>101.1215</v>
      </c>
    </row>
    <row r="344" spans="11:12" x14ac:dyDescent="0.25">
      <c r="K344" s="65">
        <v>44184</v>
      </c>
      <c r="L344" s="42">
        <v>101.6534</v>
      </c>
    </row>
    <row r="345" spans="11:12" x14ac:dyDescent="0.25">
      <c r="K345" s="65">
        <v>44191</v>
      </c>
      <c r="L345" s="42">
        <v>97.473600000000005</v>
      </c>
    </row>
    <row r="346" spans="11:12" x14ac:dyDescent="0.25">
      <c r="K346" s="65">
        <v>44198</v>
      </c>
      <c r="L346" s="42">
        <v>93.754900000000006</v>
      </c>
    </row>
    <row r="347" spans="11:12" x14ac:dyDescent="0.25">
      <c r="K347" s="65" t="s">
        <v>53</v>
      </c>
      <c r="L347" s="42" t="s">
        <v>53</v>
      </c>
    </row>
    <row r="348" spans="11:12" x14ac:dyDescent="0.25">
      <c r="K348" s="65" t="s">
        <v>53</v>
      </c>
      <c r="L348" s="42" t="s">
        <v>53</v>
      </c>
    </row>
    <row r="349" spans="11:12" x14ac:dyDescent="0.25">
      <c r="K349" s="65" t="s">
        <v>53</v>
      </c>
      <c r="L349" s="42" t="s">
        <v>53</v>
      </c>
    </row>
    <row r="350" spans="11:12" x14ac:dyDescent="0.25">
      <c r="K350" s="65" t="s">
        <v>53</v>
      </c>
      <c r="L350" s="42" t="s">
        <v>53</v>
      </c>
    </row>
    <row r="351" spans="11:12" x14ac:dyDescent="0.25">
      <c r="K351" s="65" t="s">
        <v>53</v>
      </c>
      <c r="L351" s="42" t="s">
        <v>53</v>
      </c>
    </row>
    <row r="352" spans="11:12" x14ac:dyDescent="0.25">
      <c r="K352" s="65" t="s">
        <v>53</v>
      </c>
      <c r="L352" s="42" t="s">
        <v>53</v>
      </c>
    </row>
    <row r="353" spans="11:12" x14ac:dyDescent="0.25">
      <c r="K353" s="65" t="s">
        <v>53</v>
      </c>
      <c r="L353" s="42" t="s">
        <v>53</v>
      </c>
    </row>
    <row r="354" spans="11:12" x14ac:dyDescent="0.25">
      <c r="K354" s="65" t="s">
        <v>53</v>
      </c>
      <c r="L354" s="42" t="s">
        <v>53</v>
      </c>
    </row>
    <row r="355" spans="11:12" x14ac:dyDescent="0.25">
      <c r="K355" s="65" t="s">
        <v>53</v>
      </c>
      <c r="L355" s="42" t="s">
        <v>53</v>
      </c>
    </row>
    <row r="356" spans="11:12" x14ac:dyDescent="0.25">
      <c r="K356" s="65" t="s">
        <v>53</v>
      </c>
      <c r="L356" s="42" t="s">
        <v>53</v>
      </c>
    </row>
    <row r="357" spans="11:12" x14ac:dyDescent="0.25">
      <c r="K357" s="65" t="s">
        <v>53</v>
      </c>
      <c r="L357" s="42" t="s">
        <v>53</v>
      </c>
    </row>
    <row r="358" spans="11:12" x14ac:dyDescent="0.25">
      <c r="K358" s="65" t="s">
        <v>53</v>
      </c>
      <c r="L358" s="42" t="s">
        <v>53</v>
      </c>
    </row>
    <row r="359" spans="11:12" x14ac:dyDescent="0.25">
      <c r="K359" s="65" t="s">
        <v>53</v>
      </c>
      <c r="L359" s="42" t="s">
        <v>53</v>
      </c>
    </row>
    <row r="360" spans="11:12" x14ac:dyDescent="0.25">
      <c r="K360" s="65" t="s">
        <v>53</v>
      </c>
      <c r="L360" s="42" t="s">
        <v>53</v>
      </c>
    </row>
    <row r="361" spans="11:12" x14ac:dyDescent="0.25">
      <c r="K361" s="65" t="s">
        <v>53</v>
      </c>
      <c r="L361" s="42" t="s">
        <v>53</v>
      </c>
    </row>
    <row r="362" spans="11:12" x14ac:dyDescent="0.25">
      <c r="K362" s="65" t="s">
        <v>53</v>
      </c>
      <c r="L362" s="42" t="s">
        <v>53</v>
      </c>
    </row>
    <row r="363" spans="11:12" x14ac:dyDescent="0.25">
      <c r="K363" s="65" t="s">
        <v>53</v>
      </c>
      <c r="L363" s="42" t="s">
        <v>53</v>
      </c>
    </row>
    <row r="364" spans="11:12" x14ac:dyDescent="0.25">
      <c r="K364" s="65" t="s">
        <v>53</v>
      </c>
      <c r="L364" s="42" t="s">
        <v>53</v>
      </c>
    </row>
    <row r="365" spans="11:12" x14ac:dyDescent="0.25">
      <c r="K365" s="65" t="s">
        <v>53</v>
      </c>
      <c r="L365" s="42" t="s">
        <v>53</v>
      </c>
    </row>
    <row r="366" spans="11:12" x14ac:dyDescent="0.25">
      <c r="K366" s="65" t="s">
        <v>53</v>
      </c>
      <c r="L366" s="42" t="s">
        <v>53</v>
      </c>
    </row>
    <row r="367" spans="11:12" x14ac:dyDescent="0.25">
      <c r="K367" s="65" t="s">
        <v>53</v>
      </c>
      <c r="L367" s="42" t="s">
        <v>53</v>
      </c>
    </row>
    <row r="368" spans="11:12" x14ac:dyDescent="0.25">
      <c r="K368" s="65" t="s">
        <v>53</v>
      </c>
      <c r="L368" s="42" t="s">
        <v>53</v>
      </c>
    </row>
    <row r="369" spans="11:12" x14ac:dyDescent="0.25">
      <c r="K369" s="65" t="s">
        <v>53</v>
      </c>
      <c r="L369" s="42" t="s">
        <v>53</v>
      </c>
    </row>
    <row r="370" spans="11:12" x14ac:dyDescent="0.25">
      <c r="K370" s="65" t="s">
        <v>53</v>
      </c>
      <c r="L370" s="42" t="s">
        <v>53</v>
      </c>
    </row>
    <row r="371" spans="11:12" x14ac:dyDescent="0.25">
      <c r="K371" s="65" t="s">
        <v>53</v>
      </c>
      <c r="L371" s="42" t="s">
        <v>53</v>
      </c>
    </row>
    <row r="372" spans="11:12" x14ac:dyDescent="0.25">
      <c r="K372" s="65" t="s">
        <v>53</v>
      </c>
      <c r="L372" s="42" t="s">
        <v>53</v>
      </c>
    </row>
    <row r="373" spans="11:12" x14ac:dyDescent="0.25">
      <c r="K373" s="65" t="s">
        <v>53</v>
      </c>
      <c r="L373" s="42" t="s">
        <v>53</v>
      </c>
    </row>
    <row r="374" spans="11:12" x14ac:dyDescent="0.25">
      <c r="K374" s="65" t="s">
        <v>53</v>
      </c>
      <c r="L374" s="42" t="s">
        <v>53</v>
      </c>
    </row>
    <row r="375" spans="11:12" x14ac:dyDescent="0.25">
      <c r="K375" s="65" t="s">
        <v>53</v>
      </c>
      <c r="L375" s="42" t="s">
        <v>53</v>
      </c>
    </row>
    <row r="376" spans="11:12" x14ac:dyDescent="0.25">
      <c r="K376" s="65" t="s">
        <v>53</v>
      </c>
      <c r="L376" s="42" t="s">
        <v>53</v>
      </c>
    </row>
    <row r="377" spans="11:12" x14ac:dyDescent="0.25">
      <c r="K377" s="65" t="s">
        <v>53</v>
      </c>
      <c r="L377" s="42" t="s">
        <v>53</v>
      </c>
    </row>
    <row r="378" spans="11:12" x14ac:dyDescent="0.25">
      <c r="K378" s="65" t="s">
        <v>53</v>
      </c>
      <c r="L378" s="42" t="s">
        <v>53</v>
      </c>
    </row>
    <row r="379" spans="11:12" x14ac:dyDescent="0.25">
      <c r="K379" s="65" t="s">
        <v>53</v>
      </c>
      <c r="L379" s="42" t="s">
        <v>53</v>
      </c>
    </row>
    <row r="380" spans="11:12" x14ac:dyDescent="0.25">
      <c r="K380" s="65" t="s">
        <v>53</v>
      </c>
      <c r="L380" s="42" t="s">
        <v>53</v>
      </c>
    </row>
    <row r="381" spans="11:12" x14ac:dyDescent="0.25">
      <c r="K381" s="65" t="s">
        <v>53</v>
      </c>
      <c r="L381" s="42" t="s">
        <v>53</v>
      </c>
    </row>
    <row r="382" spans="11:12" x14ac:dyDescent="0.25">
      <c r="K382" s="65" t="s">
        <v>53</v>
      </c>
      <c r="L382" s="42" t="s">
        <v>53</v>
      </c>
    </row>
    <row r="383" spans="11:12" x14ac:dyDescent="0.25">
      <c r="K383" s="65" t="s">
        <v>53</v>
      </c>
      <c r="L383" s="42" t="s">
        <v>53</v>
      </c>
    </row>
    <row r="384" spans="11:12" x14ac:dyDescent="0.25">
      <c r="K384" s="65" t="s">
        <v>53</v>
      </c>
      <c r="L384" s="42" t="s">
        <v>53</v>
      </c>
    </row>
    <row r="385" spans="11:12" x14ac:dyDescent="0.25">
      <c r="K385" s="65" t="s">
        <v>53</v>
      </c>
      <c r="L385" s="42" t="s">
        <v>53</v>
      </c>
    </row>
    <row r="386" spans="11:12" x14ac:dyDescent="0.25">
      <c r="K386" s="65" t="s">
        <v>53</v>
      </c>
      <c r="L386" s="42" t="s">
        <v>53</v>
      </c>
    </row>
    <row r="387" spans="11:12" x14ac:dyDescent="0.25">
      <c r="K387" s="65" t="s">
        <v>53</v>
      </c>
      <c r="L387" s="42" t="s">
        <v>53</v>
      </c>
    </row>
    <row r="388" spans="11:12" x14ac:dyDescent="0.25">
      <c r="K388" s="65" t="s">
        <v>53</v>
      </c>
      <c r="L388" s="42" t="s">
        <v>53</v>
      </c>
    </row>
    <row r="389" spans="11:12" x14ac:dyDescent="0.25">
      <c r="K389" s="65" t="s">
        <v>53</v>
      </c>
      <c r="L389" s="42" t="s">
        <v>53</v>
      </c>
    </row>
    <row r="390" spans="11:12" x14ac:dyDescent="0.25">
      <c r="K390" s="65" t="s">
        <v>53</v>
      </c>
      <c r="L390" s="42" t="s">
        <v>53</v>
      </c>
    </row>
    <row r="391" spans="11:12" x14ac:dyDescent="0.25">
      <c r="K391" s="65" t="s">
        <v>53</v>
      </c>
      <c r="L391" s="42" t="s">
        <v>53</v>
      </c>
    </row>
    <row r="392" spans="11:12" x14ac:dyDescent="0.25">
      <c r="K392" s="65" t="s">
        <v>53</v>
      </c>
      <c r="L392" s="42" t="s">
        <v>53</v>
      </c>
    </row>
    <row r="393" spans="11:12" x14ac:dyDescent="0.25">
      <c r="K393" s="65" t="s">
        <v>53</v>
      </c>
      <c r="L393" s="42" t="s">
        <v>53</v>
      </c>
    </row>
    <row r="394" spans="11:12" x14ac:dyDescent="0.25">
      <c r="K394" s="65" t="s">
        <v>53</v>
      </c>
      <c r="L394" s="42" t="s">
        <v>53</v>
      </c>
    </row>
    <row r="395" spans="11:12" x14ac:dyDescent="0.25">
      <c r="K395" s="65" t="s">
        <v>53</v>
      </c>
      <c r="L395" s="42" t="s">
        <v>53</v>
      </c>
    </row>
    <row r="396" spans="11:12" x14ac:dyDescent="0.25">
      <c r="K396" s="65" t="s">
        <v>53</v>
      </c>
      <c r="L396" s="42" t="s">
        <v>53</v>
      </c>
    </row>
    <row r="397" spans="11:12" x14ac:dyDescent="0.25">
      <c r="K397" s="65" t="s">
        <v>53</v>
      </c>
      <c r="L397" s="42" t="s">
        <v>53</v>
      </c>
    </row>
    <row r="398" spans="11:12" x14ac:dyDescent="0.25">
      <c r="K398" s="65" t="s">
        <v>53</v>
      </c>
      <c r="L398" s="42" t="s">
        <v>53</v>
      </c>
    </row>
    <row r="399" spans="11:12" x14ac:dyDescent="0.25">
      <c r="K399" s="65" t="s">
        <v>53</v>
      </c>
      <c r="L399" s="42" t="s">
        <v>53</v>
      </c>
    </row>
    <row r="400" spans="11:12" x14ac:dyDescent="0.25">
      <c r="K400" s="65" t="s">
        <v>53</v>
      </c>
      <c r="L400" s="42" t="s">
        <v>53</v>
      </c>
    </row>
    <row r="401" spans="11:12" x14ac:dyDescent="0.25">
      <c r="K401" s="65" t="s">
        <v>53</v>
      </c>
      <c r="L401" s="42" t="s">
        <v>53</v>
      </c>
    </row>
    <row r="402" spans="11:12" x14ac:dyDescent="0.25">
      <c r="K402" s="65" t="s">
        <v>53</v>
      </c>
      <c r="L402" s="42" t="s">
        <v>53</v>
      </c>
    </row>
    <row r="403" spans="11:12" x14ac:dyDescent="0.25">
      <c r="K403" s="65" t="s">
        <v>53</v>
      </c>
      <c r="L403" s="42" t="s">
        <v>53</v>
      </c>
    </row>
    <row r="404" spans="11:12" x14ac:dyDescent="0.25">
      <c r="K404" s="65" t="s">
        <v>53</v>
      </c>
      <c r="L404" s="42" t="s">
        <v>53</v>
      </c>
    </row>
    <row r="405" spans="11:12" x14ac:dyDescent="0.25">
      <c r="K405" s="65" t="s">
        <v>53</v>
      </c>
      <c r="L405" s="42" t="s">
        <v>53</v>
      </c>
    </row>
    <row r="406" spans="11:12" x14ac:dyDescent="0.25">
      <c r="K406" s="65" t="s">
        <v>53</v>
      </c>
      <c r="L406" s="42" t="s">
        <v>53</v>
      </c>
    </row>
    <row r="407" spans="11:12" x14ac:dyDescent="0.25">
      <c r="K407" s="65" t="s">
        <v>53</v>
      </c>
      <c r="L407" s="42" t="s">
        <v>53</v>
      </c>
    </row>
    <row r="408" spans="11:12" x14ac:dyDescent="0.25">
      <c r="K408" s="65" t="s">
        <v>53</v>
      </c>
      <c r="L408" s="42" t="s">
        <v>53</v>
      </c>
    </row>
    <row r="409" spans="11:12" x14ac:dyDescent="0.25">
      <c r="K409" s="65" t="s">
        <v>53</v>
      </c>
      <c r="L409" s="42" t="s">
        <v>53</v>
      </c>
    </row>
    <row r="410" spans="11:12" x14ac:dyDescent="0.25">
      <c r="K410" s="65" t="s">
        <v>53</v>
      </c>
      <c r="L410" s="42" t="s">
        <v>53</v>
      </c>
    </row>
    <row r="411" spans="11:12" x14ac:dyDescent="0.25">
      <c r="K411" s="65" t="s">
        <v>53</v>
      </c>
      <c r="L411" s="42" t="s">
        <v>53</v>
      </c>
    </row>
    <row r="412" spans="11:12" x14ac:dyDescent="0.25">
      <c r="K412" s="65" t="s">
        <v>53</v>
      </c>
      <c r="L412" s="42" t="s">
        <v>53</v>
      </c>
    </row>
    <row r="413" spans="11:12" x14ac:dyDescent="0.25">
      <c r="K413" s="65" t="s">
        <v>53</v>
      </c>
      <c r="L413" s="42" t="s">
        <v>53</v>
      </c>
    </row>
    <row r="414" spans="11:12" x14ac:dyDescent="0.25">
      <c r="K414" s="65" t="s">
        <v>53</v>
      </c>
      <c r="L414" s="42" t="s">
        <v>53</v>
      </c>
    </row>
    <row r="415" spans="11:12" x14ac:dyDescent="0.25">
      <c r="K415" s="65" t="s">
        <v>53</v>
      </c>
      <c r="L415" s="42" t="s">
        <v>53</v>
      </c>
    </row>
    <row r="416" spans="11:12" x14ac:dyDescent="0.25">
      <c r="K416" s="65" t="s">
        <v>53</v>
      </c>
      <c r="L416" s="42" t="s">
        <v>53</v>
      </c>
    </row>
    <row r="417" spans="11:12" x14ac:dyDescent="0.25">
      <c r="K417" s="65" t="s">
        <v>53</v>
      </c>
      <c r="L417" s="42" t="s">
        <v>53</v>
      </c>
    </row>
    <row r="418" spans="11:12" x14ac:dyDescent="0.25">
      <c r="K418" s="65" t="s">
        <v>53</v>
      </c>
      <c r="L418" s="42" t="s">
        <v>53</v>
      </c>
    </row>
    <row r="419" spans="11:12" x14ac:dyDescent="0.25">
      <c r="K419" s="65" t="s">
        <v>53</v>
      </c>
      <c r="L419" s="42" t="s">
        <v>53</v>
      </c>
    </row>
    <row r="420" spans="11:12" x14ac:dyDescent="0.25">
      <c r="K420" s="65" t="s">
        <v>53</v>
      </c>
      <c r="L420" s="42" t="s">
        <v>53</v>
      </c>
    </row>
    <row r="421" spans="11:12" x14ac:dyDescent="0.25">
      <c r="K421" s="65" t="s">
        <v>53</v>
      </c>
      <c r="L421" s="42" t="s">
        <v>53</v>
      </c>
    </row>
    <row r="422" spans="11:12" x14ac:dyDescent="0.25">
      <c r="K422" s="65" t="s">
        <v>53</v>
      </c>
      <c r="L422" s="42" t="s">
        <v>53</v>
      </c>
    </row>
    <row r="423" spans="11:12" x14ac:dyDescent="0.25">
      <c r="K423" s="65" t="s">
        <v>53</v>
      </c>
      <c r="L423" s="42" t="s">
        <v>53</v>
      </c>
    </row>
    <row r="424" spans="11:12" x14ac:dyDescent="0.25">
      <c r="K424" s="65" t="s">
        <v>53</v>
      </c>
      <c r="L424" s="42" t="s">
        <v>53</v>
      </c>
    </row>
    <row r="425" spans="11:12" x14ac:dyDescent="0.25">
      <c r="K425" s="65" t="s">
        <v>53</v>
      </c>
      <c r="L425" s="42" t="s">
        <v>53</v>
      </c>
    </row>
    <row r="426" spans="11:12" x14ac:dyDescent="0.25">
      <c r="K426" s="65" t="s">
        <v>53</v>
      </c>
      <c r="L426" s="42" t="s">
        <v>53</v>
      </c>
    </row>
    <row r="427" spans="11:12" x14ac:dyDescent="0.25">
      <c r="K427" s="65" t="s">
        <v>53</v>
      </c>
      <c r="L427" s="42" t="s">
        <v>53</v>
      </c>
    </row>
    <row r="428" spans="11:12" x14ac:dyDescent="0.25">
      <c r="K428" s="65" t="s">
        <v>53</v>
      </c>
      <c r="L428" s="42" t="s">
        <v>53</v>
      </c>
    </row>
    <row r="429" spans="11:12" x14ac:dyDescent="0.25">
      <c r="K429" s="65" t="s">
        <v>53</v>
      </c>
      <c r="L429" s="42" t="s">
        <v>53</v>
      </c>
    </row>
    <row r="430" spans="11:12" x14ac:dyDescent="0.25">
      <c r="K430" s="65" t="s">
        <v>53</v>
      </c>
      <c r="L430" s="42" t="s">
        <v>53</v>
      </c>
    </row>
    <row r="431" spans="11:12" x14ac:dyDescent="0.25">
      <c r="K431" s="65" t="s">
        <v>53</v>
      </c>
      <c r="L431" s="42" t="s">
        <v>53</v>
      </c>
    </row>
    <row r="432" spans="11:12" x14ac:dyDescent="0.25">
      <c r="K432" s="65" t="s">
        <v>53</v>
      </c>
      <c r="L432" s="42" t="s">
        <v>53</v>
      </c>
    </row>
    <row r="433" spans="11:12" x14ac:dyDescent="0.25">
      <c r="K433" s="65" t="s">
        <v>53</v>
      </c>
      <c r="L433" s="42" t="s">
        <v>53</v>
      </c>
    </row>
    <row r="434" spans="11:12" x14ac:dyDescent="0.25">
      <c r="K434" s="65" t="s">
        <v>53</v>
      </c>
      <c r="L434" s="42" t="s">
        <v>53</v>
      </c>
    </row>
    <row r="435" spans="11:12" x14ac:dyDescent="0.25">
      <c r="K435" s="65" t="s">
        <v>53</v>
      </c>
      <c r="L435" s="42" t="s">
        <v>53</v>
      </c>
    </row>
    <row r="436" spans="11:12" x14ac:dyDescent="0.25">
      <c r="K436" s="65" t="s">
        <v>53</v>
      </c>
      <c r="L436" s="42" t="s">
        <v>53</v>
      </c>
    </row>
    <row r="437" spans="11:12" x14ac:dyDescent="0.25">
      <c r="K437" s="65" t="s">
        <v>53</v>
      </c>
      <c r="L437" s="42" t="s">
        <v>53</v>
      </c>
    </row>
    <row r="438" spans="11:12" x14ac:dyDescent="0.25">
      <c r="K438" s="65" t="s">
        <v>53</v>
      </c>
      <c r="L438" s="42" t="s">
        <v>53</v>
      </c>
    </row>
    <row r="439" spans="11:12" x14ac:dyDescent="0.25">
      <c r="K439" s="65" t="s">
        <v>53</v>
      </c>
      <c r="L439" s="42" t="s">
        <v>53</v>
      </c>
    </row>
    <row r="440" spans="11:12" x14ac:dyDescent="0.25">
      <c r="K440" s="65" t="s">
        <v>53</v>
      </c>
      <c r="L440" s="42" t="s">
        <v>53</v>
      </c>
    </row>
    <row r="441" spans="11:12" x14ac:dyDescent="0.25">
      <c r="K441" s="65" t="s">
        <v>53</v>
      </c>
      <c r="L441" s="42" t="s">
        <v>53</v>
      </c>
    </row>
    <row r="442" spans="11:12" x14ac:dyDescent="0.25">
      <c r="K442" s="65" t="s">
        <v>53</v>
      </c>
      <c r="L442" s="42" t="s">
        <v>53</v>
      </c>
    </row>
    <row r="443" spans="11:12" x14ac:dyDescent="0.25">
      <c r="K443" s="65" t="s">
        <v>53</v>
      </c>
      <c r="L443" s="42" t="s">
        <v>53</v>
      </c>
    </row>
    <row r="444" spans="11:12" x14ac:dyDescent="0.25">
      <c r="K444" s="65" t="s">
        <v>53</v>
      </c>
      <c r="L444" s="42" t="s">
        <v>53</v>
      </c>
    </row>
    <row r="445" spans="11:12" x14ac:dyDescent="0.25">
      <c r="K445" s="65" t="s">
        <v>53</v>
      </c>
      <c r="L445" s="42" t="s">
        <v>53</v>
      </c>
    </row>
    <row r="446" spans="11:12" x14ac:dyDescent="0.25">
      <c r="K446" s="65" t="s">
        <v>53</v>
      </c>
      <c r="L446" s="42" t="s">
        <v>53</v>
      </c>
    </row>
    <row r="447" spans="11:12" x14ac:dyDescent="0.25">
      <c r="K447" s="65" t="s">
        <v>53</v>
      </c>
      <c r="L447" s="42" t="s">
        <v>53</v>
      </c>
    </row>
    <row r="448" spans="11:12" x14ac:dyDescent="0.25">
      <c r="K448" s="65" t="s">
        <v>53</v>
      </c>
      <c r="L448" s="42" t="s">
        <v>53</v>
      </c>
    </row>
    <row r="449" spans="11:12" x14ac:dyDescent="0.25">
      <c r="K449" s="65" t="s">
        <v>53</v>
      </c>
      <c r="L449" s="42" t="s">
        <v>53</v>
      </c>
    </row>
    <row r="450" spans="11:12" x14ac:dyDescent="0.25">
      <c r="K450" s="65" t="s">
        <v>53</v>
      </c>
      <c r="L450" s="42" t="s">
        <v>53</v>
      </c>
    </row>
    <row r="451" spans="11:12" x14ac:dyDescent="0.25">
      <c r="K451" s="66" t="s">
        <v>55</v>
      </c>
      <c r="L451" s="66"/>
    </row>
    <row r="452" spans="11:12" x14ac:dyDescent="0.25">
      <c r="K452" s="65">
        <v>43904</v>
      </c>
      <c r="L452" s="42">
        <v>100</v>
      </c>
    </row>
    <row r="453" spans="11:12" x14ac:dyDescent="0.25">
      <c r="K453" s="65">
        <v>43911</v>
      </c>
      <c r="L453" s="42">
        <v>99.113699999999994</v>
      </c>
    </row>
    <row r="454" spans="11:12" x14ac:dyDescent="0.25">
      <c r="K454" s="65">
        <v>43918</v>
      </c>
      <c r="L454" s="42">
        <v>95.728200000000001</v>
      </c>
    </row>
    <row r="455" spans="11:12" x14ac:dyDescent="0.25">
      <c r="K455" s="65">
        <v>43925</v>
      </c>
      <c r="L455" s="42">
        <v>93.236400000000003</v>
      </c>
    </row>
    <row r="456" spans="11:12" x14ac:dyDescent="0.25">
      <c r="K456" s="65">
        <v>43932</v>
      </c>
      <c r="L456" s="42">
        <v>91.466800000000006</v>
      </c>
    </row>
    <row r="457" spans="11:12" x14ac:dyDescent="0.25">
      <c r="K457" s="65">
        <v>43939</v>
      </c>
      <c r="L457" s="42">
        <v>91.0518</v>
      </c>
    </row>
    <row r="458" spans="11:12" x14ac:dyDescent="0.25">
      <c r="K458" s="65">
        <v>43946</v>
      </c>
      <c r="L458" s="42">
        <v>91.343199999999996</v>
      </c>
    </row>
    <row r="459" spans="11:12" x14ac:dyDescent="0.25">
      <c r="K459" s="65">
        <v>43953</v>
      </c>
      <c r="L459" s="42">
        <v>91.904300000000006</v>
      </c>
    </row>
    <row r="460" spans="11:12" x14ac:dyDescent="0.25">
      <c r="K460" s="65">
        <v>43960</v>
      </c>
      <c r="L460" s="42">
        <v>92.646699999999996</v>
      </c>
    </row>
    <row r="461" spans="11:12" x14ac:dyDescent="0.25">
      <c r="K461" s="65">
        <v>43967</v>
      </c>
      <c r="L461" s="42">
        <v>93.591399999999993</v>
      </c>
    </row>
    <row r="462" spans="11:12" x14ac:dyDescent="0.25">
      <c r="K462" s="65">
        <v>43974</v>
      </c>
      <c r="L462" s="42">
        <v>93.829599999999999</v>
      </c>
    </row>
    <row r="463" spans="11:12" x14ac:dyDescent="0.25">
      <c r="K463" s="65">
        <v>43981</v>
      </c>
      <c r="L463" s="42">
        <v>94.298100000000005</v>
      </c>
    </row>
    <row r="464" spans="11:12" x14ac:dyDescent="0.25">
      <c r="K464" s="65">
        <v>43988</v>
      </c>
      <c r="L464" s="42">
        <v>95.058700000000002</v>
      </c>
    </row>
    <row r="465" spans="11:12" x14ac:dyDescent="0.25">
      <c r="K465" s="65">
        <v>43995</v>
      </c>
      <c r="L465" s="42">
        <v>95.274500000000003</v>
      </c>
    </row>
    <row r="466" spans="11:12" x14ac:dyDescent="0.25">
      <c r="K466" s="65">
        <v>44002</v>
      </c>
      <c r="L466" s="42">
        <v>94.973299999999995</v>
      </c>
    </row>
    <row r="467" spans="11:12" x14ac:dyDescent="0.25">
      <c r="K467" s="65">
        <v>44009</v>
      </c>
      <c r="L467" s="42">
        <v>94.480900000000005</v>
      </c>
    </row>
    <row r="468" spans="11:12" x14ac:dyDescent="0.25">
      <c r="K468" s="65">
        <v>44016</v>
      </c>
      <c r="L468" s="42">
        <v>95.891300000000001</v>
      </c>
    </row>
    <row r="469" spans="11:12" x14ac:dyDescent="0.25">
      <c r="K469" s="65">
        <v>44023</v>
      </c>
      <c r="L469" s="42">
        <v>97.160200000000003</v>
      </c>
    </row>
    <row r="470" spans="11:12" x14ac:dyDescent="0.25">
      <c r="K470" s="65">
        <v>44030</v>
      </c>
      <c r="L470" s="42">
        <v>97.265500000000003</v>
      </c>
    </row>
    <row r="471" spans="11:12" x14ac:dyDescent="0.25">
      <c r="K471" s="65">
        <v>44037</v>
      </c>
      <c r="L471" s="42">
        <v>97.822999999999993</v>
      </c>
    </row>
    <row r="472" spans="11:12" x14ac:dyDescent="0.25">
      <c r="K472" s="65">
        <v>44044</v>
      </c>
      <c r="L472" s="42">
        <v>97.862899999999996</v>
      </c>
    </row>
    <row r="473" spans="11:12" x14ac:dyDescent="0.25">
      <c r="K473" s="65">
        <v>44051</v>
      </c>
      <c r="L473" s="42">
        <v>98.208299999999994</v>
      </c>
    </row>
    <row r="474" spans="11:12" x14ac:dyDescent="0.25">
      <c r="K474" s="65">
        <v>44058</v>
      </c>
      <c r="L474" s="42">
        <v>98.3827</v>
      </c>
    </row>
    <row r="475" spans="11:12" x14ac:dyDescent="0.25">
      <c r="K475" s="65">
        <v>44065</v>
      </c>
      <c r="L475" s="42">
        <v>98.597800000000007</v>
      </c>
    </row>
    <row r="476" spans="11:12" x14ac:dyDescent="0.25">
      <c r="K476" s="65">
        <v>44072</v>
      </c>
      <c r="L476" s="42">
        <v>98.698400000000007</v>
      </c>
    </row>
    <row r="477" spans="11:12" x14ac:dyDescent="0.25">
      <c r="K477" s="65">
        <v>44079</v>
      </c>
      <c r="L477" s="42">
        <v>99.0017</v>
      </c>
    </row>
    <row r="478" spans="11:12" x14ac:dyDescent="0.25">
      <c r="K478" s="65">
        <v>44086</v>
      </c>
      <c r="L478" s="42">
        <v>99.480800000000002</v>
      </c>
    </row>
    <row r="479" spans="11:12" x14ac:dyDescent="0.25">
      <c r="K479" s="65">
        <v>44093</v>
      </c>
      <c r="L479" s="42">
        <v>99.671400000000006</v>
      </c>
    </row>
    <row r="480" spans="11:12" x14ac:dyDescent="0.25">
      <c r="K480" s="65">
        <v>44100</v>
      </c>
      <c r="L480" s="42">
        <v>99.700199999999995</v>
      </c>
    </row>
    <row r="481" spans="11:12" x14ac:dyDescent="0.25">
      <c r="K481" s="65">
        <v>44107</v>
      </c>
      <c r="L481" s="42">
        <v>99.351399999999998</v>
      </c>
    </row>
    <row r="482" spans="11:12" x14ac:dyDescent="0.25">
      <c r="K482" s="65">
        <v>44114</v>
      </c>
      <c r="L482" s="42">
        <v>99.425399999999996</v>
      </c>
    </row>
    <row r="483" spans="11:12" x14ac:dyDescent="0.25">
      <c r="K483" s="65">
        <v>44121</v>
      </c>
      <c r="L483" s="42">
        <v>100.4145</v>
      </c>
    </row>
    <row r="484" spans="11:12" x14ac:dyDescent="0.25">
      <c r="K484" s="65">
        <v>44128</v>
      </c>
      <c r="L484" s="42">
        <v>100.376</v>
      </c>
    </row>
    <row r="485" spans="11:12" x14ac:dyDescent="0.25">
      <c r="K485" s="65">
        <v>44135</v>
      </c>
      <c r="L485" s="42">
        <v>100.13160000000001</v>
      </c>
    </row>
    <row r="486" spans="11:12" x14ac:dyDescent="0.25">
      <c r="K486" s="65">
        <v>44142</v>
      </c>
      <c r="L486" s="42">
        <v>100.53319999999999</v>
      </c>
    </row>
    <row r="487" spans="11:12" x14ac:dyDescent="0.25">
      <c r="K487" s="65">
        <v>44149</v>
      </c>
      <c r="L487" s="42">
        <v>101.13939999999999</v>
      </c>
    </row>
    <row r="488" spans="11:12" x14ac:dyDescent="0.25">
      <c r="K488" s="65">
        <v>44156</v>
      </c>
      <c r="L488" s="42">
        <v>99.95</v>
      </c>
    </row>
    <row r="489" spans="11:12" x14ac:dyDescent="0.25">
      <c r="K489" s="65">
        <v>44163</v>
      </c>
      <c r="L489" s="42">
        <v>100.2486</v>
      </c>
    </row>
    <row r="490" spans="11:12" x14ac:dyDescent="0.25">
      <c r="K490" s="65">
        <v>44170</v>
      </c>
      <c r="L490" s="42">
        <v>101.0767</v>
      </c>
    </row>
    <row r="491" spans="11:12" x14ac:dyDescent="0.25">
      <c r="K491" s="65">
        <v>44177</v>
      </c>
      <c r="L491" s="42">
        <v>101.53870000000001</v>
      </c>
    </row>
    <row r="492" spans="11:12" x14ac:dyDescent="0.25">
      <c r="K492" s="65">
        <v>44184</v>
      </c>
      <c r="L492" s="42">
        <v>100.622</v>
      </c>
    </row>
    <row r="493" spans="11:12" x14ac:dyDescent="0.25">
      <c r="K493" s="65">
        <v>44191</v>
      </c>
      <c r="L493" s="42">
        <v>97.509100000000004</v>
      </c>
    </row>
    <row r="494" spans="11:12" x14ac:dyDescent="0.25">
      <c r="K494" s="65">
        <v>44198</v>
      </c>
      <c r="L494" s="42">
        <v>95.700100000000006</v>
      </c>
    </row>
    <row r="495" spans="11:12" x14ac:dyDescent="0.25">
      <c r="K495" s="65" t="s">
        <v>53</v>
      </c>
      <c r="L495" s="42" t="s">
        <v>53</v>
      </c>
    </row>
    <row r="496" spans="11:12" x14ac:dyDescent="0.25">
      <c r="K496" s="65" t="s">
        <v>53</v>
      </c>
      <c r="L496" s="42" t="s">
        <v>53</v>
      </c>
    </row>
    <row r="497" spans="11:12" x14ac:dyDescent="0.25">
      <c r="K497" s="65" t="s">
        <v>53</v>
      </c>
      <c r="L497" s="42" t="s">
        <v>53</v>
      </c>
    </row>
    <row r="498" spans="11:12" x14ac:dyDescent="0.25">
      <c r="K498" s="65" t="s">
        <v>53</v>
      </c>
      <c r="L498" s="42" t="s">
        <v>53</v>
      </c>
    </row>
    <row r="499" spans="11:12" x14ac:dyDescent="0.25">
      <c r="K499" s="65" t="s">
        <v>53</v>
      </c>
      <c r="L499" s="42" t="s">
        <v>53</v>
      </c>
    </row>
    <row r="500" spans="11:12" x14ac:dyDescent="0.25">
      <c r="K500" s="65" t="s">
        <v>53</v>
      </c>
      <c r="L500" s="42" t="s">
        <v>53</v>
      </c>
    </row>
    <row r="501" spans="11:12" x14ac:dyDescent="0.25">
      <c r="K501" s="65" t="s">
        <v>53</v>
      </c>
      <c r="L501" s="42" t="s">
        <v>53</v>
      </c>
    </row>
    <row r="502" spans="11:12" x14ac:dyDescent="0.25">
      <c r="K502" s="65" t="s">
        <v>53</v>
      </c>
      <c r="L502" s="42" t="s">
        <v>53</v>
      </c>
    </row>
    <row r="503" spans="11:12" x14ac:dyDescent="0.25">
      <c r="K503" s="65" t="s">
        <v>53</v>
      </c>
      <c r="L503" s="42" t="s">
        <v>53</v>
      </c>
    </row>
    <row r="504" spans="11:12" x14ac:dyDescent="0.25">
      <c r="K504" s="65" t="s">
        <v>53</v>
      </c>
      <c r="L504" s="42" t="s">
        <v>53</v>
      </c>
    </row>
    <row r="505" spans="11:12" x14ac:dyDescent="0.25">
      <c r="K505" s="65" t="s">
        <v>53</v>
      </c>
      <c r="L505" s="42" t="s">
        <v>53</v>
      </c>
    </row>
    <row r="506" spans="11:12" x14ac:dyDescent="0.25">
      <c r="K506" s="65" t="s">
        <v>53</v>
      </c>
      <c r="L506" s="42" t="s">
        <v>53</v>
      </c>
    </row>
    <row r="507" spans="11:12" x14ac:dyDescent="0.25">
      <c r="K507" s="65" t="s">
        <v>53</v>
      </c>
      <c r="L507" s="42" t="s">
        <v>53</v>
      </c>
    </row>
    <row r="508" spans="11:12" x14ac:dyDescent="0.25">
      <c r="K508" s="65" t="s">
        <v>53</v>
      </c>
      <c r="L508" s="42" t="s">
        <v>53</v>
      </c>
    </row>
    <row r="509" spans="11:12" x14ac:dyDescent="0.25">
      <c r="K509" s="65" t="s">
        <v>53</v>
      </c>
      <c r="L509" s="42" t="s">
        <v>53</v>
      </c>
    </row>
    <row r="510" spans="11:12" x14ac:dyDescent="0.25">
      <c r="K510" s="65" t="s">
        <v>53</v>
      </c>
      <c r="L510" s="42" t="s">
        <v>53</v>
      </c>
    </row>
    <row r="511" spans="11:12" x14ac:dyDescent="0.25">
      <c r="K511" s="65" t="s">
        <v>53</v>
      </c>
      <c r="L511" s="42" t="s">
        <v>53</v>
      </c>
    </row>
    <row r="512" spans="11:12" x14ac:dyDescent="0.25">
      <c r="K512" s="65" t="s">
        <v>53</v>
      </c>
      <c r="L512" s="42" t="s">
        <v>53</v>
      </c>
    </row>
    <row r="513" spans="11:12" x14ac:dyDescent="0.25">
      <c r="K513" s="65" t="s">
        <v>53</v>
      </c>
      <c r="L513" s="42" t="s">
        <v>53</v>
      </c>
    </row>
    <row r="514" spans="11:12" x14ac:dyDescent="0.25">
      <c r="K514" s="65" t="s">
        <v>53</v>
      </c>
      <c r="L514" s="42" t="s">
        <v>53</v>
      </c>
    </row>
    <row r="515" spans="11:12" x14ac:dyDescent="0.25">
      <c r="K515" s="65" t="s">
        <v>53</v>
      </c>
      <c r="L515" s="42" t="s">
        <v>53</v>
      </c>
    </row>
    <row r="516" spans="11:12" x14ac:dyDescent="0.25">
      <c r="K516" s="65" t="s">
        <v>53</v>
      </c>
      <c r="L516" s="42" t="s">
        <v>53</v>
      </c>
    </row>
    <row r="517" spans="11:12" x14ac:dyDescent="0.25">
      <c r="K517" s="65" t="s">
        <v>53</v>
      </c>
      <c r="L517" s="42" t="s">
        <v>53</v>
      </c>
    </row>
    <row r="518" spans="11:12" x14ac:dyDescent="0.25">
      <c r="K518" s="65" t="s">
        <v>53</v>
      </c>
      <c r="L518" s="42" t="s">
        <v>53</v>
      </c>
    </row>
    <row r="519" spans="11:12" x14ac:dyDescent="0.25">
      <c r="K519" s="65" t="s">
        <v>53</v>
      </c>
      <c r="L519" s="42" t="s">
        <v>53</v>
      </c>
    </row>
    <row r="520" spans="11:12" x14ac:dyDescent="0.25">
      <c r="K520" s="65" t="s">
        <v>53</v>
      </c>
      <c r="L520" s="42" t="s">
        <v>53</v>
      </c>
    </row>
    <row r="521" spans="11:12" x14ac:dyDescent="0.25">
      <c r="K521" s="65" t="s">
        <v>53</v>
      </c>
      <c r="L521" s="42" t="s">
        <v>53</v>
      </c>
    </row>
    <row r="522" spans="11:12" x14ac:dyDescent="0.25">
      <c r="K522" s="65" t="s">
        <v>53</v>
      </c>
      <c r="L522" s="42" t="s">
        <v>53</v>
      </c>
    </row>
    <row r="523" spans="11:12" x14ac:dyDescent="0.25">
      <c r="K523" s="65" t="s">
        <v>53</v>
      </c>
      <c r="L523" s="42" t="s">
        <v>53</v>
      </c>
    </row>
    <row r="524" spans="11:12" x14ac:dyDescent="0.25">
      <c r="K524" s="65" t="s">
        <v>53</v>
      </c>
      <c r="L524" s="42" t="s">
        <v>53</v>
      </c>
    </row>
    <row r="525" spans="11:12" x14ac:dyDescent="0.25">
      <c r="K525" s="65" t="s">
        <v>53</v>
      </c>
      <c r="L525" s="42" t="s">
        <v>53</v>
      </c>
    </row>
    <row r="526" spans="11:12" x14ac:dyDescent="0.25">
      <c r="K526" s="65" t="s">
        <v>53</v>
      </c>
      <c r="L526" s="42" t="s">
        <v>53</v>
      </c>
    </row>
    <row r="527" spans="11:12" x14ac:dyDescent="0.25">
      <c r="K527" s="65" t="s">
        <v>53</v>
      </c>
      <c r="L527" s="42" t="s">
        <v>53</v>
      </c>
    </row>
    <row r="528" spans="11:12" x14ac:dyDescent="0.25">
      <c r="K528" s="65" t="s">
        <v>53</v>
      </c>
      <c r="L528" s="42" t="s">
        <v>53</v>
      </c>
    </row>
    <row r="529" spans="11:12" x14ac:dyDescent="0.25">
      <c r="K529" s="65" t="s">
        <v>53</v>
      </c>
      <c r="L529" s="42" t="s">
        <v>53</v>
      </c>
    </row>
    <row r="530" spans="11:12" x14ac:dyDescent="0.25">
      <c r="K530" s="65" t="s">
        <v>53</v>
      </c>
      <c r="L530" s="42" t="s">
        <v>53</v>
      </c>
    </row>
    <row r="531" spans="11:12" x14ac:dyDescent="0.25">
      <c r="K531" s="65" t="s">
        <v>53</v>
      </c>
      <c r="L531" s="42" t="s">
        <v>53</v>
      </c>
    </row>
    <row r="532" spans="11:12" x14ac:dyDescent="0.25">
      <c r="K532" s="65" t="s">
        <v>53</v>
      </c>
      <c r="L532" s="42" t="s">
        <v>53</v>
      </c>
    </row>
    <row r="533" spans="11:12" x14ac:dyDescent="0.25">
      <c r="K533" s="65" t="s">
        <v>53</v>
      </c>
      <c r="L533" s="42" t="s">
        <v>53</v>
      </c>
    </row>
    <row r="534" spans="11:12" x14ac:dyDescent="0.25">
      <c r="K534" s="65" t="s">
        <v>53</v>
      </c>
      <c r="L534" s="42" t="s">
        <v>53</v>
      </c>
    </row>
    <row r="535" spans="11:12" x14ac:dyDescent="0.25">
      <c r="K535" s="65" t="s">
        <v>53</v>
      </c>
      <c r="L535" s="42" t="s">
        <v>53</v>
      </c>
    </row>
    <row r="536" spans="11:12" x14ac:dyDescent="0.25">
      <c r="K536" s="65" t="s">
        <v>53</v>
      </c>
      <c r="L536" s="42" t="s">
        <v>53</v>
      </c>
    </row>
    <row r="537" spans="11:12" x14ac:dyDescent="0.25">
      <c r="K537" s="65" t="s">
        <v>53</v>
      </c>
      <c r="L537" s="42" t="s">
        <v>53</v>
      </c>
    </row>
    <row r="538" spans="11:12" x14ac:dyDescent="0.25">
      <c r="K538" s="65" t="s">
        <v>53</v>
      </c>
      <c r="L538" s="42" t="s">
        <v>53</v>
      </c>
    </row>
    <row r="539" spans="11:12" x14ac:dyDescent="0.25">
      <c r="K539" s="65" t="s">
        <v>53</v>
      </c>
      <c r="L539" s="42" t="s">
        <v>53</v>
      </c>
    </row>
    <row r="540" spans="11:12" x14ac:dyDescent="0.25">
      <c r="K540" s="65" t="s">
        <v>53</v>
      </c>
      <c r="L540" s="42" t="s">
        <v>53</v>
      </c>
    </row>
    <row r="541" spans="11:12" x14ac:dyDescent="0.25">
      <c r="K541" s="65" t="s">
        <v>53</v>
      </c>
      <c r="L541" s="42" t="s">
        <v>53</v>
      </c>
    </row>
    <row r="542" spans="11:12" x14ac:dyDescent="0.25">
      <c r="K542" s="65" t="s">
        <v>53</v>
      </c>
      <c r="L542" s="42" t="s">
        <v>53</v>
      </c>
    </row>
    <row r="543" spans="11:12" x14ac:dyDescent="0.25">
      <c r="K543" s="65" t="s">
        <v>53</v>
      </c>
      <c r="L543" s="42" t="s">
        <v>53</v>
      </c>
    </row>
    <row r="544" spans="11:12" x14ac:dyDescent="0.25">
      <c r="K544" s="65" t="s">
        <v>53</v>
      </c>
      <c r="L544" s="42" t="s">
        <v>53</v>
      </c>
    </row>
    <row r="545" spans="11:12" x14ac:dyDescent="0.25">
      <c r="K545" s="65" t="s">
        <v>53</v>
      </c>
      <c r="L545" s="42" t="s">
        <v>53</v>
      </c>
    </row>
    <row r="546" spans="11:12" x14ac:dyDescent="0.25">
      <c r="K546" s="65" t="s">
        <v>53</v>
      </c>
      <c r="L546" s="42" t="s">
        <v>53</v>
      </c>
    </row>
    <row r="547" spans="11:12" x14ac:dyDescent="0.25">
      <c r="K547" s="65" t="s">
        <v>53</v>
      </c>
      <c r="L547" s="42" t="s">
        <v>53</v>
      </c>
    </row>
    <row r="548" spans="11:12" x14ac:dyDescent="0.25">
      <c r="K548" s="65" t="s">
        <v>53</v>
      </c>
      <c r="L548" s="42" t="s">
        <v>53</v>
      </c>
    </row>
    <row r="549" spans="11:12" x14ac:dyDescent="0.25">
      <c r="K549" s="65" t="s">
        <v>53</v>
      </c>
      <c r="L549" s="42" t="s">
        <v>53</v>
      </c>
    </row>
    <row r="550" spans="11:12" x14ac:dyDescent="0.25">
      <c r="K550" s="65" t="s">
        <v>53</v>
      </c>
      <c r="L550" s="42" t="s">
        <v>53</v>
      </c>
    </row>
    <row r="551" spans="11:12" x14ac:dyDescent="0.25">
      <c r="K551" s="65" t="s">
        <v>53</v>
      </c>
      <c r="L551" s="42" t="s">
        <v>53</v>
      </c>
    </row>
    <row r="552" spans="11:12" x14ac:dyDescent="0.25">
      <c r="K552" s="65" t="s">
        <v>53</v>
      </c>
      <c r="L552" s="42" t="s">
        <v>53</v>
      </c>
    </row>
    <row r="553" spans="11:12" x14ac:dyDescent="0.25">
      <c r="K553" s="65" t="s">
        <v>53</v>
      </c>
      <c r="L553" s="42" t="s">
        <v>53</v>
      </c>
    </row>
    <row r="554" spans="11:12" x14ac:dyDescent="0.25">
      <c r="K554" s="65" t="s">
        <v>53</v>
      </c>
      <c r="L554" s="42" t="s">
        <v>53</v>
      </c>
    </row>
    <row r="555" spans="11:12" x14ac:dyDescent="0.25">
      <c r="K555" s="65" t="s">
        <v>53</v>
      </c>
      <c r="L555" s="42" t="s">
        <v>53</v>
      </c>
    </row>
    <row r="556" spans="11:12" x14ac:dyDescent="0.25">
      <c r="K556" s="65" t="s">
        <v>53</v>
      </c>
      <c r="L556" s="42" t="s">
        <v>53</v>
      </c>
    </row>
    <row r="557" spans="11:12" x14ac:dyDescent="0.25">
      <c r="K557" s="65" t="s">
        <v>53</v>
      </c>
      <c r="L557" s="42" t="s">
        <v>53</v>
      </c>
    </row>
    <row r="558" spans="11:12" x14ac:dyDescent="0.25">
      <c r="K558" s="65" t="s">
        <v>53</v>
      </c>
      <c r="L558" s="42" t="s">
        <v>53</v>
      </c>
    </row>
    <row r="559" spans="11:12" x14ac:dyDescent="0.25">
      <c r="K559" s="65" t="s">
        <v>53</v>
      </c>
      <c r="L559" s="42" t="s">
        <v>53</v>
      </c>
    </row>
    <row r="560" spans="11:12" x14ac:dyDescent="0.25">
      <c r="K560" s="65" t="s">
        <v>53</v>
      </c>
      <c r="L560" s="42" t="s">
        <v>53</v>
      </c>
    </row>
    <row r="561" spans="11:12" x14ac:dyDescent="0.25">
      <c r="K561" s="65" t="s">
        <v>53</v>
      </c>
      <c r="L561" s="42" t="s">
        <v>53</v>
      </c>
    </row>
    <row r="562" spans="11:12" x14ac:dyDescent="0.25">
      <c r="K562" s="65" t="s">
        <v>53</v>
      </c>
      <c r="L562" s="42" t="s">
        <v>53</v>
      </c>
    </row>
    <row r="563" spans="11:12" x14ac:dyDescent="0.25">
      <c r="K563" s="65" t="s">
        <v>53</v>
      </c>
      <c r="L563" s="42" t="s">
        <v>53</v>
      </c>
    </row>
    <row r="564" spans="11:12" x14ac:dyDescent="0.25">
      <c r="K564" s="65" t="s">
        <v>53</v>
      </c>
      <c r="L564" s="42" t="s">
        <v>53</v>
      </c>
    </row>
    <row r="565" spans="11:12" x14ac:dyDescent="0.25">
      <c r="K565" s="65" t="s">
        <v>53</v>
      </c>
      <c r="L565" s="42" t="s">
        <v>53</v>
      </c>
    </row>
    <row r="566" spans="11:12" x14ac:dyDescent="0.25">
      <c r="K566" s="65" t="s">
        <v>53</v>
      </c>
      <c r="L566" s="42" t="s">
        <v>53</v>
      </c>
    </row>
    <row r="567" spans="11:12" x14ac:dyDescent="0.25">
      <c r="K567" s="65" t="s">
        <v>53</v>
      </c>
      <c r="L567" s="42" t="s">
        <v>53</v>
      </c>
    </row>
    <row r="568" spans="11:12" x14ac:dyDescent="0.25">
      <c r="K568" s="65" t="s">
        <v>53</v>
      </c>
      <c r="L568" s="42" t="s">
        <v>53</v>
      </c>
    </row>
    <row r="569" spans="11:12" x14ac:dyDescent="0.25">
      <c r="K569" s="65" t="s">
        <v>53</v>
      </c>
      <c r="L569" s="42" t="s">
        <v>53</v>
      </c>
    </row>
    <row r="570" spans="11:12" x14ac:dyDescent="0.25">
      <c r="K570" s="65" t="s">
        <v>53</v>
      </c>
      <c r="L570" s="42" t="s">
        <v>53</v>
      </c>
    </row>
    <row r="571" spans="11:12" x14ac:dyDescent="0.25">
      <c r="K571" s="65" t="s">
        <v>53</v>
      </c>
      <c r="L571" s="42" t="s">
        <v>53</v>
      </c>
    </row>
    <row r="572" spans="11:12" x14ac:dyDescent="0.25">
      <c r="K572" s="65" t="s">
        <v>53</v>
      </c>
      <c r="L572" s="42" t="s">
        <v>53</v>
      </c>
    </row>
    <row r="573" spans="11:12" x14ac:dyDescent="0.25">
      <c r="K573" s="65" t="s">
        <v>53</v>
      </c>
      <c r="L573" s="42" t="s">
        <v>53</v>
      </c>
    </row>
    <row r="574" spans="11:12" x14ac:dyDescent="0.25">
      <c r="K574" s="65" t="s">
        <v>53</v>
      </c>
      <c r="L574" s="42" t="s">
        <v>53</v>
      </c>
    </row>
    <row r="575" spans="11:12" x14ac:dyDescent="0.25">
      <c r="K575" s="65" t="s">
        <v>53</v>
      </c>
      <c r="L575" s="42" t="s">
        <v>53</v>
      </c>
    </row>
    <row r="576" spans="11:12" x14ac:dyDescent="0.25">
      <c r="K576" s="65" t="s">
        <v>53</v>
      </c>
      <c r="L576" s="42" t="s">
        <v>53</v>
      </c>
    </row>
    <row r="577" spans="11:12" x14ac:dyDescent="0.25">
      <c r="K577" s="65" t="s">
        <v>53</v>
      </c>
      <c r="L577" s="42" t="s">
        <v>53</v>
      </c>
    </row>
    <row r="578" spans="11:12" x14ac:dyDescent="0.25">
      <c r="K578" s="65" t="s">
        <v>53</v>
      </c>
      <c r="L578" s="42" t="s">
        <v>53</v>
      </c>
    </row>
    <row r="579" spans="11:12" x14ac:dyDescent="0.25">
      <c r="K579" s="65" t="s">
        <v>53</v>
      </c>
      <c r="L579" s="42" t="s">
        <v>53</v>
      </c>
    </row>
    <row r="580" spans="11:12" x14ac:dyDescent="0.25">
      <c r="K580" s="65" t="s">
        <v>53</v>
      </c>
      <c r="L580" s="42" t="s">
        <v>53</v>
      </c>
    </row>
    <row r="581" spans="11:12" x14ac:dyDescent="0.25">
      <c r="K581" s="65" t="s">
        <v>53</v>
      </c>
      <c r="L581" s="42" t="s">
        <v>53</v>
      </c>
    </row>
    <row r="582" spans="11:12" x14ac:dyDescent="0.25">
      <c r="K582" s="65" t="s">
        <v>53</v>
      </c>
      <c r="L582" s="42" t="s">
        <v>53</v>
      </c>
    </row>
    <row r="583" spans="11:12" x14ac:dyDescent="0.25">
      <c r="K583" s="65" t="s">
        <v>53</v>
      </c>
      <c r="L583" s="42" t="s">
        <v>53</v>
      </c>
    </row>
    <row r="584" spans="11:12" x14ac:dyDescent="0.25">
      <c r="K584" s="65" t="s">
        <v>53</v>
      </c>
      <c r="L584" s="42" t="s">
        <v>53</v>
      </c>
    </row>
    <row r="585" spans="11:12" x14ac:dyDescent="0.25">
      <c r="K585" s="65" t="s">
        <v>53</v>
      </c>
      <c r="L585" s="42" t="s">
        <v>53</v>
      </c>
    </row>
    <row r="586" spans="11:12" x14ac:dyDescent="0.25">
      <c r="K586" s="65" t="s">
        <v>53</v>
      </c>
      <c r="L586" s="42" t="s">
        <v>53</v>
      </c>
    </row>
    <row r="587" spans="11:12" x14ac:dyDescent="0.25">
      <c r="K587" s="65" t="s">
        <v>53</v>
      </c>
      <c r="L587" s="42" t="s">
        <v>53</v>
      </c>
    </row>
    <row r="588" spans="11:12" x14ac:dyDescent="0.25">
      <c r="K588" s="65" t="s">
        <v>53</v>
      </c>
      <c r="L588" s="42" t="s">
        <v>53</v>
      </c>
    </row>
    <row r="589" spans="11:12" x14ac:dyDescent="0.25">
      <c r="K589" s="65" t="s">
        <v>53</v>
      </c>
      <c r="L589" s="42" t="s">
        <v>53</v>
      </c>
    </row>
    <row r="590" spans="11:12" x14ac:dyDescent="0.25">
      <c r="K590" s="65" t="s">
        <v>53</v>
      </c>
      <c r="L590" s="42" t="s">
        <v>53</v>
      </c>
    </row>
    <row r="591" spans="11:12" x14ac:dyDescent="0.25">
      <c r="K591" s="65" t="s">
        <v>53</v>
      </c>
      <c r="L591" s="42" t="s">
        <v>53</v>
      </c>
    </row>
    <row r="592" spans="11:12" x14ac:dyDescent="0.25">
      <c r="K592" s="65" t="s">
        <v>53</v>
      </c>
      <c r="L592" s="42" t="s">
        <v>53</v>
      </c>
    </row>
    <row r="593" spans="11:12" x14ac:dyDescent="0.25">
      <c r="K593" s="65" t="s">
        <v>53</v>
      </c>
      <c r="L593" s="42" t="s">
        <v>53</v>
      </c>
    </row>
    <row r="594" spans="11:12" x14ac:dyDescent="0.25">
      <c r="K594" s="65" t="s">
        <v>53</v>
      </c>
      <c r="L594" s="42" t="s">
        <v>53</v>
      </c>
    </row>
    <row r="595" spans="11:12" x14ac:dyDescent="0.25">
      <c r="K595" s="65" t="s">
        <v>53</v>
      </c>
      <c r="L595" s="42" t="s">
        <v>53</v>
      </c>
    </row>
    <row r="596" spans="11:12" x14ac:dyDescent="0.25">
      <c r="K596" s="65" t="s">
        <v>53</v>
      </c>
      <c r="L596" s="42" t="s">
        <v>53</v>
      </c>
    </row>
    <row r="597" spans="11:12" x14ac:dyDescent="0.25">
      <c r="K597" s="65" t="s">
        <v>53</v>
      </c>
      <c r="L597" s="42" t="s">
        <v>53</v>
      </c>
    </row>
    <row r="598" spans="11:12" x14ac:dyDescent="0.25">
      <c r="K598" s="65" t="s">
        <v>53</v>
      </c>
      <c r="L598" s="42" t="s">
        <v>53</v>
      </c>
    </row>
    <row r="599" spans="11:12" x14ac:dyDescent="0.25">
      <c r="K599" s="66" t="s">
        <v>56</v>
      </c>
      <c r="L599" s="66"/>
    </row>
    <row r="600" spans="11:12" x14ac:dyDescent="0.25">
      <c r="K600" s="65">
        <v>43904</v>
      </c>
      <c r="L600" s="42">
        <v>100</v>
      </c>
    </row>
    <row r="601" spans="11:12" x14ac:dyDescent="0.25">
      <c r="K601" s="65">
        <v>43911</v>
      </c>
      <c r="L601" s="42">
        <v>99.422499999999999</v>
      </c>
    </row>
    <row r="602" spans="11:12" x14ac:dyDescent="0.25">
      <c r="K602" s="65">
        <v>43918</v>
      </c>
      <c r="L602" s="42">
        <v>97.882199999999997</v>
      </c>
    </row>
    <row r="603" spans="11:12" x14ac:dyDescent="0.25">
      <c r="K603" s="65">
        <v>43925</v>
      </c>
      <c r="L603" s="42">
        <v>96.469499999999996</v>
      </c>
    </row>
    <row r="604" spans="11:12" x14ac:dyDescent="0.25">
      <c r="K604" s="65">
        <v>43932</v>
      </c>
      <c r="L604" s="42">
        <v>93.572999999999993</v>
      </c>
    </row>
    <row r="605" spans="11:12" x14ac:dyDescent="0.25">
      <c r="K605" s="65">
        <v>43939</v>
      </c>
      <c r="L605" s="42">
        <v>93.620999999999995</v>
      </c>
    </row>
    <row r="606" spans="11:12" x14ac:dyDescent="0.25">
      <c r="K606" s="65">
        <v>43946</v>
      </c>
      <c r="L606" s="42">
        <v>95.031099999999995</v>
      </c>
    </row>
    <row r="607" spans="11:12" x14ac:dyDescent="0.25">
      <c r="K607" s="65">
        <v>43953</v>
      </c>
      <c r="L607" s="42">
        <v>95.726299999999995</v>
      </c>
    </row>
    <row r="608" spans="11:12" x14ac:dyDescent="0.25">
      <c r="K608" s="65">
        <v>43960</v>
      </c>
      <c r="L608" s="42">
        <v>95.025099999999995</v>
      </c>
    </row>
    <row r="609" spans="11:12" x14ac:dyDescent="0.25">
      <c r="K609" s="65">
        <v>43967</v>
      </c>
      <c r="L609" s="42">
        <v>94.579499999999996</v>
      </c>
    </row>
    <row r="610" spans="11:12" x14ac:dyDescent="0.25">
      <c r="K610" s="65">
        <v>43974</v>
      </c>
      <c r="L610" s="42">
        <v>94.276200000000003</v>
      </c>
    </row>
    <row r="611" spans="11:12" x14ac:dyDescent="0.25">
      <c r="K611" s="65">
        <v>43981</v>
      </c>
      <c r="L611" s="42">
        <v>94.838800000000006</v>
      </c>
    </row>
    <row r="612" spans="11:12" x14ac:dyDescent="0.25">
      <c r="K612" s="65">
        <v>43988</v>
      </c>
      <c r="L612" s="42">
        <v>96.813100000000006</v>
      </c>
    </row>
    <row r="613" spans="11:12" x14ac:dyDescent="0.25">
      <c r="K613" s="65">
        <v>43995</v>
      </c>
      <c r="L613" s="42">
        <v>96.470500000000001</v>
      </c>
    </row>
    <row r="614" spans="11:12" x14ac:dyDescent="0.25">
      <c r="K614" s="65">
        <v>44002</v>
      </c>
      <c r="L614" s="42">
        <v>96.950599999999994</v>
      </c>
    </row>
    <row r="615" spans="11:12" x14ac:dyDescent="0.25">
      <c r="K615" s="65">
        <v>44009</v>
      </c>
      <c r="L615" s="42">
        <v>96.485600000000005</v>
      </c>
    </row>
    <row r="616" spans="11:12" x14ac:dyDescent="0.25">
      <c r="K616" s="65">
        <v>44016</v>
      </c>
      <c r="L616" s="42">
        <v>98.022000000000006</v>
      </c>
    </row>
    <row r="617" spans="11:12" x14ac:dyDescent="0.25">
      <c r="K617" s="65">
        <v>44023</v>
      </c>
      <c r="L617" s="42">
        <v>96.609899999999996</v>
      </c>
    </row>
    <row r="618" spans="11:12" x14ac:dyDescent="0.25">
      <c r="K618" s="65">
        <v>44030</v>
      </c>
      <c r="L618" s="42">
        <v>96.840500000000006</v>
      </c>
    </row>
    <row r="619" spans="11:12" x14ac:dyDescent="0.25">
      <c r="K619" s="65">
        <v>44037</v>
      </c>
      <c r="L619" s="42">
        <v>96.841200000000001</v>
      </c>
    </row>
    <row r="620" spans="11:12" x14ac:dyDescent="0.25">
      <c r="K620" s="65">
        <v>44044</v>
      </c>
      <c r="L620" s="42">
        <v>97.296499999999995</v>
      </c>
    </row>
    <row r="621" spans="11:12" x14ac:dyDescent="0.25">
      <c r="K621" s="65">
        <v>44051</v>
      </c>
      <c r="L621" s="42">
        <v>98.483699999999999</v>
      </c>
    </row>
    <row r="622" spans="11:12" x14ac:dyDescent="0.25">
      <c r="K622" s="65">
        <v>44058</v>
      </c>
      <c r="L622" s="42">
        <v>98.364800000000002</v>
      </c>
    </row>
    <row r="623" spans="11:12" x14ac:dyDescent="0.25">
      <c r="K623" s="65">
        <v>44065</v>
      </c>
      <c r="L623" s="42">
        <v>97.999499999999998</v>
      </c>
    </row>
    <row r="624" spans="11:12" x14ac:dyDescent="0.25">
      <c r="K624" s="65">
        <v>44072</v>
      </c>
      <c r="L624" s="42">
        <v>98.601200000000006</v>
      </c>
    </row>
    <row r="625" spans="11:12" x14ac:dyDescent="0.25">
      <c r="K625" s="65">
        <v>44079</v>
      </c>
      <c r="L625" s="42">
        <v>100.8108</v>
      </c>
    </row>
    <row r="626" spans="11:12" x14ac:dyDescent="0.25">
      <c r="K626" s="65">
        <v>44086</v>
      </c>
      <c r="L626" s="42">
        <v>101.5986</v>
      </c>
    </row>
    <row r="627" spans="11:12" x14ac:dyDescent="0.25">
      <c r="K627" s="65">
        <v>44093</v>
      </c>
      <c r="L627" s="42">
        <v>102.27889999999999</v>
      </c>
    </row>
    <row r="628" spans="11:12" x14ac:dyDescent="0.25">
      <c r="K628" s="65">
        <v>44100</v>
      </c>
      <c r="L628" s="42">
        <v>102.2997</v>
      </c>
    </row>
    <row r="629" spans="11:12" x14ac:dyDescent="0.25">
      <c r="K629" s="65">
        <v>44107</v>
      </c>
      <c r="L629" s="42">
        <v>100.57470000000001</v>
      </c>
    </row>
    <row r="630" spans="11:12" x14ac:dyDescent="0.25">
      <c r="K630" s="65">
        <v>44114</v>
      </c>
      <c r="L630" s="42">
        <v>99.215400000000002</v>
      </c>
    </row>
    <row r="631" spans="11:12" x14ac:dyDescent="0.25">
      <c r="K631" s="65">
        <v>44121</v>
      </c>
      <c r="L631" s="42">
        <v>99.628299999999996</v>
      </c>
    </row>
    <row r="632" spans="11:12" x14ac:dyDescent="0.25">
      <c r="K632" s="65">
        <v>44128</v>
      </c>
      <c r="L632" s="42">
        <v>99.225700000000003</v>
      </c>
    </row>
    <row r="633" spans="11:12" x14ac:dyDescent="0.25">
      <c r="K633" s="65">
        <v>44135</v>
      </c>
      <c r="L633" s="42">
        <v>98.750600000000006</v>
      </c>
    </row>
    <row r="634" spans="11:12" x14ac:dyDescent="0.25">
      <c r="K634" s="65">
        <v>44142</v>
      </c>
      <c r="L634" s="42">
        <v>99.268699999999995</v>
      </c>
    </row>
    <row r="635" spans="11:12" x14ac:dyDescent="0.25">
      <c r="K635" s="65">
        <v>44149</v>
      </c>
      <c r="L635" s="42">
        <v>99.612300000000005</v>
      </c>
    </row>
    <row r="636" spans="11:12" x14ac:dyDescent="0.25">
      <c r="K636" s="65">
        <v>44156</v>
      </c>
      <c r="L636" s="42">
        <v>97.209900000000005</v>
      </c>
    </row>
    <row r="637" spans="11:12" x14ac:dyDescent="0.25">
      <c r="K637" s="65">
        <v>44163</v>
      </c>
      <c r="L637" s="42">
        <v>98.6541</v>
      </c>
    </row>
    <row r="638" spans="11:12" x14ac:dyDescent="0.25">
      <c r="K638" s="65">
        <v>44170</v>
      </c>
      <c r="L638" s="42">
        <v>101.23090000000001</v>
      </c>
    </row>
    <row r="639" spans="11:12" x14ac:dyDescent="0.25">
      <c r="K639" s="65">
        <v>44177</v>
      </c>
      <c r="L639" s="42">
        <v>102.57980000000001</v>
      </c>
    </row>
    <row r="640" spans="11:12" x14ac:dyDescent="0.25">
      <c r="K640" s="65">
        <v>44184</v>
      </c>
      <c r="L640" s="42">
        <v>102.00530000000001</v>
      </c>
    </row>
    <row r="641" spans="11:12" x14ac:dyDescent="0.25">
      <c r="K641" s="65">
        <v>44191</v>
      </c>
      <c r="L641" s="42">
        <v>97.438299999999998</v>
      </c>
    </row>
    <row r="642" spans="11:12" x14ac:dyDescent="0.25">
      <c r="K642" s="65">
        <v>44198</v>
      </c>
      <c r="L642" s="42">
        <v>95.010900000000007</v>
      </c>
    </row>
    <row r="643" spans="11:12" x14ac:dyDescent="0.25">
      <c r="K643" s="65" t="s">
        <v>53</v>
      </c>
      <c r="L643" s="42" t="s">
        <v>53</v>
      </c>
    </row>
    <row r="644" spans="11:12" x14ac:dyDescent="0.25">
      <c r="K644" s="65" t="s">
        <v>53</v>
      </c>
      <c r="L644" s="42" t="s">
        <v>53</v>
      </c>
    </row>
    <row r="645" spans="11:12" x14ac:dyDescent="0.25">
      <c r="K645" s="65" t="s">
        <v>53</v>
      </c>
      <c r="L645" s="42" t="s">
        <v>53</v>
      </c>
    </row>
    <row r="646" spans="11:12" x14ac:dyDescent="0.25">
      <c r="K646" s="65" t="s">
        <v>53</v>
      </c>
      <c r="L646" s="42" t="s">
        <v>53</v>
      </c>
    </row>
    <row r="647" spans="11:12" x14ac:dyDescent="0.25">
      <c r="K647" s="65" t="s">
        <v>53</v>
      </c>
      <c r="L647" s="42" t="s">
        <v>53</v>
      </c>
    </row>
    <row r="648" spans="11:12" x14ac:dyDescent="0.25">
      <c r="K648" s="65" t="s">
        <v>53</v>
      </c>
      <c r="L648" s="42" t="s">
        <v>53</v>
      </c>
    </row>
    <row r="649" spans="11:12" x14ac:dyDescent="0.25">
      <c r="K649" s="65" t="s">
        <v>53</v>
      </c>
      <c r="L649" s="42" t="s">
        <v>53</v>
      </c>
    </row>
    <row r="650" spans="11:12" x14ac:dyDescent="0.25">
      <c r="K650" s="65" t="s">
        <v>53</v>
      </c>
      <c r="L650" s="42" t="s">
        <v>53</v>
      </c>
    </row>
    <row r="651" spans="11:12" x14ac:dyDescent="0.25">
      <c r="K651" s="65" t="s">
        <v>53</v>
      </c>
      <c r="L651" s="42" t="s">
        <v>53</v>
      </c>
    </row>
    <row r="652" spans="11:12" x14ac:dyDescent="0.25">
      <c r="K652" s="65" t="s">
        <v>53</v>
      </c>
      <c r="L652" s="42" t="s">
        <v>53</v>
      </c>
    </row>
    <row r="653" spans="11:12" x14ac:dyDescent="0.25">
      <c r="K653" s="65" t="s">
        <v>53</v>
      </c>
      <c r="L653" s="42" t="s">
        <v>53</v>
      </c>
    </row>
    <row r="654" spans="11:12" x14ac:dyDescent="0.25">
      <c r="K654" s="65" t="s">
        <v>53</v>
      </c>
      <c r="L654" s="42" t="s">
        <v>53</v>
      </c>
    </row>
    <row r="655" spans="11:12" x14ac:dyDescent="0.25">
      <c r="K655" s="65" t="s">
        <v>53</v>
      </c>
      <c r="L655" s="42" t="s">
        <v>53</v>
      </c>
    </row>
    <row r="656" spans="11:12" x14ac:dyDescent="0.25">
      <c r="K656" s="65" t="s">
        <v>53</v>
      </c>
      <c r="L656" s="42" t="s">
        <v>53</v>
      </c>
    </row>
    <row r="657" spans="11:12" x14ac:dyDescent="0.25">
      <c r="K657" s="65" t="s">
        <v>53</v>
      </c>
      <c r="L657" s="42" t="s">
        <v>53</v>
      </c>
    </row>
    <row r="658" spans="11:12" x14ac:dyDescent="0.25">
      <c r="K658" s="65" t="s">
        <v>53</v>
      </c>
      <c r="L658" s="42" t="s">
        <v>53</v>
      </c>
    </row>
    <row r="659" spans="11:12" x14ac:dyDescent="0.25">
      <c r="K659" s="65" t="s">
        <v>53</v>
      </c>
      <c r="L659" s="42" t="s">
        <v>53</v>
      </c>
    </row>
    <row r="660" spans="11:12" x14ac:dyDescent="0.25">
      <c r="K660" s="65" t="s">
        <v>53</v>
      </c>
      <c r="L660" s="42" t="s">
        <v>53</v>
      </c>
    </row>
    <row r="661" spans="11:12" x14ac:dyDescent="0.25">
      <c r="K661" s="65" t="s">
        <v>53</v>
      </c>
      <c r="L661" s="42" t="s">
        <v>53</v>
      </c>
    </row>
    <row r="662" spans="11:12" x14ac:dyDescent="0.25">
      <c r="K662" s="65" t="s">
        <v>53</v>
      </c>
      <c r="L662" s="42" t="s">
        <v>53</v>
      </c>
    </row>
    <row r="663" spans="11:12" x14ac:dyDescent="0.25">
      <c r="K663" s="65" t="s">
        <v>53</v>
      </c>
      <c r="L663" s="42" t="s">
        <v>53</v>
      </c>
    </row>
    <row r="664" spans="11:12" x14ac:dyDescent="0.25">
      <c r="K664" s="65" t="s">
        <v>53</v>
      </c>
      <c r="L664" s="42" t="s">
        <v>53</v>
      </c>
    </row>
    <row r="665" spans="11:12" x14ac:dyDescent="0.25">
      <c r="K665" s="65" t="s">
        <v>53</v>
      </c>
      <c r="L665" s="42" t="s">
        <v>53</v>
      </c>
    </row>
    <row r="666" spans="11:12" x14ac:dyDescent="0.25">
      <c r="K666" s="65" t="s">
        <v>53</v>
      </c>
      <c r="L666" s="42" t="s">
        <v>53</v>
      </c>
    </row>
    <row r="667" spans="11:12" x14ac:dyDescent="0.25">
      <c r="K667" s="65" t="s">
        <v>53</v>
      </c>
      <c r="L667" s="42" t="s">
        <v>53</v>
      </c>
    </row>
    <row r="668" spans="11:12" x14ac:dyDescent="0.25">
      <c r="K668" s="65" t="s">
        <v>53</v>
      </c>
      <c r="L668" s="42" t="s">
        <v>53</v>
      </c>
    </row>
    <row r="669" spans="11:12" x14ac:dyDescent="0.25">
      <c r="K669" s="65" t="s">
        <v>53</v>
      </c>
      <c r="L669" s="42" t="s">
        <v>53</v>
      </c>
    </row>
    <row r="670" spans="11:12" x14ac:dyDescent="0.25">
      <c r="K670" s="65" t="s">
        <v>53</v>
      </c>
      <c r="L670" s="42" t="s">
        <v>53</v>
      </c>
    </row>
    <row r="671" spans="11:12" x14ac:dyDescent="0.25">
      <c r="K671" s="65" t="s">
        <v>53</v>
      </c>
      <c r="L671" s="42" t="s">
        <v>53</v>
      </c>
    </row>
    <row r="672" spans="11:12" x14ac:dyDescent="0.25">
      <c r="K672" s="65" t="s">
        <v>53</v>
      </c>
      <c r="L672" s="42" t="s">
        <v>53</v>
      </c>
    </row>
    <row r="673" spans="11:12" x14ac:dyDescent="0.25">
      <c r="K673" s="65" t="s">
        <v>53</v>
      </c>
      <c r="L673" s="42" t="s">
        <v>53</v>
      </c>
    </row>
    <row r="674" spans="11:12" x14ac:dyDescent="0.25">
      <c r="K674" s="65" t="s">
        <v>53</v>
      </c>
      <c r="L674" s="42" t="s">
        <v>53</v>
      </c>
    </row>
    <row r="675" spans="11:12" x14ac:dyDescent="0.25">
      <c r="K675" s="65" t="s">
        <v>53</v>
      </c>
      <c r="L675" s="42" t="s">
        <v>53</v>
      </c>
    </row>
    <row r="676" spans="11:12" x14ac:dyDescent="0.25">
      <c r="K676" s="65" t="s">
        <v>53</v>
      </c>
      <c r="L676" s="42" t="s">
        <v>53</v>
      </c>
    </row>
    <row r="677" spans="11:12" x14ac:dyDescent="0.25">
      <c r="K677" s="65" t="s">
        <v>53</v>
      </c>
      <c r="L677" s="42" t="s">
        <v>53</v>
      </c>
    </row>
    <row r="678" spans="11:12" x14ac:dyDescent="0.25">
      <c r="K678" s="65" t="s">
        <v>53</v>
      </c>
      <c r="L678" s="42" t="s">
        <v>53</v>
      </c>
    </row>
    <row r="679" spans="11:12" x14ac:dyDescent="0.25">
      <c r="K679" s="65" t="s">
        <v>53</v>
      </c>
      <c r="L679" s="42" t="s">
        <v>53</v>
      </c>
    </row>
    <row r="680" spans="11:12" x14ac:dyDescent="0.25">
      <c r="K680" s="65" t="s">
        <v>53</v>
      </c>
      <c r="L680" s="42" t="s">
        <v>53</v>
      </c>
    </row>
    <row r="681" spans="11:12" x14ac:dyDescent="0.25">
      <c r="K681" s="65" t="s">
        <v>53</v>
      </c>
      <c r="L681" s="42" t="s">
        <v>53</v>
      </c>
    </row>
    <row r="682" spans="11:12" x14ac:dyDescent="0.25">
      <c r="K682" s="65" t="s">
        <v>53</v>
      </c>
      <c r="L682" s="42" t="s">
        <v>53</v>
      </c>
    </row>
    <row r="683" spans="11:12" x14ac:dyDescent="0.25">
      <c r="K683" s="65" t="s">
        <v>53</v>
      </c>
      <c r="L683" s="42" t="s">
        <v>53</v>
      </c>
    </row>
    <row r="684" spans="11:12" x14ac:dyDescent="0.25">
      <c r="K684" s="65" t="s">
        <v>53</v>
      </c>
      <c r="L684" s="42" t="s">
        <v>53</v>
      </c>
    </row>
    <row r="685" spans="11:12" x14ac:dyDescent="0.25">
      <c r="K685" s="65" t="s">
        <v>53</v>
      </c>
      <c r="L685" s="42" t="s">
        <v>53</v>
      </c>
    </row>
    <row r="686" spans="11:12" x14ac:dyDescent="0.25">
      <c r="K686" s="65" t="s">
        <v>53</v>
      </c>
      <c r="L686" s="42" t="s">
        <v>53</v>
      </c>
    </row>
    <row r="687" spans="11:12" x14ac:dyDescent="0.25">
      <c r="K687" s="65" t="s">
        <v>53</v>
      </c>
      <c r="L687" s="42" t="s">
        <v>53</v>
      </c>
    </row>
    <row r="688" spans="11:12" x14ac:dyDescent="0.25">
      <c r="K688" s="65" t="s">
        <v>53</v>
      </c>
      <c r="L688" s="42" t="s">
        <v>53</v>
      </c>
    </row>
    <row r="689" spans="11:12" x14ac:dyDescent="0.25">
      <c r="K689" s="65" t="s">
        <v>53</v>
      </c>
      <c r="L689" s="42" t="s">
        <v>53</v>
      </c>
    </row>
    <row r="690" spans="11:12" x14ac:dyDescent="0.25">
      <c r="K690" s="65" t="s">
        <v>53</v>
      </c>
      <c r="L690" s="42" t="s">
        <v>53</v>
      </c>
    </row>
    <row r="691" spans="11:12" x14ac:dyDescent="0.25">
      <c r="K691" s="65" t="s">
        <v>53</v>
      </c>
      <c r="L691" s="42" t="s">
        <v>53</v>
      </c>
    </row>
    <row r="692" spans="11:12" x14ac:dyDescent="0.25">
      <c r="K692" s="65" t="s">
        <v>53</v>
      </c>
      <c r="L692" s="42" t="s">
        <v>53</v>
      </c>
    </row>
    <row r="693" spans="11:12" x14ac:dyDescent="0.25">
      <c r="K693" s="65" t="s">
        <v>53</v>
      </c>
      <c r="L693" s="42" t="s">
        <v>53</v>
      </c>
    </row>
    <row r="694" spans="11:12" x14ac:dyDescent="0.25">
      <c r="K694" s="65" t="s">
        <v>53</v>
      </c>
      <c r="L694" s="42" t="s">
        <v>53</v>
      </c>
    </row>
    <row r="695" spans="11:12" x14ac:dyDescent="0.25">
      <c r="K695" s="65" t="s">
        <v>53</v>
      </c>
      <c r="L695" s="42" t="s">
        <v>53</v>
      </c>
    </row>
    <row r="696" spans="11:12" x14ac:dyDescent="0.25">
      <c r="K696" s="65" t="s">
        <v>53</v>
      </c>
      <c r="L696" s="42" t="s">
        <v>53</v>
      </c>
    </row>
    <row r="697" spans="11:12" x14ac:dyDescent="0.25">
      <c r="K697" s="65" t="s">
        <v>53</v>
      </c>
      <c r="L697" s="42" t="s">
        <v>53</v>
      </c>
    </row>
    <row r="698" spans="11:12" x14ac:dyDescent="0.25">
      <c r="K698" s="65" t="s">
        <v>53</v>
      </c>
      <c r="L698" s="42" t="s">
        <v>53</v>
      </c>
    </row>
    <row r="699" spans="11:12" x14ac:dyDescent="0.25">
      <c r="K699" s="65" t="s">
        <v>53</v>
      </c>
      <c r="L699" s="42" t="s">
        <v>53</v>
      </c>
    </row>
    <row r="700" spans="11:12" x14ac:dyDescent="0.25">
      <c r="K700" s="65" t="s">
        <v>53</v>
      </c>
      <c r="L700" s="42" t="s">
        <v>53</v>
      </c>
    </row>
    <row r="701" spans="11:12" x14ac:dyDescent="0.25">
      <c r="K701" s="65" t="s">
        <v>53</v>
      </c>
      <c r="L701" s="42" t="s">
        <v>53</v>
      </c>
    </row>
    <row r="702" spans="11:12" x14ac:dyDescent="0.25">
      <c r="K702" s="65" t="s">
        <v>53</v>
      </c>
      <c r="L702" s="42" t="s">
        <v>53</v>
      </c>
    </row>
    <row r="703" spans="11:12" x14ac:dyDescent="0.25">
      <c r="K703" s="65" t="s">
        <v>53</v>
      </c>
      <c r="L703" s="42" t="s">
        <v>53</v>
      </c>
    </row>
    <row r="704" spans="11:12" x14ac:dyDescent="0.25">
      <c r="K704" s="65" t="s">
        <v>53</v>
      </c>
      <c r="L704" s="42" t="s">
        <v>53</v>
      </c>
    </row>
    <row r="705" spans="11:12" x14ac:dyDescent="0.25">
      <c r="K705" s="65" t="s">
        <v>53</v>
      </c>
      <c r="L705" s="42" t="s">
        <v>53</v>
      </c>
    </row>
    <row r="706" spans="11:12" x14ac:dyDescent="0.25">
      <c r="K706" s="65" t="s">
        <v>53</v>
      </c>
      <c r="L706" s="42" t="s">
        <v>53</v>
      </c>
    </row>
    <row r="707" spans="11:12" x14ac:dyDescent="0.25">
      <c r="K707" s="65" t="s">
        <v>53</v>
      </c>
      <c r="L707" s="42" t="s">
        <v>53</v>
      </c>
    </row>
    <row r="708" spans="11:12" x14ac:dyDescent="0.25">
      <c r="K708" s="65" t="s">
        <v>53</v>
      </c>
      <c r="L708" s="42" t="s">
        <v>53</v>
      </c>
    </row>
    <row r="709" spans="11:12" x14ac:dyDescent="0.25">
      <c r="K709" s="65" t="s">
        <v>53</v>
      </c>
      <c r="L709" s="42" t="s">
        <v>53</v>
      </c>
    </row>
    <row r="710" spans="11:12" x14ac:dyDescent="0.25">
      <c r="K710" s="65" t="s">
        <v>53</v>
      </c>
      <c r="L710" s="42" t="s">
        <v>53</v>
      </c>
    </row>
    <row r="711" spans="11:12" x14ac:dyDescent="0.25">
      <c r="K711" s="65" t="s">
        <v>53</v>
      </c>
      <c r="L711" s="42" t="s">
        <v>53</v>
      </c>
    </row>
    <row r="712" spans="11:12" x14ac:dyDescent="0.25">
      <c r="K712" s="65" t="s">
        <v>53</v>
      </c>
      <c r="L712" s="42" t="s">
        <v>53</v>
      </c>
    </row>
    <row r="713" spans="11:12" x14ac:dyDescent="0.25">
      <c r="K713" s="65" t="s">
        <v>53</v>
      </c>
      <c r="L713" s="42" t="s">
        <v>53</v>
      </c>
    </row>
    <row r="714" spans="11:12" x14ac:dyDescent="0.25">
      <c r="K714" s="65" t="s">
        <v>53</v>
      </c>
      <c r="L714" s="42" t="s">
        <v>53</v>
      </c>
    </row>
    <row r="715" spans="11:12" x14ac:dyDescent="0.25">
      <c r="K715" s="65" t="s">
        <v>53</v>
      </c>
      <c r="L715" s="42" t="s">
        <v>53</v>
      </c>
    </row>
    <row r="716" spans="11:12" x14ac:dyDescent="0.25">
      <c r="K716" s="65" t="s">
        <v>53</v>
      </c>
      <c r="L716" s="42" t="s">
        <v>53</v>
      </c>
    </row>
    <row r="717" spans="11:12" x14ac:dyDescent="0.25">
      <c r="K717" s="65" t="s">
        <v>53</v>
      </c>
      <c r="L717" s="42" t="s">
        <v>53</v>
      </c>
    </row>
    <row r="718" spans="11:12" x14ac:dyDescent="0.25">
      <c r="K718" s="65" t="s">
        <v>53</v>
      </c>
      <c r="L718" s="42" t="s">
        <v>53</v>
      </c>
    </row>
    <row r="719" spans="11:12" x14ac:dyDescent="0.25">
      <c r="K719" s="65" t="s">
        <v>53</v>
      </c>
      <c r="L719" s="42" t="s">
        <v>53</v>
      </c>
    </row>
    <row r="720" spans="11:12" x14ac:dyDescent="0.25">
      <c r="K720" s="65" t="s">
        <v>53</v>
      </c>
      <c r="L720" s="42" t="s">
        <v>53</v>
      </c>
    </row>
    <row r="721" spans="11:12" x14ac:dyDescent="0.25">
      <c r="K721" s="65" t="s">
        <v>53</v>
      </c>
      <c r="L721" s="42" t="s">
        <v>53</v>
      </c>
    </row>
    <row r="722" spans="11:12" x14ac:dyDescent="0.25">
      <c r="K722" s="65" t="s">
        <v>53</v>
      </c>
      <c r="L722" s="42" t="s">
        <v>53</v>
      </c>
    </row>
    <row r="723" spans="11:12" x14ac:dyDescent="0.25">
      <c r="K723" s="65" t="s">
        <v>53</v>
      </c>
      <c r="L723" s="42" t="s">
        <v>53</v>
      </c>
    </row>
    <row r="724" spans="11:12" x14ac:dyDescent="0.25">
      <c r="K724" s="65" t="s">
        <v>53</v>
      </c>
      <c r="L724" s="42" t="s">
        <v>53</v>
      </c>
    </row>
    <row r="725" spans="11:12" x14ac:dyDescent="0.25">
      <c r="K725" s="65" t="s">
        <v>53</v>
      </c>
      <c r="L725" s="42" t="s">
        <v>53</v>
      </c>
    </row>
    <row r="726" spans="11:12" x14ac:dyDescent="0.25">
      <c r="K726" s="65" t="s">
        <v>53</v>
      </c>
      <c r="L726" s="42" t="s">
        <v>53</v>
      </c>
    </row>
    <row r="727" spans="11:12" x14ac:dyDescent="0.25">
      <c r="K727" s="65" t="s">
        <v>53</v>
      </c>
      <c r="L727" s="42" t="s">
        <v>53</v>
      </c>
    </row>
    <row r="728" spans="11:12" x14ac:dyDescent="0.25">
      <c r="K728" s="65" t="s">
        <v>53</v>
      </c>
      <c r="L728" s="42" t="s">
        <v>53</v>
      </c>
    </row>
    <row r="729" spans="11:12" x14ac:dyDescent="0.25">
      <c r="K729" s="65" t="s">
        <v>53</v>
      </c>
      <c r="L729" s="42" t="s">
        <v>53</v>
      </c>
    </row>
    <row r="730" spans="11:12" x14ac:dyDescent="0.25">
      <c r="K730" s="65" t="s">
        <v>53</v>
      </c>
      <c r="L730" s="42" t="s">
        <v>53</v>
      </c>
    </row>
    <row r="731" spans="11:12" x14ac:dyDescent="0.25">
      <c r="K731" s="65" t="s">
        <v>53</v>
      </c>
      <c r="L731" s="42" t="s">
        <v>53</v>
      </c>
    </row>
    <row r="732" spans="11:12" x14ac:dyDescent="0.25">
      <c r="K732" s="65" t="s">
        <v>53</v>
      </c>
      <c r="L732" s="42" t="s">
        <v>53</v>
      </c>
    </row>
    <row r="733" spans="11:12" x14ac:dyDescent="0.25">
      <c r="K733" s="65" t="s">
        <v>53</v>
      </c>
      <c r="L733" s="42" t="s">
        <v>53</v>
      </c>
    </row>
    <row r="734" spans="11:12" x14ac:dyDescent="0.25">
      <c r="K734" s="65" t="s">
        <v>53</v>
      </c>
      <c r="L734" s="42" t="s">
        <v>53</v>
      </c>
    </row>
    <row r="735" spans="11:12" x14ac:dyDescent="0.25">
      <c r="K735" s="65" t="s">
        <v>53</v>
      </c>
      <c r="L735" s="42" t="s">
        <v>53</v>
      </c>
    </row>
    <row r="736" spans="11:12" x14ac:dyDescent="0.25">
      <c r="K736" s="65" t="s">
        <v>53</v>
      </c>
      <c r="L736" s="42" t="s">
        <v>53</v>
      </c>
    </row>
    <row r="737" spans="11:12" x14ac:dyDescent="0.25">
      <c r="K737" s="65" t="s">
        <v>53</v>
      </c>
      <c r="L737" s="42" t="s">
        <v>53</v>
      </c>
    </row>
    <row r="738" spans="11:12" x14ac:dyDescent="0.25">
      <c r="K738" s="65" t="s">
        <v>53</v>
      </c>
      <c r="L738" s="42" t="s">
        <v>53</v>
      </c>
    </row>
    <row r="739" spans="11:12" x14ac:dyDescent="0.25">
      <c r="K739" s="65" t="s">
        <v>53</v>
      </c>
      <c r="L739" s="42" t="s">
        <v>53</v>
      </c>
    </row>
    <row r="740" spans="11:12" x14ac:dyDescent="0.25">
      <c r="K740" s="65" t="s">
        <v>53</v>
      </c>
      <c r="L740" s="42" t="s">
        <v>53</v>
      </c>
    </row>
    <row r="741" spans="11:12" x14ac:dyDescent="0.25">
      <c r="K741" s="65" t="s">
        <v>53</v>
      </c>
      <c r="L741" s="42" t="s">
        <v>53</v>
      </c>
    </row>
    <row r="742" spans="11:12" x14ac:dyDescent="0.25">
      <c r="K742" s="65" t="s">
        <v>53</v>
      </c>
      <c r="L742" s="42" t="s">
        <v>53</v>
      </c>
    </row>
    <row r="743" spans="11:12" x14ac:dyDescent="0.25">
      <c r="K743" s="65" t="s">
        <v>53</v>
      </c>
      <c r="L743" s="42" t="s">
        <v>53</v>
      </c>
    </row>
    <row r="744" spans="11:12" x14ac:dyDescent="0.25">
      <c r="K744" s="65" t="s">
        <v>53</v>
      </c>
      <c r="L744" s="42" t="s">
        <v>53</v>
      </c>
    </row>
    <row r="745" spans="11:12" x14ac:dyDescent="0.25">
      <c r="K745" s="65" t="s">
        <v>53</v>
      </c>
      <c r="L745" s="42" t="s">
        <v>53</v>
      </c>
    </row>
    <row r="746" spans="11:12" x14ac:dyDescent="0.25">
      <c r="K746" s="65" t="s">
        <v>53</v>
      </c>
      <c r="L746" s="42" t="s">
        <v>53</v>
      </c>
    </row>
    <row r="747" spans="11:12" x14ac:dyDescent="0.25">
      <c r="K747" s="33"/>
      <c r="L747" s="37"/>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sheetData>
  <mergeCells count="15">
    <mergeCell ref="A21:I21"/>
    <mergeCell ref="H7:H8"/>
    <mergeCell ref="I7:I8"/>
    <mergeCell ref="B9:I9"/>
    <mergeCell ref="B11:I11"/>
    <mergeCell ref="A1:I1"/>
    <mergeCell ref="B6:E6"/>
    <mergeCell ref="F6:I6"/>
    <mergeCell ref="A7:A8"/>
    <mergeCell ref="B7:B8"/>
    <mergeCell ref="C7:C8"/>
    <mergeCell ref="D7:D8"/>
    <mergeCell ref="E7:E8"/>
    <mergeCell ref="F7:F8"/>
    <mergeCell ref="G7:G8"/>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1940E-1533-4EAC-8930-AFA6C80C733E}">
  <sheetPr codeName="Sheet7">
    <tabColor theme="4" tint="0.39997558519241921"/>
  </sheetPr>
  <dimension ref="A1:L899"/>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2" customWidth="1"/>
    <col min="13" max="16384" width="8.7109375" style="19"/>
  </cols>
  <sheetData>
    <row r="1" spans="1:12" ht="60" customHeight="1" x14ac:dyDescent="0.25">
      <c r="A1" s="68" t="s">
        <v>32</v>
      </c>
      <c r="B1" s="68"/>
      <c r="C1" s="68"/>
      <c r="D1" s="68"/>
      <c r="E1" s="68"/>
      <c r="F1" s="68"/>
      <c r="G1" s="68"/>
      <c r="H1" s="68"/>
      <c r="I1" s="68"/>
      <c r="J1" s="4"/>
      <c r="K1" s="33"/>
      <c r="L1" s="34" t="s">
        <v>4</v>
      </c>
    </row>
    <row r="2" spans="1:12" ht="19.5" customHeight="1" x14ac:dyDescent="0.3">
      <c r="A2" s="3" t="str">
        <f>"Weekly Payroll Jobs and Wages in Australia - " &amp;$L$1</f>
        <v>Weekly Payroll Jobs and Wages in Australia - Western Australia</v>
      </c>
      <c r="B2" s="20"/>
      <c r="C2" s="20"/>
      <c r="D2" s="20"/>
      <c r="E2" s="20"/>
      <c r="F2" s="20"/>
      <c r="G2" s="20"/>
      <c r="H2" s="20"/>
      <c r="I2" s="20"/>
      <c r="J2" s="20"/>
      <c r="K2" s="38" t="s">
        <v>59</v>
      </c>
      <c r="L2" s="35">
        <v>44198</v>
      </c>
    </row>
    <row r="3" spans="1:12" ht="15" customHeight="1" x14ac:dyDescent="0.25">
      <c r="A3" s="21" t="str">
        <f>"Week ending "&amp;TEXT($L$2,"dddd dd mmmm yyyy")</f>
        <v>Week ending Saturday 02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67</v>
      </c>
      <c r="L4" s="39">
        <v>44170</v>
      </c>
    </row>
    <row r="5" spans="1:12" ht="16.5" customHeight="1" thickBot="1" x14ac:dyDescent="0.3">
      <c r="A5" s="25" t="str">
        <f>"Change in payroll jobs and total wages, "&amp;$L$1</f>
        <v>Change in payroll jobs and total wages, Western Australia</v>
      </c>
      <c r="B5" s="22"/>
      <c r="C5" s="26"/>
      <c r="D5" s="27"/>
      <c r="E5" s="24"/>
      <c r="F5" s="20"/>
      <c r="G5" s="20"/>
      <c r="H5" s="20"/>
      <c r="I5" s="20"/>
      <c r="J5" s="20"/>
      <c r="K5" s="38"/>
      <c r="L5" s="39">
        <v>44184</v>
      </c>
    </row>
    <row r="6" spans="1:12" ht="16.5" customHeight="1" x14ac:dyDescent="0.25">
      <c r="A6" s="56"/>
      <c r="B6" s="71" t="s">
        <v>57</v>
      </c>
      <c r="C6" s="72"/>
      <c r="D6" s="72"/>
      <c r="E6" s="73"/>
      <c r="F6" s="74" t="s">
        <v>58</v>
      </c>
      <c r="G6" s="72"/>
      <c r="H6" s="72"/>
      <c r="I6" s="73"/>
      <c r="J6" s="49"/>
      <c r="K6" s="38" t="s">
        <v>68</v>
      </c>
      <c r="L6" s="39">
        <v>44191</v>
      </c>
    </row>
    <row r="7" spans="1:12" ht="33.75" customHeight="1" x14ac:dyDescent="0.25">
      <c r="A7" s="75"/>
      <c r="B7" s="77" t="str">
        <f>"% Change between " &amp; TEXT($L$3,"dd mmm yyy")&amp;" and "&amp; TEXT($L$2,"dd mmm yyy") &amp; " (Change since 100th case of COVID-19)"</f>
        <v>% Change between 14 Mar 2020 and 02 Jan 2021 (Change since 100th case of COVID-19)</v>
      </c>
      <c r="C7" s="79" t="str">
        <f>"% Change between " &amp; TEXT($L$4,"dd mmm yyy")&amp;" and "&amp; TEXT($L$2,"dd mmm yyy") &amp; " (monthly change)"</f>
        <v>% Change between 05 Dec 2020 and 02 Jan 2021 (monthly change)</v>
      </c>
      <c r="D7" s="81" t="str">
        <f>"% Change between " &amp; TEXT($L$6,"dd mmm yyy")&amp;" and "&amp; TEXT($L$2,"dd mmm yyy") &amp; " (weekly change)"</f>
        <v>% Change between 26 Dec 2020 and 02 Jan 2021 (weekly change)</v>
      </c>
      <c r="E7" s="83" t="str">
        <f>"% Change between " &amp; TEXT($L$5,"dd mmm yyy")&amp;" and "&amp; TEXT($L$6,"dd mmm yyy") &amp; " (weekly change)"</f>
        <v>% Change between 19 Dec 2020 and 26 Dec 2020 (weekly change)</v>
      </c>
      <c r="F7" s="85" t="str">
        <f>"% Change between " &amp; TEXT($L$3,"dd mmm yyy")&amp;" and "&amp; TEXT($L$2,"dd mmm yyy") &amp; " (Change since 100th case of COVID-19)"</f>
        <v>% Change between 14 Mar 2020 and 02 Jan 2021 (Change since 100th case of COVID-19)</v>
      </c>
      <c r="G7" s="79" t="str">
        <f>"% Change between " &amp; TEXT($L$4,"dd mmm yyy")&amp;" and "&amp; TEXT($L$2,"dd mmm yyy") &amp; " (monthly change)"</f>
        <v>% Change between 05 Dec 2020 and 02 Jan 2021 (monthly change)</v>
      </c>
      <c r="H7" s="81" t="str">
        <f>"% Change between " &amp; TEXT($L$6,"dd mmm yyy")&amp;" and "&amp; TEXT($L$2,"dd mmm yyy") &amp; " (weekly change)"</f>
        <v>% Change between 26 Dec 2020 and 02 Jan 2021 (weekly change)</v>
      </c>
      <c r="I7" s="83" t="str">
        <f>"% Change between " &amp; TEXT($L$5,"dd mmm yyy")&amp;" and "&amp; TEXT($L$6,"dd mmm yyy") &amp; " (weekly change)"</f>
        <v>% Change between 19 Dec 2020 and 26 Dec 2020 (weekly change)</v>
      </c>
      <c r="J7" s="50"/>
      <c r="K7" s="38" t="s">
        <v>69</v>
      </c>
      <c r="L7" s="39">
        <v>44198</v>
      </c>
    </row>
    <row r="8" spans="1:12" ht="48.75" customHeight="1" thickBot="1" x14ac:dyDescent="0.3">
      <c r="A8" s="76"/>
      <c r="B8" s="78"/>
      <c r="C8" s="80"/>
      <c r="D8" s="82"/>
      <c r="E8" s="84"/>
      <c r="F8" s="86"/>
      <c r="G8" s="80"/>
      <c r="H8" s="82"/>
      <c r="I8" s="84"/>
      <c r="J8" s="51"/>
      <c r="K8" s="40" t="s">
        <v>70</v>
      </c>
      <c r="L8" s="42"/>
    </row>
    <row r="9" spans="1:12" x14ac:dyDescent="0.25">
      <c r="A9" s="57"/>
      <c r="B9" s="88" t="str">
        <f>L1</f>
        <v>Western Australia</v>
      </c>
      <c r="C9" s="89"/>
      <c r="D9" s="89"/>
      <c r="E9" s="89"/>
      <c r="F9" s="89"/>
      <c r="G9" s="89"/>
      <c r="H9" s="89"/>
      <c r="I9" s="90"/>
      <c r="J9" s="28"/>
      <c r="K9" s="53"/>
      <c r="L9" s="42"/>
    </row>
    <row r="10" spans="1:12" x14ac:dyDescent="0.25">
      <c r="A10" s="58" t="s">
        <v>30</v>
      </c>
      <c r="B10" s="28">
        <v>-3.1020673901982154E-2</v>
      </c>
      <c r="C10" s="28">
        <v>-5.6543462060961058E-2</v>
      </c>
      <c r="D10" s="28">
        <v>-2.3643137074250253E-2</v>
      </c>
      <c r="E10" s="28">
        <v>-3.0435318434802294E-2</v>
      </c>
      <c r="F10" s="28">
        <v>-8.5778641889998286E-2</v>
      </c>
      <c r="G10" s="28">
        <v>-8.2783924811742349E-2</v>
      </c>
      <c r="H10" s="28">
        <v>-3.2321613982785768E-2</v>
      </c>
      <c r="I10" s="59">
        <v>-4.1958293035730843E-2</v>
      </c>
      <c r="J10" s="28"/>
      <c r="K10" s="41"/>
      <c r="L10" s="42"/>
    </row>
    <row r="11" spans="1:12" x14ac:dyDescent="0.25">
      <c r="A11" s="57"/>
      <c r="B11" s="91" t="s">
        <v>29</v>
      </c>
      <c r="C11" s="91"/>
      <c r="D11" s="91"/>
      <c r="E11" s="91"/>
      <c r="F11" s="91"/>
      <c r="G11" s="91"/>
      <c r="H11" s="91"/>
      <c r="I11" s="92"/>
      <c r="J11" s="28"/>
      <c r="K11" s="41"/>
      <c r="L11" s="42"/>
    </row>
    <row r="12" spans="1:12" x14ac:dyDescent="0.25">
      <c r="A12" s="60" t="s">
        <v>28</v>
      </c>
      <c r="B12" s="28">
        <v>-6.467507731412836E-2</v>
      </c>
      <c r="C12" s="28">
        <v>-6.6339488850209016E-2</v>
      </c>
      <c r="D12" s="28">
        <v>-3.0108224841985387E-2</v>
      </c>
      <c r="E12" s="28">
        <v>-3.156678459540907E-2</v>
      </c>
      <c r="F12" s="28">
        <v>-0.13203561368305494</v>
      </c>
      <c r="G12" s="28">
        <v>-0.10276362043330356</v>
      </c>
      <c r="H12" s="28">
        <v>-4.3617709580446307E-2</v>
      </c>
      <c r="I12" s="59">
        <v>-5.2353925373041954E-2</v>
      </c>
      <c r="J12" s="28"/>
      <c r="K12" s="41"/>
      <c r="L12" s="42"/>
    </row>
    <row r="13" spans="1:12" x14ac:dyDescent="0.25">
      <c r="A13" s="60" t="s">
        <v>27</v>
      </c>
      <c r="B13" s="28">
        <v>-2.460074243034116E-2</v>
      </c>
      <c r="C13" s="28">
        <v>-4.7372789108514612E-2</v>
      </c>
      <c r="D13" s="28">
        <v>-1.6356419924588139E-2</v>
      </c>
      <c r="E13" s="28">
        <v>-2.7426608249213502E-2</v>
      </c>
      <c r="F13" s="28">
        <v>-1.7420931867177192E-2</v>
      </c>
      <c r="G13" s="28">
        <v>-5.0530602495850174E-2</v>
      </c>
      <c r="H13" s="28">
        <v>-1.3368554772825503E-2</v>
      </c>
      <c r="I13" s="59">
        <v>-2.3977586667231932E-2</v>
      </c>
      <c r="J13" s="28"/>
      <c r="K13" s="37"/>
      <c r="L13" s="42"/>
    </row>
    <row r="14" spans="1:12" x14ac:dyDescent="0.25">
      <c r="A14" s="61" t="s">
        <v>73</v>
      </c>
      <c r="B14" s="28" t="s">
        <v>71</v>
      </c>
      <c r="C14" s="28" t="s">
        <v>71</v>
      </c>
      <c r="D14" s="28" t="s">
        <v>71</v>
      </c>
      <c r="E14" s="28" t="s">
        <v>71</v>
      </c>
      <c r="F14" s="28" t="s">
        <v>71</v>
      </c>
      <c r="G14" s="28" t="s">
        <v>71</v>
      </c>
      <c r="H14" s="28" t="s">
        <v>71</v>
      </c>
      <c r="I14" s="59" t="s">
        <v>71</v>
      </c>
      <c r="J14" s="28"/>
      <c r="K14" s="54"/>
      <c r="L14" s="42"/>
    </row>
    <row r="15" spans="1:12" x14ac:dyDescent="0.25">
      <c r="A15" s="60" t="s">
        <v>46</v>
      </c>
      <c r="B15" s="28">
        <v>-2.5816306853909121E-2</v>
      </c>
      <c r="C15" s="28">
        <v>-7.1722369351340354E-2</v>
      </c>
      <c r="D15" s="28">
        <v>-3.0647829514597213E-2</v>
      </c>
      <c r="E15" s="28">
        <v>-3.9599557734833146E-2</v>
      </c>
      <c r="F15" s="28">
        <v>3.5913054418338142E-2</v>
      </c>
      <c r="G15" s="28">
        <v>-8.9309319397848808E-2</v>
      </c>
      <c r="H15" s="28">
        <v>-3.7000948205219375E-2</v>
      </c>
      <c r="I15" s="59">
        <v>-5.3480713650127076E-2</v>
      </c>
      <c r="J15" s="28"/>
      <c r="K15" s="41"/>
      <c r="L15" s="42"/>
    </row>
    <row r="16" spans="1:12" x14ac:dyDescent="0.25">
      <c r="A16" s="60" t="s">
        <v>47</v>
      </c>
      <c r="B16" s="28">
        <v>-3.894755099459779E-2</v>
      </c>
      <c r="C16" s="28">
        <v>-5.2836116423257473E-2</v>
      </c>
      <c r="D16" s="28">
        <v>-2.3603650567555978E-2</v>
      </c>
      <c r="E16" s="28">
        <v>-2.5995294386875756E-2</v>
      </c>
      <c r="F16" s="28">
        <v>-8.5786352906223717E-2</v>
      </c>
      <c r="G16" s="28">
        <v>-8.5427913667488031E-2</v>
      </c>
      <c r="H16" s="28">
        <v>-3.4008329160489348E-2</v>
      </c>
      <c r="I16" s="59">
        <v>-4.5337776399884788E-2</v>
      </c>
      <c r="J16" s="28"/>
      <c r="K16" s="41"/>
      <c r="L16" s="42"/>
    </row>
    <row r="17" spans="1:12" x14ac:dyDescent="0.25">
      <c r="A17" s="60" t="s">
        <v>48</v>
      </c>
      <c r="B17" s="28">
        <v>-2.8477934008558692E-2</v>
      </c>
      <c r="C17" s="28">
        <v>-4.5537397684431768E-2</v>
      </c>
      <c r="D17" s="28">
        <v>-1.9073532662415404E-2</v>
      </c>
      <c r="E17" s="28">
        <v>-2.2188963019754371E-2</v>
      </c>
      <c r="F17" s="28">
        <v>-0.11619947981362488</v>
      </c>
      <c r="G17" s="28">
        <v>-7.6701284878605502E-2</v>
      </c>
      <c r="H17" s="28">
        <v>-2.9314331735662336E-2</v>
      </c>
      <c r="I17" s="59">
        <v>-3.5834165804758067E-2</v>
      </c>
      <c r="J17" s="28"/>
      <c r="K17" s="41"/>
      <c r="L17" s="42"/>
    </row>
    <row r="18" spans="1:12" ht="17.25" customHeight="1" x14ac:dyDescent="0.25">
      <c r="A18" s="60" t="s">
        <v>49</v>
      </c>
      <c r="B18" s="28">
        <v>-4.0394167509212098E-2</v>
      </c>
      <c r="C18" s="28">
        <v>-4.3866966498130933E-2</v>
      </c>
      <c r="D18" s="28">
        <v>-1.7678094051513993E-2</v>
      </c>
      <c r="E18" s="28">
        <v>-2.2633133257905502E-2</v>
      </c>
      <c r="F18" s="28">
        <v>-0.12531541385138301</v>
      </c>
      <c r="G18" s="28">
        <v>-7.5008702781341974E-2</v>
      </c>
      <c r="H18" s="28">
        <v>-3.0403492830850865E-2</v>
      </c>
      <c r="I18" s="59">
        <v>-3.4887980509444083E-2</v>
      </c>
      <c r="J18" s="29"/>
      <c r="K18" s="43"/>
      <c r="L18" s="42"/>
    </row>
    <row r="19" spans="1:12" x14ac:dyDescent="0.25">
      <c r="A19" s="60" t="s">
        <v>50</v>
      </c>
      <c r="B19" s="28">
        <v>-9.3197406283259121E-2</v>
      </c>
      <c r="C19" s="28">
        <v>-5.2993783961798102E-2</v>
      </c>
      <c r="D19" s="28">
        <v>-2.120261243245547E-2</v>
      </c>
      <c r="E19" s="28">
        <v>-2.6387738193869081E-2</v>
      </c>
      <c r="F19" s="28">
        <v>-0.14967507543467251</v>
      </c>
      <c r="G19" s="28">
        <v>-7.9301373717056811E-2</v>
      </c>
      <c r="H19" s="28">
        <v>-2.7762793602442049E-2</v>
      </c>
      <c r="I19" s="59">
        <v>-4.0091838026844795E-2</v>
      </c>
      <c r="J19" s="20"/>
      <c r="K19" s="36"/>
      <c r="L19" s="42"/>
    </row>
    <row r="20" spans="1:12" ht="15.75" thickBot="1" x14ac:dyDescent="0.3">
      <c r="A20" s="62" t="s">
        <v>51</v>
      </c>
      <c r="B20" s="63">
        <v>-0.16910695587135371</v>
      </c>
      <c r="C20" s="63">
        <v>-9.069002210035193E-2</v>
      </c>
      <c r="D20" s="63">
        <v>-4.4465852399793504E-2</v>
      </c>
      <c r="E20" s="63">
        <v>-4.2260482741576788E-2</v>
      </c>
      <c r="F20" s="63">
        <v>-0.17332672120238701</v>
      </c>
      <c r="G20" s="63">
        <v>-8.333103474060366E-2</v>
      </c>
      <c r="H20" s="63">
        <v>-4.2596174819896415E-2</v>
      </c>
      <c r="I20" s="64">
        <v>-5.9122989580089436E-2</v>
      </c>
      <c r="J20" s="20"/>
      <c r="K20" s="55"/>
      <c r="L20" s="42"/>
    </row>
    <row r="21" spans="1:12" ht="37.5" customHeight="1" x14ac:dyDescent="0.25">
      <c r="A21" s="87"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1" s="87"/>
      <c r="C21" s="87"/>
      <c r="D21" s="87"/>
      <c r="E21" s="87"/>
      <c r="F21" s="87"/>
      <c r="G21" s="87"/>
      <c r="H21" s="87"/>
      <c r="I21" s="87"/>
      <c r="J21" s="20"/>
      <c r="K21" s="36"/>
      <c r="L21" s="42"/>
    </row>
    <row r="22" spans="1:12" ht="10.5" customHeight="1" x14ac:dyDescent="0.25">
      <c r="B22" s="20"/>
      <c r="C22" s="20"/>
      <c r="D22" s="20"/>
      <c r="E22" s="20"/>
      <c r="F22" s="20"/>
      <c r="G22" s="20"/>
      <c r="H22" s="20"/>
      <c r="I22" s="20"/>
      <c r="J22" s="20"/>
      <c r="K22" s="44"/>
      <c r="L22" s="42"/>
    </row>
    <row r="23" spans="1:12" x14ac:dyDescent="0.25">
      <c r="A23" s="30" t="str">
        <f>"Indexed number of payroll jobs and total wages, "&amp;$L$1&amp;" and Australia"</f>
        <v>Indexed number of payroll jobs and total wages, Western Australia and Australia</v>
      </c>
      <c r="B23" s="20"/>
      <c r="C23" s="20"/>
      <c r="D23" s="20"/>
      <c r="E23" s="20"/>
      <c r="F23" s="20"/>
      <c r="G23" s="20"/>
      <c r="H23" s="20"/>
      <c r="I23" s="20"/>
      <c r="J23" s="20"/>
      <c r="K23" s="44"/>
      <c r="L23" s="42"/>
    </row>
    <row r="24" spans="1:12" x14ac:dyDescent="0.25">
      <c r="A24" s="20"/>
      <c r="B24" s="20"/>
      <c r="C24" s="20"/>
      <c r="D24" s="20"/>
      <c r="E24" s="20"/>
      <c r="F24" s="20"/>
      <c r="G24" s="20"/>
      <c r="H24" s="20"/>
      <c r="I24" s="20"/>
      <c r="J24" s="20"/>
      <c r="K24" s="44"/>
      <c r="L24" s="42"/>
    </row>
    <row r="25" spans="1:12" x14ac:dyDescent="0.25">
      <c r="B25" s="20"/>
      <c r="C25" s="20"/>
      <c r="D25" s="20"/>
      <c r="E25" s="20"/>
      <c r="F25" s="20"/>
      <c r="G25" s="20"/>
      <c r="H25" s="20"/>
      <c r="I25" s="20"/>
      <c r="J25" s="20"/>
      <c r="K25" s="44"/>
      <c r="L25" s="42"/>
    </row>
    <row r="26" spans="1:12" x14ac:dyDescent="0.25">
      <c r="A26" s="20"/>
      <c r="B26" s="20"/>
      <c r="C26" s="20"/>
      <c r="D26" s="20"/>
      <c r="E26" s="24"/>
      <c r="F26" s="24"/>
      <c r="G26" s="24"/>
      <c r="H26" s="24"/>
      <c r="I26" s="24"/>
      <c r="J26" s="24"/>
      <c r="K26" s="55"/>
      <c r="L26" s="42"/>
    </row>
    <row r="27" spans="1:12" x14ac:dyDescent="0.25">
      <c r="A27" s="20"/>
      <c r="B27" s="30"/>
      <c r="C27" s="30"/>
      <c r="D27" s="30"/>
      <c r="E27" s="30"/>
      <c r="F27" s="30"/>
      <c r="G27" s="30"/>
      <c r="H27" s="30"/>
      <c r="I27" s="30"/>
      <c r="J27" s="30"/>
      <c r="K27" s="45"/>
      <c r="L27" s="42"/>
    </row>
    <row r="28" spans="1:12" x14ac:dyDescent="0.25">
      <c r="A28" s="20"/>
      <c r="B28" s="20"/>
      <c r="C28" s="20"/>
      <c r="D28" s="20"/>
      <c r="E28" s="20"/>
      <c r="F28" s="20"/>
      <c r="G28" s="20"/>
      <c r="H28" s="20"/>
      <c r="I28" s="20"/>
      <c r="J28" s="20"/>
      <c r="K28" s="44"/>
      <c r="L28" s="42"/>
    </row>
    <row r="29" spans="1:12" x14ac:dyDescent="0.25">
      <c r="B29" s="20"/>
      <c r="C29" s="20"/>
      <c r="D29" s="20"/>
      <c r="E29" s="20"/>
      <c r="F29" s="20"/>
      <c r="G29" s="20"/>
      <c r="H29" s="20"/>
      <c r="I29" s="20"/>
      <c r="J29" s="20"/>
      <c r="K29" s="44"/>
      <c r="L29" s="42"/>
    </row>
    <row r="30" spans="1:12" x14ac:dyDescent="0.25">
      <c r="A30" s="20"/>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ht="15.75" customHeight="1" x14ac:dyDescent="0.25">
      <c r="B32" s="20"/>
      <c r="C32" s="20"/>
      <c r="D32" s="20"/>
      <c r="E32" s="20"/>
      <c r="F32" s="20"/>
      <c r="G32" s="20"/>
      <c r="H32" s="20"/>
      <c r="I32" s="20"/>
      <c r="J32" s="20"/>
      <c r="K32" s="44"/>
      <c r="L32" s="42"/>
    </row>
    <row r="33" spans="1:12" x14ac:dyDescent="0.25">
      <c r="A33" s="20"/>
      <c r="B33" s="20"/>
      <c r="C33" s="20"/>
      <c r="D33" s="20"/>
      <c r="E33" s="20"/>
      <c r="F33" s="20"/>
      <c r="G33" s="20"/>
      <c r="H33" s="20"/>
      <c r="I33" s="20"/>
      <c r="J33" s="20"/>
      <c r="K33" s="42" t="s">
        <v>26</v>
      </c>
      <c r="L33" s="42" t="s">
        <v>61</v>
      </c>
    </row>
    <row r="34" spans="1:12" ht="11.25" customHeight="1" x14ac:dyDescent="0.25">
      <c r="A34" s="20"/>
      <c r="B34" s="20"/>
      <c r="C34" s="20"/>
      <c r="D34" s="20"/>
      <c r="E34" s="20"/>
      <c r="F34" s="20"/>
      <c r="G34" s="20"/>
      <c r="H34" s="20"/>
      <c r="I34" s="20"/>
      <c r="J34" s="20"/>
      <c r="K34" s="42"/>
      <c r="L34" s="41" t="s">
        <v>24</v>
      </c>
    </row>
    <row r="35" spans="1:12" x14ac:dyDescent="0.25">
      <c r="A35" s="31" t="str">
        <f>"Indexed number of payroll jobs held by men by age group, "&amp;$L$1</f>
        <v>Indexed number of payroll jobs held by men by age group, Western Australia</v>
      </c>
      <c r="B35" s="20"/>
      <c r="C35" s="20"/>
      <c r="D35" s="20"/>
      <c r="E35" s="20"/>
      <c r="F35" s="20"/>
      <c r="G35" s="20"/>
      <c r="H35" s="20"/>
      <c r="I35" s="20"/>
      <c r="J35" s="20"/>
      <c r="K35" s="41"/>
      <c r="L35" s="42"/>
    </row>
    <row r="36" spans="1:12" x14ac:dyDescent="0.25">
      <c r="B36" s="20"/>
      <c r="C36" s="20"/>
      <c r="D36" s="20"/>
      <c r="E36" s="20"/>
      <c r="F36" s="20"/>
      <c r="G36" s="20"/>
      <c r="H36" s="20"/>
      <c r="I36" s="20"/>
      <c r="J36" s="20"/>
      <c r="K36" s="41" t="s">
        <v>46</v>
      </c>
      <c r="L36" s="42">
        <v>103.62</v>
      </c>
    </row>
    <row r="37" spans="1:12" x14ac:dyDescent="0.25">
      <c r="B37" s="20"/>
      <c r="C37" s="20"/>
      <c r="D37" s="20"/>
      <c r="E37" s="20"/>
      <c r="F37" s="20"/>
      <c r="G37" s="20"/>
      <c r="H37" s="20"/>
      <c r="I37" s="20"/>
      <c r="J37" s="20"/>
      <c r="K37" s="41" t="s">
        <v>47</v>
      </c>
      <c r="L37" s="42">
        <v>99.53</v>
      </c>
    </row>
    <row r="38" spans="1:12" x14ac:dyDescent="0.25">
      <c r="K38" s="43" t="s">
        <v>48</v>
      </c>
      <c r="L38" s="42">
        <v>99.82</v>
      </c>
    </row>
    <row r="39" spans="1:12" x14ac:dyDescent="0.25">
      <c r="K39" s="36" t="s">
        <v>49</v>
      </c>
      <c r="L39" s="42">
        <v>99.37</v>
      </c>
    </row>
    <row r="40" spans="1:12" x14ac:dyDescent="0.25">
      <c r="K40" s="36" t="s">
        <v>50</v>
      </c>
      <c r="L40" s="42">
        <v>95.65</v>
      </c>
    </row>
    <row r="41" spans="1:12" x14ac:dyDescent="0.25">
      <c r="K41" s="36" t="s">
        <v>51</v>
      </c>
      <c r="L41" s="42">
        <v>92.07</v>
      </c>
    </row>
    <row r="42" spans="1:12" x14ac:dyDescent="0.25">
      <c r="K42" s="36"/>
      <c r="L42" s="42"/>
    </row>
    <row r="43" spans="1:12" x14ac:dyDescent="0.25">
      <c r="K43" s="42"/>
      <c r="L43" s="42" t="s">
        <v>23</v>
      </c>
    </row>
    <row r="44" spans="1:12" x14ac:dyDescent="0.25">
      <c r="K44" s="41"/>
      <c r="L44" s="42"/>
    </row>
    <row r="45" spans="1:12" ht="15.4" customHeight="1" x14ac:dyDescent="0.25">
      <c r="A45" s="31" t="str">
        <f>"Indexed number of payroll jobs held by women by age group, "&amp;$L$1</f>
        <v>Indexed number of payroll jobs held by women by age group, Western Australia</v>
      </c>
      <c r="B45" s="20"/>
      <c r="C45" s="20"/>
      <c r="D45" s="20"/>
      <c r="E45" s="20"/>
      <c r="F45" s="20"/>
      <c r="G45" s="20"/>
      <c r="H45" s="20"/>
      <c r="I45" s="20"/>
      <c r="J45" s="20"/>
      <c r="K45" s="41" t="s">
        <v>46</v>
      </c>
      <c r="L45" s="42">
        <v>98.44</v>
      </c>
    </row>
    <row r="46" spans="1:12" ht="15.4" customHeight="1" x14ac:dyDescent="0.25">
      <c r="B46" s="20"/>
      <c r="C46" s="20"/>
      <c r="D46" s="20"/>
      <c r="E46" s="20"/>
      <c r="F46" s="20"/>
      <c r="G46" s="20"/>
      <c r="H46" s="20"/>
      <c r="I46" s="20"/>
      <c r="J46" s="20"/>
      <c r="K46" s="41" t="s">
        <v>47</v>
      </c>
      <c r="L46" s="42">
        <v>96.38</v>
      </c>
    </row>
    <row r="47" spans="1:12" ht="15.4" customHeight="1" x14ac:dyDescent="0.25">
      <c r="B47" s="20"/>
      <c r="C47" s="20"/>
      <c r="D47" s="20"/>
      <c r="E47" s="20"/>
      <c r="F47" s="20"/>
      <c r="G47" s="20"/>
      <c r="H47" s="20"/>
      <c r="I47" s="20"/>
      <c r="J47" s="20"/>
      <c r="K47" s="43" t="s">
        <v>48</v>
      </c>
      <c r="L47" s="42">
        <v>97.08</v>
      </c>
    </row>
    <row r="48" spans="1:12" ht="15.4" customHeight="1" x14ac:dyDescent="0.25">
      <c r="B48" s="20"/>
      <c r="C48" s="20"/>
      <c r="D48" s="20"/>
      <c r="E48" s="20"/>
      <c r="F48" s="20"/>
      <c r="G48" s="20"/>
      <c r="H48" s="20"/>
      <c r="I48" s="20"/>
      <c r="J48" s="20"/>
      <c r="K48" s="36" t="s">
        <v>49</v>
      </c>
      <c r="L48" s="42">
        <v>96.53</v>
      </c>
    </row>
    <row r="49" spans="1:12" ht="15.4" customHeight="1" x14ac:dyDescent="0.25">
      <c r="B49" s="20"/>
      <c r="C49" s="20"/>
      <c r="D49" s="20"/>
      <c r="E49" s="20"/>
      <c r="F49" s="20"/>
      <c r="G49" s="20"/>
      <c r="H49" s="20"/>
      <c r="I49" s="20"/>
      <c r="J49" s="20"/>
      <c r="K49" s="36" t="s">
        <v>50</v>
      </c>
      <c r="L49" s="42">
        <v>92.18</v>
      </c>
    </row>
    <row r="50" spans="1:12" ht="15.4" customHeight="1" x14ac:dyDescent="0.25">
      <c r="B50" s="20"/>
      <c r="C50" s="20"/>
      <c r="D50" s="20"/>
      <c r="E50" s="20"/>
      <c r="F50" s="20"/>
      <c r="G50" s="20"/>
      <c r="H50" s="20"/>
      <c r="I50" s="20"/>
      <c r="J50" s="20"/>
      <c r="K50" s="36" t="s">
        <v>51</v>
      </c>
      <c r="L50" s="42">
        <v>87.89</v>
      </c>
    </row>
    <row r="51" spans="1:12" ht="15.4" customHeight="1" x14ac:dyDescent="0.25">
      <c r="B51" s="31"/>
      <c r="C51" s="31"/>
      <c r="D51" s="31"/>
      <c r="E51" s="31"/>
      <c r="F51" s="31"/>
      <c r="G51" s="31"/>
      <c r="H51" s="31"/>
      <c r="I51" s="31"/>
      <c r="J51" s="31"/>
      <c r="K51" s="36"/>
      <c r="L51" s="42"/>
    </row>
    <row r="52" spans="1:12" ht="15.4" customHeight="1" x14ac:dyDescent="0.25">
      <c r="B52" s="20"/>
      <c r="C52" s="20"/>
      <c r="D52" s="20"/>
      <c r="E52" s="20"/>
      <c r="F52" s="20"/>
      <c r="G52" s="20"/>
      <c r="H52" s="20"/>
      <c r="I52" s="20"/>
      <c r="J52" s="20"/>
      <c r="K52" s="42"/>
      <c r="L52" s="42" t="s">
        <v>22</v>
      </c>
    </row>
    <row r="53" spans="1:12" ht="15.4" customHeight="1" x14ac:dyDescent="0.25">
      <c r="B53" s="30"/>
      <c r="C53" s="30"/>
      <c r="D53" s="30"/>
      <c r="E53" s="30"/>
      <c r="F53" s="30"/>
      <c r="G53" s="30"/>
      <c r="H53" s="30"/>
      <c r="I53" s="30"/>
      <c r="J53" s="30"/>
      <c r="K53" s="41"/>
      <c r="L53" s="42"/>
    </row>
    <row r="54" spans="1:12" ht="15.4" customHeight="1" x14ac:dyDescent="0.25">
      <c r="A54" s="31" t="str">
        <f>"Change in payroll jobs since week ending "&amp;TEXT($L$3,"dd mmmm")&amp;" by Industry, "&amp;$L$1</f>
        <v>Change in payroll jobs since week ending 14 March by Industry, Western Australia</v>
      </c>
      <c r="B54" s="20"/>
      <c r="C54" s="20"/>
      <c r="D54" s="20"/>
      <c r="E54" s="20"/>
      <c r="F54" s="20"/>
      <c r="G54" s="20"/>
      <c r="H54" s="20"/>
      <c r="I54" s="20"/>
      <c r="J54" s="20"/>
      <c r="K54" s="41" t="s">
        <v>46</v>
      </c>
      <c r="L54" s="42">
        <v>94.92</v>
      </c>
    </row>
    <row r="55" spans="1:12" ht="15.4" customHeight="1" x14ac:dyDescent="0.25">
      <c r="B55" s="20"/>
      <c r="C55" s="20"/>
      <c r="D55" s="20"/>
      <c r="E55" s="20"/>
      <c r="F55" s="20"/>
      <c r="G55" s="20"/>
      <c r="H55" s="20"/>
      <c r="I55" s="20"/>
      <c r="J55" s="20"/>
      <c r="K55" s="41" t="s">
        <v>47</v>
      </c>
      <c r="L55" s="42">
        <v>93.53</v>
      </c>
    </row>
    <row r="56" spans="1:12" ht="15.4" customHeight="1" x14ac:dyDescent="0.25">
      <c r="B56" s="20"/>
      <c r="C56" s="20"/>
      <c r="D56" s="20"/>
      <c r="E56" s="20"/>
      <c r="F56" s="20"/>
      <c r="G56" s="20"/>
      <c r="H56" s="20"/>
      <c r="I56" s="20"/>
      <c r="J56" s="20"/>
      <c r="K56" s="43" t="s">
        <v>48</v>
      </c>
      <c r="L56" s="42">
        <v>94.61</v>
      </c>
    </row>
    <row r="57" spans="1:12" ht="15.4" customHeight="1" x14ac:dyDescent="0.25">
      <c r="A57" s="20"/>
      <c r="B57" s="20"/>
      <c r="C57" s="20"/>
      <c r="D57" s="20"/>
      <c r="E57" s="20"/>
      <c r="F57" s="20"/>
      <c r="G57" s="20"/>
      <c r="H57" s="20"/>
      <c r="I57" s="20"/>
      <c r="J57" s="20"/>
      <c r="K57" s="36" t="s">
        <v>49</v>
      </c>
      <c r="L57" s="42">
        <v>94.02</v>
      </c>
    </row>
    <row r="58" spans="1:12" ht="15.4" customHeight="1" x14ac:dyDescent="0.25">
      <c r="B58" s="20"/>
      <c r="C58" s="20"/>
      <c r="D58" s="20"/>
      <c r="E58" s="20"/>
      <c r="F58" s="20"/>
      <c r="G58" s="20"/>
      <c r="H58" s="20"/>
      <c r="I58" s="20"/>
      <c r="J58" s="20"/>
      <c r="K58" s="36" t="s">
        <v>50</v>
      </c>
      <c r="L58" s="42">
        <v>89.45</v>
      </c>
    </row>
    <row r="59" spans="1:12" ht="15.4" customHeight="1" x14ac:dyDescent="0.25">
      <c r="K59" s="36" t="s">
        <v>51</v>
      </c>
      <c r="L59" s="42">
        <v>83.47</v>
      </c>
    </row>
    <row r="60" spans="1:12" ht="15.4" customHeight="1" x14ac:dyDescent="0.25">
      <c r="K60" s="36"/>
      <c r="L60" s="42"/>
    </row>
    <row r="61" spans="1:12" ht="15.4" customHeight="1" x14ac:dyDescent="0.25">
      <c r="B61" s="20"/>
      <c r="C61" s="20"/>
      <c r="D61" s="20"/>
      <c r="E61" s="20"/>
      <c r="F61" s="20"/>
      <c r="G61" s="20"/>
      <c r="H61" s="20"/>
      <c r="I61" s="20"/>
      <c r="J61" s="20"/>
      <c r="K61" s="38"/>
      <c r="L61" s="38"/>
    </row>
    <row r="62" spans="1:12" ht="15.4" customHeight="1" x14ac:dyDescent="0.25">
      <c r="K62" s="42" t="s">
        <v>25</v>
      </c>
      <c r="L62" s="41" t="s">
        <v>62</v>
      </c>
    </row>
    <row r="63" spans="1:12" ht="15.4" customHeight="1" x14ac:dyDescent="0.25">
      <c r="K63" s="45"/>
      <c r="L63" s="41" t="s">
        <v>24</v>
      </c>
    </row>
    <row r="64" spans="1:12" ht="15.4" customHeight="1" x14ac:dyDescent="0.25">
      <c r="K64" s="41"/>
      <c r="L64" s="42"/>
    </row>
    <row r="65" spans="1:12" ht="15.4" customHeight="1" x14ac:dyDescent="0.25">
      <c r="K65" s="41" t="s">
        <v>46</v>
      </c>
      <c r="L65" s="42">
        <v>104.52</v>
      </c>
    </row>
    <row r="66" spans="1:12" ht="15.4" customHeight="1" x14ac:dyDescent="0.25">
      <c r="K66" s="41" t="s">
        <v>47</v>
      </c>
      <c r="L66" s="42">
        <v>102.67</v>
      </c>
    </row>
    <row r="67" spans="1:12" ht="15.4" customHeight="1" x14ac:dyDescent="0.25">
      <c r="K67" s="43" t="s">
        <v>48</v>
      </c>
      <c r="L67" s="42">
        <v>103.45</v>
      </c>
    </row>
    <row r="68" spans="1:12" ht="15.4" customHeight="1" x14ac:dyDescent="0.25">
      <c r="K68" s="36" t="s">
        <v>49</v>
      </c>
      <c r="L68" s="42">
        <v>101.26</v>
      </c>
    </row>
    <row r="69" spans="1:12" ht="15.4" customHeight="1" x14ac:dyDescent="0.25">
      <c r="K69" s="36" t="s">
        <v>50</v>
      </c>
      <c r="L69" s="42">
        <v>95.8</v>
      </c>
    </row>
    <row r="70" spans="1:12" ht="15.4" customHeight="1" x14ac:dyDescent="0.25">
      <c r="K70" s="36" t="s">
        <v>51</v>
      </c>
      <c r="L70" s="42">
        <v>90.34</v>
      </c>
    </row>
    <row r="71" spans="1:12" ht="15.4" customHeight="1" x14ac:dyDescent="0.25">
      <c r="K71" s="36"/>
      <c r="L71" s="42"/>
    </row>
    <row r="72" spans="1:12" ht="15.4" customHeight="1" x14ac:dyDescent="0.25">
      <c r="K72" s="37"/>
      <c r="L72" s="42" t="s">
        <v>23</v>
      </c>
    </row>
    <row r="73" spans="1:12" ht="15.4" customHeight="1" x14ac:dyDescent="0.25">
      <c r="K73" s="41"/>
      <c r="L73" s="42"/>
    </row>
    <row r="74" spans="1:12" ht="15.4" customHeight="1" x14ac:dyDescent="0.25">
      <c r="K74" s="41" t="s">
        <v>46</v>
      </c>
      <c r="L74" s="42">
        <v>100.69</v>
      </c>
    </row>
    <row r="75" spans="1:12" ht="15.4" customHeight="1" x14ac:dyDescent="0.25">
      <c r="K75" s="41" t="s">
        <v>47</v>
      </c>
      <c r="L75" s="42">
        <v>99.78</v>
      </c>
    </row>
    <row r="76" spans="1:12" ht="15.4" customHeight="1" x14ac:dyDescent="0.25">
      <c r="A76" s="30" t="str">
        <f>"Distribution of payroll jobs by industry, "&amp;$L$1</f>
        <v>Distribution of payroll jobs by industry, Western Australia</v>
      </c>
      <c r="K76" s="43" t="s">
        <v>48</v>
      </c>
      <c r="L76" s="42">
        <v>100.77</v>
      </c>
    </row>
    <row r="77" spans="1:12" ht="15.4" customHeight="1" x14ac:dyDescent="0.25">
      <c r="K77" s="36" t="s">
        <v>49</v>
      </c>
      <c r="L77" s="42">
        <v>98.77</v>
      </c>
    </row>
    <row r="78" spans="1:12" ht="15.4" customHeight="1" x14ac:dyDescent="0.25">
      <c r="K78" s="36" t="s">
        <v>50</v>
      </c>
      <c r="L78" s="42">
        <v>93.1</v>
      </c>
    </row>
    <row r="79" spans="1:12" ht="15.4" customHeight="1" x14ac:dyDescent="0.25">
      <c r="K79" s="36" t="s">
        <v>51</v>
      </c>
      <c r="L79" s="42">
        <v>85.69</v>
      </c>
    </row>
    <row r="80" spans="1:12" ht="15.4" customHeight="1" x14ac:dyDescent="0.25">
      <c r="K80" s="36"/>
      <c r="L80" s="42"/>
    </row>
    <row r="81" spans="1:12" ht="15.4" customHeight="1" x14ac:dyDescent="0.25">
      <c r="K81" s="38"/>
      <c r="L81" s="42" t="s">
        <v>22</v>
      </c>
    </row>
    <row r="82" spans="1:12" ht="15.4" customHeight="1" x14ac:dyDescent="0.25">
      <c r="K82" s="41"/>
      <c r="L82" s="42"/>
    </row>
    <row r="83" spans="1:12" ht="15.4" customHeight="1" x14ac:dyDescent="0.25">
      <c r="K83" s="41" t="s">
        <v>46</v>
      </c>
      <c r="L83" s="42">
        <v>98.24</v>
      </c>
    </row>
    <row r="84" spans="1:12" ht="15.4" customHeight="1" x14ac:dyDescent="0.25">
      <c r="K84" s="41" t="s">
        <v>47</v>
      </c>
      <c r="L84" s="42">
        <v>98.12</v>
      </c>
    </row>
    <row r="85" spans="1:12" ht="15.4" customHeight="1" x14ac:dyDescent="0.25">
      <c r="K85" s="43" t="s">
        <v>48</v>
      </c>
      <c r="L85" s="42">
        <v>99.56</v>
      </c>
    </row>
    <row r="86" spans="1:12" ht="15.4" customHeight="1" x14ac:dyDescent="0.25">
      <c r="K86" s="36" t="s">
        <v>49</v>
      </c>
      <c r="L86" s="42">
        <v>97.86</v>
      </c>
    </row>
    <row r="87" spans="1:12" ht="15.4" customHeight="1" x14ac:dyDescent="0.25">
      <c r="K87" s="36" t="s">
        <v>50</v>
      </c>
      <c r="L87" s="42">
        <v>91.97</v>
      </c>
    </row>
    <row r="88" spans="1:12" ht="15.4" customHeight="1" x14ac:dyDescent="0.25">
      <c r="A88" s="32"/>
      <c r="B88" s="32"/>
      <c r="C88" s="32"/>
      <c r="D88" s="32"/>
      <c r="E88" s="32"/>
      <c r="F88" s="32"/>
      <c r="G88" s="32"/>
      <c r="H88" s="32"/>
      <c r="I88" s="32"/>
      <c r="J88" s="32"/>
      <c r="K88" s="36" t="s">
        <v>51</v>
      </c>
      <c r="L88" s="42">
        <v>82.68</v>
      </c>
    </row>
    <row r="89" spans="1:12" ht="15.4" customHeight="1" x14ac:dyDescent="0.25">
      <c r="A89" s="32"/>
      <c r="B89" s="32"/>
      <c r="C89" s="32"/>
      <c r="D89" s="32"/>
      <c r="E89" s="32"/>
      <c r="F89" s="32"/>
      <c r="G89" s="32"/>
      <c r="H89" s="32"/>
      <c r="I89" s="32"/>
      <c r="J89" s="32"/>
      <c r="K89" s="36"/>
      <c r="L89" s="42"/>
    </row>
    <row r="90" spans="1:12" ht="15" customHeight="1" x14ac:dyDescent="0.25">
      <c r="B90" s="24"/>
      <c r="C90" s="24"/>
      <c r="D90" s="24"/>
      <c r="E90" s="24"/>
      <c r="F90" s="24"/>
      <c r="G90" s="24"/>
      <c r="H90" s="24"/>
      <c r="I90" s="24"/>
      <c r="J90" s="24"/>
      <c r="K90" s="37"/>
      <c r="L90" s="37"/>
    </row>
    <row r="91" spans="1:12" ht="15" customHeight="1" x14ac:dyDescent="0.25">
      <c r="B91" s="24"/>
      <c r="C91" s="24"/>
      <c r="D91" s="24"/>
      <c r="E91" s="24"/>
      <c r="F91" s="24"/>
      <c r="G91" s="24"/>
      <c r="H91" s="24"/>
      <c r="I91" s="24"/>
      <c r="J91" s="24"/>
      <c r="K91" s="42" t="s">
        <v>21</v>
      </c>
      <c r="L91" s="67" t="s">
        <v>63</v>
      </c>
    </row>
    <row r="92" spans="1:12" ht="15" customHeight="1" x14ac:dyDescent="0.25">
      <c r="A92" s="24"/>
      <c r="B92" s="24"/>
      <c r="C92" s="24"/>
      <c r="D92" s="24"/>
      <c r="E92" s="24"/>
      <c r="F92" s="24"/>
      <c r="G92" s="24"/>
      <c r="H92" s="24"/>
      <c r="I92" s="24"/>
      <c r="J92" s="24"/>
      <c r="K92" s="33"/>
      <c r="L92" s="39"/>
    </row>
    <row r="93" spans="1:12" ht="15" customHeight="1" x14ac:dyDescent="0.25">
      <c r="A93" s="24"/>
      <c r="B93" s="24"/>
      <c r="C93" s="24"/>
      <c r="D93" s="24"/>
      <c r="E93" s="24"/>
      <c r="F93" s="24"/>
      <c r="G93" s="24"/>
      <c r="H93" s="24"/>
      <c r="I93" s="24"/>
      <c r="J93" s="24"/>
      <c r="K93" s="37" t="s">
        <v>19</v>
      </c>
      <c r="L93" s="41">
        <v>-0.107</v>
      </c>
    </row>
    <row r="94" spans="1:12" ht="15" customHeight="1" x14ac:dyDescent="0.25">
      <c r="A94" s="24"/>
      <c r="B94" s="24"/>
      <c r="C94" s="24"/>
      <c r="D94" s="24"/>
      <c r="E94" s="24"/>
      <c r="F94" s="24"/>
      <c r="G94" s="24"/>
      <c r="H94" s="24"/>
      <c r="I94" s="24"/>
      <c r="J94" s="24"/>
      <c r="K94" s="37" t="s">
        <v>0</v>
      </c>
      <c r="L94" s="41">
        <v>-6.8900000000000003E-2</v>
      </c>
    </row>
    <row r="95" spans="1:12" ht="15" customHeight="1" x14ac:dyDescent="0.25">
      <c r="B95" s="24"/>
      <c r="C95" s="24"/>
      <c r="D95" s="24"/>
      <c r="E95" s="24"/>
      <c r="F95" s="24"/>
      <c r="G95" s="24"/>
      <c r="H95" s="24"/>
      <c r="I95" s="24"/>
      <c r="J95" s="24"/>
      <c r="K95" s="37" t="s">
        <v>1</v>
      </c>
      <c r="L95" s="41">
        <v>-7.0800000000000002E-2</v>
      </c>
    </row>
    <row r="96" spans="1:12" ht="15" customHeight="1" x14ac:dyDescent="0.25">
      <c r="B96" s="24"/>
      <c r="C96" s="24"/>
      <c r="D96" s="24"/>
      <c r="E96" s="24"/>
      <c r="F96" s="24"/>
      <c r="G96" s="24"/>
      <c r="H96" s="24"/>
      <c r="I96" s="24"/>
      <c r="J96" s="24"/>
      <c r="K96" s="37" t="s">
        <v>18</v>
      </c>
      <c r="L96" s="41">
        <v>2.9600000000000001E-2</v>
      </c>
    </row>
    <row r="97" spans="1:12" ht="15" customHeight="1" x14ac:dyDescent="0.25">
      <c r="A97" s="24"/>
      <c r="B97" s="24"/>
      <c r="C97" s="24"/>
      <c r="D97" s="24"/>
      <c r="E97" s="24"/>
      <c r="F97" s="24"/>
      <c r="G97" s="24"/>
      <c r="H97" s="24"/>
      <c r="I97" s="24"/>
      <c r="J97" s="24"/>
      <c r="K97" s="37" t="s">
        <v>2</v>
      </c>
      <c r="L97" s="41">
        <v>-0.13489999999999999</v>
      </c>
    </row>
    <row r="98" spans="1:12" ht="15" customHeight="1" x14ac:dyDescent="0.25">
      <c r="B98" s="24"/>
      <c r="C98" s="24"/>
      <c r="D98" s="24"/>
      <c r="E98" s="24"/>
      <c r="F98" s="24"/>
      <c r="G98" s="24"/>
      <c r="H98" s="24"/>
      <c r="I98" s="24"/>
      <c r="J98" s="24"/>
      <c r="K98" s="37" t="s">
        <v>17</v>
      </c>
      <c r="L98" s="41">
        <v>-2.29E-2</v>
      </c>
    </row>
    <row r="99" spans="1:12" ht="15" customHeight="1" x14ac:dyDescent="0.25">
      <c r="A99" s="24"/>
      <c r="B99" s="24"/>
      <c r="C99" s="24"/>
      <c r="D99" s="24"/>
      <c r="E99" s="24"/>
      <c r="F99" s="24"/>
      <c r="G99" s="24"/>
      <c r="H99" s="24"/>
      <c r="I99" s="24"/>
      <c r="J99" s="24"/>
      <c r="K99" s="37" t="s">
        <v>16</v>
      </c>
      <c r="L99" s="41">
        <v>1.0800000000000001E-2</v>
      </c>
    </row>
    <row r="100" spans="1:12" ht="15" customHeight="1" x14ac:dyDescent="0.25">
      <c r="A100" s="24"/>
      <c r="B100" s="24"/>
      <c r="C100" s="24"/>
      <c r="D100" s="24"/>
      <c r="E100" s="24"/>
      <c r="F100" s="24"/>
      <c r="G100" s="24"/>
      <c r="H100" s="24"/>
      <c r="I100" s="24"/>
      <c r="J100" s="24"/>
      <c r="K100" s="37" t="s">
        <v>15</v>
      </c>
      <c r="L100" s="41">
        <v>-0.12740000000000001</v>
      </c>
    </row>
    <row r="101" spans="1:12" x14ac:dyDescent="0.25">
      <c r="A101" s="24"/>
      <c r="B101" s="24"/>
      <c r="C101" s="24"/>
      <c r="D101" s="24"/>
      <c r="E101" s="24"/>
      <c r="F101" s="24"/>
      <c r="G101" s="24"/>
      <c r="H101" s="24"/>
      <c r="I101" s="24"/>
      <c r="J101" s="24"/>
      <c r="K101" s="37" t="s">
        <v>14</v>
      </c>
      <c r="L101" s="41">
        <v>-6.1199999999999997E-2</v>
      </c>
    </row>
    <row r="102" spans="1:12" x14ac:dyDescent="0.25">
      <c r="A102" s="24"/>
      <c r="B102" s="24"/>
      <c r="C102" s="24"/>
      <c r="D102" s="24"/>
      <c r="E102" s="24"/>
      <c r="F102" s="24"/>
      <c r="G102" s="24"/>
      <c r="H102" s="24"/>
      <c r="I102" s="24"/>
      <c r="J102" s="24"/>
      <c r="K102" s="37" t="s">
        <v>13</v>
      </c>
      <c r="L102" s="41">
        <v>-0.1072</v>
      </c>
    </row>
    <row r="103" spans="1:12" x14ac:dyDescent="0.25">
      <c r="K103" s="37" t="s">
        <v>12</v>
      </c>
      <c r="L103" s="41">
        <v>5.6399999999999999E-2</v>
      </c>
    </row>
    <row r="104" spans="1:12" x14ac:dyDescent="0.25">
      <c r="K104" s="37" t="s">
        <v>11</v>
      </c>
      <c r="L104" s="41">
        <v>-5.62E-2</v>
      </c>
    </row>
    <row r="105" spans="1:12" x14ac:dyDescent="0.25">
      <c r="K105" s="37" t="s">
        <v>10</v>
      </c>
      <c r="L105" s="41">
        <v>-6.3299999999999995E-2</v>
      </c>
    </row>
    <row r="106" spans="1:12" x14ac:dyDescent="0.25">
      <c r="K106" s="37" t="s">
        <v>9</v>
      </c>
      <c r="L106" s="41">
        <v>-8.3799999999999999E-2</v>
      </c>
    </row>
    <row r="107" spans="1:12" x14ac:dyDescent="0.25">
      <c r="K107" s="37" t="s">
        <v>8</v>
      </c>
      <c r="L107" s="41">
        <v>7.2900000000000006E-2</v>
      </c>
    </row>
    <row r="108" spans="1:12" x14ac:dyDescent="0.25">
      <c r="K108" s="37" t="s">
        <v>7</v>
      </c>
      <c r="L108" s="41">
        <v>-6.2799999999999995E-2</v>
      </c>
    </row>
    <row r="109" spans="1:12" x14ac:dyDescent="0.25">
      <c r="K109" s="37" t="s">
        <v>6</v>
      </c>
      <c r="L109" s="41">
        <v>3.3599999999999998E-2</v>
      </c>
    </row>
    <row r="110" spans="1:12" x14ac:dyDescent="0.25">
      <c r="K110" s="37" t="s">
        <v>5</v>
      </c>
      <c r="L110" s="41">
        <v>-6.4899999999999999E-2</v>
      </c>
    </row>
    <row r="111" spans="1:12" x14ac:dyDescent="0.25">
      <c r="K111" s="37" t="s">
        <v>3</v>
      </c>
      <c r="L111" s="41">
        <v>-5.21E-2</v>
      </c>
    </row>
    <row r="112" spans="1:12" x14ac:dyDescent="0.25">
      <c r="K112" s="37"/>
      <c r="L112" s="47"/>
    </row>
    <row r="113" spans="1:12" x14ac:dyDescent="0.25">
      <c r="A113" s="24"/>
      <c r="B113" s="24"/>
      <c r="C113" s="24"/>
      <c r="D113" s="24"/>
      <c r="E113" s="24"/>
      <c r="F113" s="24"/>
      <c r="G113" s="24"/>
      <c r="H113" s="24"/>
      <c r="I113" s="24"/>
      <c r="J113" s="24"/>
      <c r="K113" s="67" t="s">
        <v>64</v>
      </c>
      <c r="L113" s="67" t="s">
        <v>65</v>
      </c>
    </row>
    <row r="114" spans="1:12" x14ac:dyDescent="0.25">
      <c r="K114" s="33"/>
      <c r="L114" s="48">
        <v>43904</v>
      </c>
    </row>
    <row r="115" spans="1:12" x14ac:dyDescent="0.25">
      <c r="K115" s="37" t="s">
        <v>19</v>
      </c>
      <c r="L115" s="41">
        <v>1.37E-2</v>
      </c>
    </row>
    <row r="116" spans="1:12" x14ac:dyDescent="0.25">
      <c r="K116" s="37" t="s">
        <v>0</v>
      </c>
      <c r="L116" s="41">
        <v>7.0400000000000004E-2</v>
      </c>
    </row>
    <row r="117" spans="1:12" x14ac:dyDescent="0.25">
      <c r="K117" s="37" t="s">
        <v>1</v>
      </c>
      <c r="L117" s="41">
        <v>5.91E-2</v>
      </c>
    </row>
    <row r="118" spans="1:12" x14ac:dyDescent="0.25">
      <c r="K118" s="37" t="s">
        <v>18</v>
      </c>
      <c r="L118" s="41">
        <v>1.0999999999999999E-2</v>
      </c>
    </row>
    <row r="119" spans="1:12" x14ac:dyDescent="0.25">
      <c r="K119" s="37" t="s">
        <v>2</v>
      </c>
      <c r="L119" s="41">
        <v>6.83E-2</v>
      </c>
    </row>
    <row r="120" spans="1:12" x14ac:dyDescent="0.25">
      <c r="K120" s="37" t="s">
        <v>17</v>
      </c>
      <c r="L120" s="41">
        <v>3.9199999999999999E-2</v>
      </c>
    </row>
    <row r="121" spans="1:12" x14ac:dyDescent="0.25">
      <c r="K121" s="37" t="s">
        <v>16</v>
      </c>
      <c r="L121" s="41">
        <v>9.5100000000000004E-2</v>
      </c>
    </row>
    <row r="122" spans="1:12" x14ac:dyDescent="0.25">
      <c r="K122" s="37" t="s">
        <v>15</v>
      </c>
      <c r="L122" s="41">
        <v>6.5500000000000003E-2</v>
      </c>
    </row>
    <row r="123" spans="1:12" x14ac:dyDescent="0.25">
      <c r="K123" s="37" t="s">
        <v>14</v>
      </c>
      <c r="L123" s="41">
        <v>4.07E-2</v>
      </c>
    </row>
    <row r="124" spans="1:12" x14ac:dyDescent="0.25">
      <c r="K124" s="37" t="s">
        <v>13</v>
      </c>
      <c r="L124" s="41">
        <v>7.3000000000000001E-3</v>
      </c>
    </row>
    <row r="125" spans="1:12" x14ac:dyDescent="0.25">
      <c r="K125" s="37" t="s">
        <v>12</v>
      </c>
      <c r="L125" s="41">
        <v>2.53E-2</v>
      </c>
    </row>
    <row r="126" spans="1:12" x14ac:dyDescent="0.25">
      <c r="K126" s="37" t="s">
        <v>11</v>
      </c>
      <c r="L126" s="41">
        <v>2.1700000000000001E-2</v>
      </c>
    </row>
    <row r="127" spans="1:12" x14ac:dyDescent="0.25">
      <c r="K127" s="37" t="s">
        <v>10</v>
      </c>
      <c r="L127" s="41">
        <v>7.3899999999999993E-2</v>
      </c>
    </row>
    <row r="128" spans="1:12" x14ac:dyDescent="0.25">
      <c r="K128" s="37" t="s">
        <v>9</v>
      </c>
      <c r="L128" s="41">
        <v>6.54E-2</v>
      </c>
    </row>
    <row r="129" spans="11:12" x14ac:dyDescent="0.25">
      <c r="K129" s="37" t="s">
        <v>8</v>
      </c>
      <c r="L129" s="41">
        <v>5.96E-2</v>
      </c>
    </row>
    <row r="130" spans="11:12" x14ac:dyDescent="0.25">
      <c r="K130" s="37" t="s">
        <v>7</v>
      </c>
      <c r="L130" s="41">
        <v>8.5400000000000004E-2</v>
      </c>
    </row>
    <row r="131" spans="11:12" x14ac:dyDescent="0.25">
      <c r="K131" s="37" t="s">
        <v>6</v>
      </c>
      <c r="L131" s="41">
        <v>0.1421</v>
      </c>
    </row>
    <row r="132" spans="11:12" x14ac:dyDescent="0.25">
      <c r="K132" s="37" t="s">
        <v>5</v>
      </c>
      <c r="L132" s="41">
        <v>1.6299999999999999E-2</v>
      </c>
    </row>
    <row r="133" spans="11:12" x14ac:dyDescent="0.25">
      <c r="K133" s="37" t="s">
        <v>3</v>
      </c>
      <c r="L133" s="41">
        <v>3.5900000000000001E-2</v>
      </c>
    </row>
    <row r="134" spans="11:12" x14ac:dyDescent="0.25">
      <c r="K134" s="33"/>
      <c r="L134" s="46" t="s">
        <v>20</v>
      </c>
    </row>
    <row r="135" spans="11:12" x14ac:dyDescent="0.25">
      <c r="K135" s="37" t="s">
        <v>19</v>
      </c>
      <c r="L135" s="41">
        <v>1.2699999999999999E-2</v>
      </c>
    </row>
    <row r="136" spans="11:12" x14ac:dyDescent="0.25">
      <c r="K136" s="37" t="s">
        <v>0</v>
      </c>
      <c r="L136" s="41">
        <v>6.7699999999999996E-2</v>
      </c>
    </row>
    <row r="137" spans="11:12" x14ac:dyDescent="0.25">
      <c r="K137" s="37" t="s">
        <v>1</v>
      </c>
      <c r="L137" s="41">
        <v>5.67E-2</v>
      </c>
    </row>
    <row r="138" spans="11:12" x14ac:dyDescent="0.25">
      <c r="K138" s="37" t="s">
        <v>18</v>
      </c>
      <c r="L138" s="41">
        <v>1.1599999999999999E-2</v>
      </c>
    </row>
    <row r="139" spans="11:12" x14ac:dyDescent="0.25">
      <c r="K139" s="37" t="s">
        <v>2</v>
      </c>
      <c r="L139" s="41">
        <v>6.0999999999999999E-2</v>
      </c>
    </row>
    <row r="140" spans="11:12" x14ac:dyDescent="0.25">
      <c r="K140" s="37" t="s">
        <v>17</v>
      </c>
      <c r="L140" s="41">
        <v>3.95E-2</v>
      </c>
    </row>
    <row r="141" spans="11:12" x14ac:dyDescent="0.25">
      <c r="K141" s="37" t="s">
        <v>16</v>
      </c>
      <c r="L141" s="41">
        <v>9.9199999999999997E-2</v>
      </c>
    </row>
    <row r="142" spans="11:12" x14ac:dyDescent="0.25">
      <c r="K142" s="37" t="s">
        <v>15</v>
      </c>
      <c r="L142" s="41">
        <v>5.8900000000000001E-2</v>
      </c>
    </row>
    <row r="143" spans="11:12" x14ac:dyDescent="0.25">
      <c r="K143" s="37" t="s">
        <v>14</v>
      </c>
      <c r="L143" s="41">
        <v>3.9399999999999998E-2</v>
      </c>
    </row>
    <row r="144" spans="11:12" x14ac:dyDescent="0.25">
      <c r="K144" s="37" t="s">
        <v>13</v>
      </c>
      <c r="L144" s="41">
        <v>6.7000000000000002E-3</v>
      </c>
    </row>
    <row r="145" spans="11:12" x14ac:dyDescent="0.25">
      <c r="K145" s="37" t="s">
        <v>12</v>
      </c>
      <c r="L145" s="41">
        <v>2.76E-2</v>
      </c>
    </row>
    <row r="146" spans="11:12" x14ac:dyDescent="0.25">
      <c r="K146" s="37" t="s">
        <v>11</v>
      </c>
      <c r="L146" s="41">
        <v>2.1100000000000001E-2</v>
      </c>
    </row>
    <row r="147" spans="11:12" x14ac:dyDescent="0.25">
      <c r="K147" s="37" t="s">
        <v>10</v>
      </c>
      <c r="L147" s="41">
        <v>7.1400000000000005E-2</v>
      </c>
    </row>
    <row r="148" spans="11:12" x14ac:dyDescent="0.25">
      <c r="K148" s="37" t="s">
        <v>9</v>
      </c>
      <c r="L148" s="41">
        <v>6.1899999999999997E-2</v>
      </c>
    </row>
    <row r="149" spans="11:12" x14ac:dyDescent="0.25">
      <c r="K149" s="37" t="s">
        <v>8</v>
      </c>
      <c r="L149" s="41">
        <v>6.6000000000000003E-2</v>
      </c>
    </row>
    <row r="150" spans="11:12" x14ac:dyDescent="0.25">
      <c r="K150" s="37" t="s">
        <v>7</v>
      </c>
      <c r="L150" s="41">
        <v>8.2600000000000007E-2</v>
      </c>
    </row>
    <row r="151" spans="11:12" x14ac:dyDescent="0.25">
      <c r="K151" s="37" t="s">
        <v>6</v>
      </c>
      <c r="L151" s="41">
        <v>0.15160000000000001</v>
      </c>
    </row>
    <row r="152" spans="11:12" x14ac:dyDescent="0.25">
      <c r="K152" s="37" t="s">
        <v>5</v>
      </c>
      <c r="L152" s="41">
        <v>1.5699999999999999E-2</v>
      </c>
    </row>
    <row r="153" spans="11:12" x14ac:dyDescent="0.25">
      <c r="K153" s="37" t="s">
        <v>3</v>
      </c>
      <c r="L153" s="41">
        <v>3.5099999999999999E-2</v>
      </c>
    </row>
    <row r="154" spans="11:12" x14ac:dyDescent="0.25">
      <c r="K154" s="33"/>
      <c r="L154" s="37"/>
    </row>
    <row r="155" spans="11:12" x14ac:dyDescent="0.25">
      <c r="K155" s="66" t="s">
        <v>52</v>
      </c>
      <c r="L155" s="67"/>
    </row>
    <row r="156" spans="11:12" x14ac:dyDescent="0.25">
      <c r="K156" s="65">
        <v>43904</v>
      </c>
      <c r="L156" s="42">
        <v>100</v>
      </c>
    </row>
    <row r="157" spans="11:12" x14ac:dyDescent="0.25">
      <c r="K157" s="65">
        <v>43911</v>
      </c>
      <c r="L157" s="42">
        <v>99.218299999999999</v>
      </c>
    </row>
    <row r="158" spans="11:12" x14ac:dyDescent="0.25">
      <c r="K158" s="65">
        <v>43918</v>
      </c>
      <c r="L158" s="42">
        <v>96.159300000000002</v>
      </c>
    </row>
    <row r="159" spans="11:12" x14ac:dyDescent="0.25">
      <c r="K159" s="65">
        <v>43925</v>
      </c>
      <c r="L159" s="42">
        <v>93.510800000000003</v>
      </c>
    </row>
    <row r="160" spans="11:12" x14ac:dyDescent="0.25">
      <c r="K160" s="65">
        <v>43932</v>
      </c>
      <c r="L160" s="42">
        <v>91.845299999999995</v>
      </c>
    </row>
    <row r="161" spans="11:12" x14ac:dyDescent="0.25">
      <c r="K161" s="65">
        <v>43939</v>
      </c>
      <c r="L161" s="42">
        <v>91.454499999999996</v>
      </c>
    </row>
    <row r="162" spans="11:12" x14ac:dyDescent="0.25">
      <c r="K162" s="65">
        <v>43946</v>
      </c>
      <c r="L162" s="42">
        <v>91.820099999999996</v>
      </c>
    </row>
    <row r="163" spans="11:12" x14ac:dyDescent="0.25">
      <c r="K163" s="65">
        <v>43953</v>
      </c>
      <c r="L163" s="42">
        <v>92.240499999999997</v>
      </c>
    </row>
    <row r="164" spans="11:12" x14ac:dyDescent="0.25">
      <c r="K164" s="65">
        <v>43960</v>
      </c>
      <c r="L164" s="42">
        <v>92.813900000000004</v>
      </c>
    </row>
    <row r="165" spans="11:12" x14ac:dyDescent="0.25">
      <c r="K165" s="65">
        <v>43967</v>
      </c>
      <c r="L165" s="42">
        <v>93.355199999999996</v>
      </c>
    </row>
    <row r="166" spans="11:12" x14ac:dyDescent="0.25">
      <c r="K166" s="65">
        <v>43974</v>
      </c>
      <c r="L166" s="42">
        <v>93.675200000000004</v>
      </c>
    </row>
    <row r="167" spans="11:12" x14ac:dyDescent="0.25">
      <c r="K167" s="65">
        <v>43981</v>
      </c>
      <c r="L167" s="42">
        <v>94.182299999999998</v>
      </c>
    </row>
    <row r="168" spans="11:12" x14ac:dyDescent="0.25">
      <c r="K168" s="65">
        <v>43988</v>
      </c>
      <c r="L168" s="42">
        <v>95.128699999999995</v>
      </c>
    </row>
    <row r="169" spans="11:12" x14ac:dyDescent="0.25">
      <c r="K169" s="65">
        <v>43995</v>
      </c>
      <c r="L169" s="42">
        <v>95.639700000000005</v>
      </c>
    </row>
    <row r="170" spans="11:12" x14ac:dyDescent="0.25">
      <c r="K170" s="65">
        <v>44002</v>
      </c>
      <c r="L170" s="42">
        <v>95.803100000000001</v>
      </c>
    </row>
    <row r="171" spans="11:12" x14ac:dyDescent="0.25">
      <c r="K171" s="65">
        <v>44009</v>
      </c>
      <c r="L171" s="42">
        <v>95.768199999999993</v>
      </c>
    </row>
    <row r="172" spans="11:12" x14ac:dyDescent="0.25">
      <c r="K172" s="65">
        <v>44016</v>
      </c>
      <c r="L172" s="42">
        <v>97.025999999999996</v>
      </c>
    </row>
    <row r="173" spans="11:12" x14ac:dyDescent="0.25">
      <c r="K173" s="65">
        <v>44023</v>
      </c>
      <c r="L173" s="42">
        <v>97.721999999999994</v>
      </c>
    </row>
    <row r="174" spans="11:12" x14ac:dyDescent="0.25">
      <c r="K174" s="65">
        <v>44030</v>
      </c>
      <c r="L174" s="42">
        <v>97.640100000000004</v>
      </c>
    </row>
    <row r="175" spans="11:12" x14ac:dyDescent="0.25">
      <c r="K175" s="65">
        <v>44037</v>
      </c>
      <c r="L175" s="42">
        <v>97.768500000000003</v>
      </c>
    </row>
    <row r="176" spans="11:12" x14ac:dyDescent="0.25">
      <c r="K176" s="65">
        <v>44044</v>
      </c>
      <c r="L176" s="42">
        <v>97.912499999999994</v>
      </c>
    </row>
    <row r="177" spans="11:12" x14ac:dyDescent="0.25">
      <c r="K177" s="65">
        <v>44051</v>
      </c>
      <c r="L177" s="42">
        <v>97.847999999999999</v>
      </c>
    </row>
    <row r="178" spans="11:12" x14ac:dyDescent="0.25">
      <c r="K178" s="65">
        <v>44058</v>
      </c>
      <c r="L178" s="42">
        <v>97.714799999999997</v>
      </c>
    </row>
    <row r="179" spans="11:12" x14ac:dyDescent="0.25">
      <c r="K179" s="65">
        <v>44065</v>
      </c>
      <c r="L179" s="42">
        <v>97.726399999999998</v>
      </c>
    </row>
    <row r="180" spans="11:12" x14ac:dyDescent="0.25">
      <c r="K180" s="65">
        <v>44072</v>
      </c>
      <c r="L180" s="42">
        <v>97.792199999999994</v>
      </c>
    </row>
    <row r="181" spans="11:12" x14ac:dyDescent="0.25">
      <c r="K181" s="65">
        <v>44079</v>
      </c>
      <c r="L181" s="42">
        <v>97.9876</v>
      </c>
    </row>
    <row r="182" spans="11:12" x14ac:dyDescent="0.25">
      <c r="K182" s="65">
        <v>44086</v>
      </c>
      <c r="L182" s="42">
        <v>98.4148</v>
      </c>
    </row>
    <row r="183" spans="11:12" x14ac:dyDescent="0.25">
      <c r="K183" s="65">
        <v>44093</v>
      </c>
      <c r="L183" s="42">
        <v>98.579400000000007</v>
      </c>
    </row>
    <row r="184" spans="11:12" x14ac:dyDescent="0.25">
      <c r="K184" s="65">
        <v>44100</v>
      </c>
      <c r="L184" s="42">
        <v>98.452200000000005</v>
      </c>
    </row>
    <row r="185" spans="11:12" x14ac:dyDescent="0.25">
      <c r="K185" s="65">
        <v>44107</v>
      </c>
      <c r="L185" s="42">
        <v>97.813400000000001</v>
      </c>
    </row>
    <row r="186" spans="11:12" x14ac:dyDescent="0.25">
      <c r="K186" s="65">
        <v>44114</v>
      </c>
      <c r="L186" s="42">
        <v>97.688400000000001</v>
      </c>
    </row>
    <row r="187" spans="11:12" x14ac:dyDescent="0.25">
      <c r="K187" s="65">
        <v>44121</v>
      </c>
      <c r="L187" s="42">
        <v>98.252099999999999</v>
      </c>
    </row>
    <row r="188" spans="11:12" x14ac:dyDescent="0.25">
      <c r="K188" s="65">
        <v>44128</v>
      </c>
      <c r="L188" s="42">
        <v>98.419300000000007</v>
      </c>
    </row>
    <row r="189" spans="11:12" x14ac:dyDescent="0.25">
      <c r="K189" s="65">
        <v>44135</v>
      </c>
      <c r="L189" s="42">
        <v>98.498800000000003</v>
      </c>
    </row>
    <row r="190" spans="11:12" x14ac:dyDescent="0.25">
      <c r="K190" s="65">
        <v>44142</v>
      </c>
      <c r="L190" s="42">
        <v>98.826099999999997</v>
      </c>
    </row>
    <row r="191" spans="11:12" x14ac:dyDescent="0.25">
      <c r="K191" s="65">
        <v>44149</v>
      </c>
      <c r="L191" s="42">
        <v>99.425399999999996</v>
      </c>
    </row>
    <row r="192" spans="11:12" x14ac:dyDescent="0.25">
      <c r="K192" s="65">
        <v>44156</v>
      </c>
      <c r="L192" s="42">
        <v>99.648200000000003</v>
      </c>
    </row>
    <row r="193" spans="11:12" x14ac:dyDescent="0.25">
      <c r="K193" s="65">
        <v>44163</v>
      </c>
      <c r="L193" s="42">
        <v>99.872799999999998</v>
      </c>
    </row>
    <row r="194" spans="11:12" x14ac:dyDescent="0.25">
      <c r="K194" s="65">
        <v>44170</v>
      </c>
      <c r="L194" s="42">
        <v>100.2041</v>
      </c>
    </row>
    <row r="195" spans="11:12" x14ac:dyDescent="0.25">
      <c r="K195" s="65">
        <v>44177</v>
      </c>
      <c r="L195" s="42">
        <v>100.22799999999999</v>
      </c>
    </row>
    <row r="196" spans="11:12" x14ac:dyDescent="0.25">
      <c r="K196" s="65">
        <v>44184</v>
      </c>
      <c r="L196" s="42">
        <v>99.3904</v>
      </c>
    </row>
    <row r="197" spans="11:12" x14ac:dyDescent="0.25">
      <c r="K197" s="65">
        <v>44191</v>
      </c>
      <c r="L197" s="42">
        <v>96.351500000000001</v>
      </c>
    </row>
    <row r="198" spans="11:12" x14ac:dyDescent="0.25">
      <c r="K198" s="65">
        <v>44198</v>
      </c>
      <c r="L198" s="42">
        <v>93.927199999999999</v>
      </c>
    </row>
    <row r="199" spans="11:12" x14ac:dyDescent="0.25">
      <c r="K199" s="65" t="s">
        <v>53</v>
      </c>
      <c r="L199" s="42" t="s">
        <v>53</v>
      </c>
    </row>
    <row r="200" spans="11:12" x14ac:dyDescent="0.25">
      <c r="K200" s="65" t="s">
        <v>53</v>
      </c>
      <c r="L200" s="42" t="s">
        <v>53</v>
      </c>
    </row>
    <row r="201" spans="11:12" x14ac:dyDescent="0.25">
      <c r="K201" s="65" t="s">
        <v>53</v>
      </c>
      <c r="L201" s="42" t="s">
        <v>53</v>
      </c>
    </row>
    <row r="202" spans="11:12" x14ac:dyDescent="0.25">
      <c r="K202" s="65" t="s">
        <v>53</v>
      </c>
      <c r="L202" s="42" t="s">
        <v>53</v>
      </c>
    </row>
    <row r="203" spans="11:12" x14ac:dyDescent="0.25">
      <c r="K203" s="65" t="s">
        <v>53</v>
      </c>
      <c r="L203" s="42" t="s">
        <v>53</v>
      </c>
    </row>
    <row r="204" spans="11:12" x14ac:dyDescent="0.25">
      <c r="K204" s="65" t="s">
        <v>53</v>
      </c>
      <c r="L204" s="42" t="s">
        <v>53</v>
      </c>
    </row>
    <row r="205" spans="11:12" x14ac:dyDescent="0.25">
      <c r="K205" s="65" t="s">
        <v>53</v>
      </c>
      <c r="L205" s="42" t="s">
        <v>53</v>
      </c>
    </row>
    <row r="206" spans="11:12" x14ac:dyDescent="0.25">
      <c r="K206" s="65" t="s">
        <v>53</v>
      </c>
      <c r="L206" s="42" t="s">
        <v>53</v>
      </c>
    </row>
    <row r="207" spans="11:12" x14ac:dyDescent="0.25">
      <c r="K207" s="65" t="s">
        <v>53</v>
      </c>
      <c r="L207" s="42" t="s">
        <v>53</v>
      </c>
    </row>
    <row r="208" spans="11:12" x14ac:dyDescent="0.25">
      <c r="K208" s="65" t="s">
        <v>53</v>
      </c>
      <c r="L208" s="42" t="s">
        <v>53</v>
      </c>
    </row>
    <row r="209" spans="11:12" x14ac:dyDescent="0.25">
      <c r="K209" s="65" t="s">
        <v>53</v>
      </c>
      <c r="L209" s="42" t="s">
        <v>53</v>
      </c>
    </row>
    <row r="210" spans="11:12" x14ac:dyDescent="0.25">
      <c r="K210" s="65" t="s">
        <v>53</v>
      </c>
      <c r="L210" s="42" t="s">
        <v>53</v>
      </c>
    </row>
    <row r="211" spans="11:12" x14ac:dyDescent="0.25">
      <c r="K211" s="65" t="s">
        <v>53</v>
      </c>
      <c r="L211" s="42" t="s">
        <v>53</v>
      </c>
    </row>
    <row r="212" spans="11:12" x14ac:dyDescent="0.25">
      <c r="K212" s="65" t="s">
        <v>53</v>
      </c>
      <c r="L212" s="42" t="s">
        <v>53</v>
      </c>
    </row>
    <row r="213" spans="11:12" x14ac:dyDescent="0.25">
      <c r="K213" s="65" t="s">
        <v>53</v>
      </c>
      <c r="L213" s="42" t="s">
        <v>53</v>
      </c>
    </row>
    <row r="214" spans="11:12" x14ac:dyDescent="0.25">
      <c r="K214" s="65" t="s">
        <v>53</v>
      </c>
      <c r="L214" s="42" t="s">
        <v>53</v>
      </c>
    </row>
    <row r="215" spans="11:12" x14ac:dyDescent="0.25">
      <c r="K215" s="65" t="s">
        <v>53</v>
      </c>
      <c r="L215" s="42" t="s">
        <v>53</v>
      </c>
    </row>
    <row r="216" spans="11:12" x14ac:dyDescent="0.25">
      <c r="K216" s="65" t="s">
        <v>53</v>
      </c>
      <c r="L216" s="42" t="s">
        <v>53</v>
      </c>
    </row>
    <row r="217" spans="11:12" x14ac:dyDescent="0.25">
      <c r="K217" s="65" t="s">
        <v>53</v>
      </c>
      <c r="L217" s="42" t="s">
        <v>53</v>
      </c>
    </row>
    <row r="218" spans="11:12" x14ac:dyDescent="0.25">
      <c r="K218" s="65" t="s">
        <v>53</v>
      </c>
      <c r="L218" s="42" t="s">
        <v>53</v>
      </c>
    </row>
    <row r="219" spans="11:12" x14ac:dyDescent="0.25">
      <c r="K219" s="65" t="s">
        <v>53</v>
      </c>
      <c r="L219" s="42" t="s">
        <v>53</v>
      </c>
    </row>
    <row r="220" spans="11:12" x14ac:dyDescent="0.25">
      <c r="K220" s="65" t="s">
        <v>53</v>
      </c>
      <c r="L220" s="42" t="s">
        <v>53</v>
      </c>
    </row>
    <row r="221" spans="11:12" x14ac:dyDescent="0.25">
      <c r="K221" s="65" t="s">
        <v>53</v>
      </c>
      <c r="L221" s="42" t="s">
        <v>53</v>
      </c>
    </row>
    <row r="222" spans="11:12" x14ac:dyDescent="0.25">
      <c r="K222" s="65" t="s">
        <v>53</v>
      </c>
      <c r="L222" s="42" t="s">
        <v>53</v>
      </c>
    </row>
    <row r="223" spans="11:12" x14ac:dyDescent="0.25">
      <c r="K223" s="65" t="s">
        <v>53</v>
      </c>
      <c r="L223" s="42" t="s">
        <v>53</v>
      </c>
    </row>
    <row r="224" spans="11:12" x14ac:dyDescent="0.25">
      <c r="K224" s="65" t="s">
        <v>53</v>
      </c>
      <c r="L224" s="42" t="s">
        <v>53</v>
      </c>
    </row>
    <row r="225" spans="11:12" x14ac:dyDescent="0.25">
      <c r="K225" s="65" t="s">
        <v>53</v>
      </c>
      <c r="L225" s="42" t="s">
        <v>53</v>
      </c>
    </row>
    <row r="226" spans="11:12" x14ac:dyDescent="0.25">
      <c r="K226" s="65" t="s">
        <v>53</v>
      </c>
      <c r="L226" s="42" t="s">
        <v>53</v>
      </c>
    </row>
    <row r="227" spans="11:12" x14ac:dyDescent="0.25">
      <c r="K227" s="65" t="s">
        <v>53</v>
      </c>
      <c r="L227" s="42" t="s">
        <v>53</v>
      </c>
    </row>
    <row r="228" spans="11:12" x14ac:dyDescent="0.25">
      <c r="K228" s="65" t="s">
        <v>53</v>
      </c>
      <c r="L228" s="42" t="s">
        <v>53</v>
      </c>
    </row>
    <row r="229" spans="11:12" x14ac:dyDescent="0.25">
      <c r="K229" s="65" t="s">
        <v>53</v>
      </c>
      <c r="L229" s="42" t="s">
        <v>53</v>
      </c>
    </row>
    <row r="230" spans="11:12" x14ac:dyDescent="0.25">
      <c r="K230" s="65" t="s">
        <v>53</v>
      </c>
      <c r="L230" s="42" t="s">
        <v>53</v>
      </c>
    </row>
    <row r="231" spans="11:12" x14ac:dyDescent="0.25">
      <c r="K231" s="65" t="s">
        <v>53</v>
      </c>
      <c r="L231" s="42" t="s">
        <v>53</v>
      </c>
    </row>
    <row r="232" spans="11:12" x14ac:dyDescent="0.25">
      <c r="K232" s="65" t="s">
        <v>53</v>
      </c>
      <c r="L232" s="42" t="s">
        <v>53</v>
      </c>
    </row>
    <row r="233" spans="11:12" x14ac:dyDescent="0.25">
      <c r="K233" s="65" t="s">
        <v>53</v>
      </c>
      <c r="L233" s="42" t="s">
        <v>53</v>
      </c>
    </row>
    <row r="234" spans="11:12" x14ac:dyDescent="0.25">
      <c r="K234" s="65" t="s">
        <v>53</v>
      </c>
      <c r="L234" s="42" t="s">
        <v>53</v>
      </c>
    </row>
    <row r="235" spans="11:12" x14ac:dyDescent="0.25">
      <c r="K235" s="65" t="s">
        <v>53</v>
      </c>
      <c r="L235" s="42" t="s">
        <v>53</v>
      </c>
    </row>
    <row r="236" spans="11:12" x14ac:dyDescent="0.25">
      <c r="K236" s="65" t="s">
        <v>53</v>
      </c>
      <c r="L236" s="42" t="s">
        <v>53</v>
      </c>
    </row>
    <row r="237" spans="11:12" x14ac:dyDescent="0.25">
      <c r="K237" s="65" t="s">
        <v>53</v>
      </c>
      <c r="L237" s="42" t="s">
        <v>53</v>
      </c>
    </row>
    <row r="238" spans="11:12" x14ac:dyDescent="0.25">
      <c r="K238" s="65" t="s">
        <v>53</v>
      </c>
      <c r="L238" s="42" t="s">
        <v>53</v>
      </c>
    </row>
    <row r="239" spans="11:12" x14ac:dyDescent="0.25">
      <c r="K239" s="65" t="s">
        <v>53</v>
      </c>
      <c r="L239" s="42" t="s">
        <v>53</v>
      </c>
    </row>
    <row r="240" spans="11:12" x14ac:dyDescent="0.25">
      <c r="K240" s="65" t="s">
        <v>53</v>
      </c>
      <c r="L240" s="42" t="s">
        <v>53</v>
      </c>
    </row>
    <row r="241" spans="11:12" x14ac:dyDescent="0.25">
      <c r="K241" s="65" t="s">
        <v>53</v>
      </c>
      <c r="L241" s="42" t="s">
        <v>53</v>
      </c>
    </row>
    <row r="242" spans="11:12" x14ac:dyDescent="0.25">
      <c r="K242" s="65" t="s">
        <v>53</v>
      </c>
      <c r="L242" s="42" t="s">
        <v>53</v>
      </c>
    </row>
    <row r="243" spans="11:12" x14ac:dyDescent="0.25">
      <c r="K243" s="65" t="s">
        <v>53</v>
      </c>
      <c r="L243" s="42" t="s">
        <v>53</v>
      </c>
    </row>
    <row r="244" spans="11:12" x14ac:dyDescent="0.25">
      <c r="K244" s="65" t="s">
        <v>53</v>
      </c>
      <c r="L244" s="42" t="s">
        <v>53</v>
      </c>
    </row>
    <row r="245" spans="11:12" x14ac:dyDescent="0.25">
      <c r="K245" s="65" t="s">
        <v>53</v>
      </c>
      <c r="L245" s="42" t="s">
        <v>53</v>
      </c>
    </row>
    <row r="246" spans="11:12" x14ac:dyDescent="0.25">
      <c r="K246" s="65" t="s">
        <v>53</v>
      </c>
      <c r="L246" s="42" t="s">
        <v>53</v>
      </c>
    </row>
    <row r="247" spans="11:12" x14ac:dyDescent="0.25">
      <c r="K247" s="65" t="s">
        <v>53</v>
      </c>
      <c r="L247" s="42" t="s">
        <v>53</v>
      </c>
    </row>
    <row r="248" spans="11:12" x14ac:dyDescent="0.25">
      <c r="K248" s="65" t="s">
        <v>53</v>
      </c>
      <c r="L248" s="42" t="s">
        <v>53</v>
      </c>
    </row>
    <row r="249" spans="11:12" x14ac:dyDescent="0.25">
      <c r="K249" s="65" t="s">
        <v>53</v>
      </c>
      <c r="L249" s="42" t="s">
        <v>53</v>
      </c>
    </row>
    <row r="250" spans="11:12" x14ac:dyDescent="0.25">
      <c r="K250" s="65" t="s">
        <v>53</v>
      </c>
      <c r="L250" s="42" t="s">
        <v>53</v>
      </c>
    </row>
    <row r="251" spans="11:12" x14ac:dyDescent="0.25">
      <c r="K251" s="65" t="s">
        <v>53</v>
      </c>
      <c r="L251" s="42" t="s">
        <v>53</v>
      </c>
    </row>
    <row r="252" spans="11:12" x14ac:dyDescent="0.25">
      <c r="K252" s="65" t="s">
        <v>53</v>
      </c>
      <c r="L252" s="42" t="s">
        <v>53</v>
      </c>
    </row>
    <row r="253" spans="11:12" x14ac:dyDescent="0.25">
      <c r="K253" s="65" t="s">
        <v>53</v>
      </c>
      <c r="L253" s="42" t="s">
        <v>53</v>
      </c>
    </row>
    <row r="254" spans="11:12" x14ac:dyDescent="0.25">
      <c r="K254" s="65" t="s">
        <v>53</v>
      </c>
      <c r="L254" s="42" t="s">
        <v>53</v>
      </c>
    </row>
    <row r="255" spans="11:12" x14ac:dyDescent="0.25">
      <c r="K255" s="65" t="s">
        <v>53</v>
      </c>
      <c r="L255" s="42" t="s">
        <v>53</v>
      </c>
    </row>
    <row r="256" spans="11:12" x14ac:dyDescent="0.25">
      <c r="K256" s="65" t="s">
        <v>53</v>
      </c>
      <c r="L256" s="42" t="s">
        <v>53</v>
      </c>
    </row>
    <row r="257" spans="11:12" x14ac:dyDescent="0.25">
      <c r="K257" s="65" t="s">
        <v>53</v>
      </c>
      <c r="L257" s="42" t="s">
        <v>53</v>
      </c>
    </row>
    <row r="258" spans="11:12" x14ac:dyDescent="0.25">
      <c r="K258" s="65" t="s">
        <v>53</v>
      </c>
      <c r="L258" s="42" t="s">
        <v>53</v>
      </c>
    </row>
    <row r="259" spans="11:12" x14ac:dyDescent="0.25">
      <c r="K259" s="65" t="s">
        <v>53</v>
      </c>
      <c r="L259" s="42" t="s">
        <v>53</v>
      </c>
    </row>
    <row r="260" spans="11:12" x14ac:dyDescent="0.25">
      <c r="K260" s="65" t="s">
        <v>53</v>
      </c>
      <c r="L260" s="42" t="s">
        <v>53</v>
      </c>
    </row>
    <row r="261" spans="11:12" x14ac:dyDescent="0.25">
      <c r="K261" s="65" t="s">
        <v>53</v>
      </c>
      <c r="L261" s="42" t="s">
        <v>53</v>
      </c>
    </row>
    <row r="262" spans="11:12" x14ac:dyDescent="0.25">
      <c r="K262" s="65" t="s">
        <v>53</v>
      </c>
      <c r="L262" s="42" t="s">
        <v>53</v>
      </c>
    </row>
    <row r="263" spans="11:12" x14ac:dyDescent="0.25">
      <c r="K263" s="65" t="s">
        <v>53</v>
      </c>
      <c r="L263" s="42" t="s">
        <v>53</v>
      </c>
    </row>
    <row r="264" spans="11:12" x14ac:dyDescent="0.25">
      <c r="K264" s="65" t="s">
        <v>53</v>
      </c>
      <c r="L264" s="42" t="s">
        <v>53</v>
      </c>
    </row>
    <row r="265" spans="11:12" x14ac:dyDescent="0.25">
      <c r="K265" s="65" t="s">
        <v>53</v>
      </c>
      <c r="L265" s="42" t="s">
        <v>53</v>
      </c>
    </row>
    <row r="266" spans="11:12" x14ac:dyDescent="0.25">
      <c r="K266" s="65" t="s">
        <v>53</v>
      </c>
      <c r="L266" s="42" t="s">
        <v>53</v>
      </c>
    </row>
    <row r="267" spans="11:12" x14ac:dyDescent="0.25">
      <c r="K267" s="65" t="s">
        <v>53</v>
      </c>
      <c r="L267" s="42" t="s">
        <v>53</v>
      </c>
    </row>
    <row r="268" spans="11:12" x14ac:dyDescent="0.25">
      <c r="K268" s="65" t="s">
        <v>53</v>
      </c>
      <c r="L268" s="42" t="s">
        <v>53</v>
      </c>
    </row>
    <row r="269" spans="11:12" x14ac:dyDescent="0.25">
      <c r="K269" s="65" t="s">
        <v>53</v>
      </c>
      <c r="L269" s="42" t="s">
        <v>53</v>
      </c>
    </row>
    <row r="270" spans="11:12" x14ac:dyDescent="0.25">
      <c r="K270" s="65" t="s">
        <v>53</v>
      </c>
      <c r="L270" s="42" t="s">
        <v>53</v>
      </c>
    </row>
    <row r="271" spans="11:12" x14ac:dyDescent="0.25">
      <c r="K271" s="65" t="s">
        <v>53</v>
      </c>
      <c r="L271" s="42" t="s">
        <v>53</v>
      </c>
    </row>
    <row r="272" spans="11:12" x14ac:dyDescent="0.25">
      <c r="K272" s="65" t="s">
        <v>53</v>
      </c>
      <c r="L272" s="42" t="s">
        <v>53</v>
      </c>
    </row>
    <row r="273" spans="11:12" x14ac:dyDescent="0.25">
      <c r="K273" s="65" t="s">
        <v>53</v>
      </c>
      <c r="L273" s="42" t="s">
        <v>53</v>
      </c>
    </row>
    <row r="274" spans="11:12" x14ac:dyDescent="0.25">
      <c r="K274" s="65" t="s">
        <v>53</v>
      </c>
      <c r="L274" s="42" t="s">
        <v>53</v>
      </c>
    </row>
    <row r="275" spans="11:12" x14ac:dyDescent="0.25">
      <c r="K275" s="65" t="s">
        <v>53</v>
      </c>
      <c r="L275" s="42" t="s">
        <v>53</v>
      </c>
    </row>
    <row r="276" spans="11:12" x14ac:dyDescent="0.25">
      <c r="K276" s="65" t="s">
        <v>53</v>
      </c>
      <c r="L276" s="42" t="s">
        <v>53</v>
      </c>
    </row>
    <row r="277" spans="11:12" x14ac:dyDescent="0.25">
      <c r="K277" s="65" t="s">
        <v>53</v>
      </c>
      <c r="L277" s="42" t="s">
        <v>53</v>
      </c>
    </row>
    <row r="278" spans="11:12" x14ac:dyDescent="0.25">
      <c r="K278" s="65" t="s">
        <v>53</v>
      </c>
      <c r="L278" s="42" t="s">
        <v>53</v>
      </c>
    </row>
    <row r="279" spans="11:12" x14ac:dyDescent="0.25">
      <c r="K279" s="65" t="s">
        <v>53</v>
      </c>
      <c r="L279" s="42" t="s">
        <v>53</v>
      </c>
    </row>
    <row r="280" spans="11:12" x14ac:dyDescent="0.25">
      <c r="K280" s="65" t="s">
        <v>53</v>
      </c>
      <c r="L280" s="42" t="s">
        <v>53</v>
      </c>
    </row>
    <row r="281" spans="11:12" x14ac:dyDescent="0.25">
      <c r="K281" s="65" t="s">
        <v>53</v>
      </c>
      <c r="L281" s="42" t="s">
        <v>53</v>
      </c>
    </row>
    <row r="282" spans="11:12" x14ac:dyDescent="0.25">
      <c r="K282" s="65" t="s">
        <v>53</v>
      </c>
      <c r="L282" s="42" t="s">
        <v>53</v>
      </c>
    </row>
    <row r="283" spans="11:12" x14ac:dyDescent="0.25">
      <c r="K283" s="65" t="s">
        <v>53</v>
      </c>
      <c r="L283" s="42" t="s">
        <v>53</v>
      </c>
    </row>
    <row r="284" spans="11:12" x14ac:dyDescent="0.25">
      <c r="K284" s="65" t="s">
        <v>53</v>
      </c>
      <c r="L284" s="42" t="s">
        <v>53</v>
      </c>
    </row>
    <row r="285" spans="11:12" x14ac:dyDescent="0.25">
      <c r="K285" s="65" t="s">
        <v>53</v>
      </c>
      <c r="L285" s="42" t="s">
        <v>53</v>
      </c>
    </row>
    <row r="286" spans="11:12" x14ac:dyDescent="0.25">
      <c r="K286" s="65" t="s">
        <v>53</v>
      </c>
      <c r="L286" s="42" t="s">
        <v>53</v>
      </c>
    </row>
    <row r="287" spans="11:12" x14ac:dyDescent="0.25">
      <c r="K287" s="65" t="s">
        <v>53</v>
      </c>
      <c r="L287" s="42" t="s">
        <v>53</v>
      </c>
    </row>
    <row r="288" spans="11:12" x14ac:dyDescent="0.25">
      <c r="K288" s="65" t="s">
        <v>53</v>
      </c>
      <c r="L288" s="42" t="s">
        <v>53</v>
      </c>
    </row>
    <row r="289" spans="11:12" x14ac:dyDescent="0.25">
      <c r="K289" s="65" t="s">
        <v>53</v>
      </c>
      <c r="L289" s="42" t="s">
        <v>53</v>
      </c>
    </row>
    <row r="290" spans="11:12" x14ac:dyDescent="0.25">
      <c r="K290" s="65" t="s">
        <v>53</v>
      </c>
      <c r="L290" s="42" t="s">
        <v>53</v>
      </c>
    </row>
    <row r="291" spans="11:12" x14ac:dyDescent="0.25">
      <c r="K291" s="65" t="s">
        <v>53</v>
      </c>
      <c r="L291" s="42" t="s">
        <v>53</v>
      </c>
    </row>
    <row r="292" spans="11:12" x14ac:dyDescent="0.25">
      <c r="K292" s="65" t="s">
        <v>53</v>
      </c>
      <c r="L292" s="42" t="s">
        <v>53</v>
      </c>
    </row>
    <row r="293" spans="11:12" x14ac:dyDescent="0.25">
      <c r="K293" s="65" t="s">
        <v>53</v>
      </c>
      <c r="L293" s="42" t="s">
        <v>53</v>
      </c>
    </row>
    <row r="294" spans="11:12" x14ac:dyDescent="0.25">
      <c r="K294" s="65" t="s">
        <v>53</v>
      </c>
      <c r="L294" s="42" t="s">
        <v>53</v>
      </c>
    </row>
    <row r="295" spans="11:12" x14ac:dyDescent="0.25">
      <c r="K295" s="65" t="s">
        <v>53</v>
      </c>
      <c r="L295" s="42" t="s">
        <v>53</v>
      </c>
    </row>
    <row r="296" spans="11:12" x14ac:dyDescent="0.25">
      <c r="K296" s="65" t="s">
        <v>53</v>
      </c>
      <c r="L296" s="42" t="s">
        <v>53</v>
      </c>
    </row>
    <row r="297" spans="11:12" x14ac:dyDescent="0.25">
      <c r="K297" s="65" t="s">
        <v>53</v>
      </c>
      <c r="L297" s="42" t="s">
        <v>53</v>
      </c>
    </row>
    <row r="298" spans="11:12" x14ac:dyDescent="0.25">
      <c r="K298" s="65" t="s">
        <v>53</v>
      </c>
      <c r="L298" s="42" t="s">
        <v>53</v>
      </c>
    </row>
    <row r="299" spans="11:12" x14ac:dyDescent="0.25">
      <c r="K299" s="65" t="s">
        <v>53</v>
      </c>
      <c r="L299" s="42" t="s">
        <v>53</v>
      </c>
    </row>
    <row r="300" spans="11:12" x14ac:dyDescent="0.25">
      <c r="K300" s="65" t="s">
        <v>53</v>
      </c>
      <c r="L300" s="42" t="s">
        <v>53</v>
      </c>
    </row>
    <row r="301" spans="11:12" x14ac:dyDescent="0.25">
      <c r="K301" s="65" t="s">
        <v>53</v>
      </c>
      <c r="L301" s="42" t="s">
        <v>53</v>
      </c>
    </row>
    <row r="302" spans="11:12" x14ac:dyDescent="0.25">
      <c r="K302" s="65" t="s">
        <v>53</v>
      </c>
      <c r="L302" s="42" t="s">
        <v>53</v>
      </c>
    </row>
    <row r="303" spans="11:12" x14ac:dyDescent="0.25">
      <c r="K303" s="66" t="s">
        <v>54</v>
      </c>
      <c r="L303" s="67"/>
    </row>
    <row r="304" spans="11:12" x14ac:dyDescent="0.25">
      <c r="K304" s="65">
        <v>43904</v>
      </c>
      <c r="L304" s="42">
        <v>100</v>
      </c>
    </row>
    <row r="305" spans="11:12" x14ac:dyDescent="0.25">
      <c r="K305" s="65">
        <v>43911</v>
      </c>
      <c r="L305" s="42">
        <v>99.668800000000005</v>
      </c>
    </row>
    <row r="306" spans="11:12" x14ac:dyDescent="0.25">
      <c r="K306" s="65">
        <v>43918</v>
      </c>
      <c r="L306" s="42">
        <v>98.3797</v>
      </c>
    </row>
    <row r="307" spans="11:12" x14ac:dyDescent="0.25">
      <c r="K307" s="65">
        <v>43925</v>
      </c>
      <c r="L307" s="42">
        <v>96.6631</v>
      </c>
    </row>
    <row r="308" spans="11:12" x14ac:dyDescent="0.25">
      <c r="K308" s="65">
        <v>43932</v>
      </c>
      <c r="L308" s="42">
        <v>94.079800000000006</v>
      </c>
    </row>
    <row r="309" spans="11:12" x14ac:dyDescent="0.25">
      <c r="K309" s="65">
        <v>43939</v>
      </c>
      <c r="L309" s="42">
        <v>93.993300000000005</v>
      </c>
    </row>
    <row r="310" spans="11:12" x14ac:dyDescent="0.25">
      <c r="K310" s="65">
        <v>43946</v>
      </c>
      <c r="L310" s="42">
        <v>94.131200000000007</v>
      </c>
    </row>
    <row r="311" spans="11:12" x14ac:dyDescent="0.25">
      <c r="K311" s="65">
        <v>43953</v>
      </c>
      <c r="L311" s="42">
        <v>94.625200000000007</v>
      </c>
    </row>
    <row r="312" spans="11:12" x14ac:dyDescent="0.25">
      <c r="K312" s="65">
        <v>43960</v>
      </c>
      <c r="L312" s="42">
        <v>93.438000000000002</v>
      </c>
    </row>
    <row r="313" spans="11:12" x14ac:dyDescent="0.25">
      <c r="K313" s="65">
        <v>43967</v>
      </c>
      <c r="L313" s="42">
        <v>92.627700000000004</v>
      </c>
    </row>
    <row r="314" spans="11:12" x14ac:dyDescent="0.25">
      <c r="K314" s="65">
        <v>43974</v>
      </c>
      <c r="L314" s="42">
        <v>92.256699999999995</v>
      </c>
    </row>
    <row r="315" spans="11:12" x14ac:dyDescent="0.25">
      <c r="K315" s="65">
        <v>43981</v>
      </c>
      <c r="L315" s="42">
        <v>93.555300000000003</v>
      </c>
    </row>
    <row r="316" spans="11:12" x14ac:dyDescent="0.25">
      <c r="K316" s="65">
        <v>43988</v>
      </c>
      <c r="L316" s="42">
        <v>95.487099999999998</v>
      </c>
    </row>
    <row r="317" spans="11:12" x14ac:dyDescent="0.25">
      <c r="K317" s="65">
        <v>43995</v>
      </c>
      <c r="L317" s="42">
        <v>96.179199999999994</v>
      </c>
    </row>
    <row r="318" spans="11:12" x14ac:dyDescent="0.25">
      <c r="K318" s="65">
        <v>44002</v>
      </c>
      <c r="L318" s="42">
        <v>97.166700000000006</v>
      </c>
    </row>
    <row r="319" spans="11:12" x14ac:dyDescent="0.25">
      <c r="K319" s="65">
        <v>44009</v>
      </c>
      <c r="L319" s="42">
        <v>97.377300000000005</v>
      </c>
    </row>
    <row r="320" spans="11:12" x14ac:dyDescent="0.25">
      <c r="K320" s="65">
        <v>44016</v>
      </c>
      <c r="L320" s="42">
        <v>99.464600000000004</v>
      </c>
    </row>
    <row r="321" spans="11:12" x14ac:dyDescent="0.25">
      <c r="K321" s="65">
        <v>44023</v>
      </c>
      <c r="L321" s="42">
        <v>96.839299999999994</v>
      </c>
    </row>
    <row r="322" spans="11:12" x14ac:dyDescent="0.25">
      <c r="K322" s="65">
        <v>44030</v>
      </c>
      <c r="L322" s="42">
        <v>96.354900000000001</v>
      </c>
    </row>
    <row r="323" spans="11:12" x14ac:dyDescent="0.25">
      <c r="K323" s="65">
        <v>44037</v>
      </c>
      <c r="L323" s="42">
        <v>96.034999999999997</v>
      </c>
    </row>
    <row r="324" spans="11:12" x14ac:dyDescent="0.25">
      <c r="K324" s="65">
        <v>44044</v>
      </c>
      <c r="L324" s="42">
        <v>96.762</v>
      </c>
    </row>
    <row r="325" spans="11:12" x14ac:dyDescent="0.25">
      <c r="K325" s="65">
        <v>44051</v>
      </c>
      <c r="L325" s="42">
        <v>97.159199999999998</v>
      </c>
    </row>
    <row r="326" spans="11:12" x14ac:dyDescent="0.25">
      <c r="K326" s="65">
        <v>44058</v>
      </c>
      <c r="L326" s="42">
        <v>96.635599999999997</v>
      </c>
    </row>
    <row r="327" spans="11:12" x14ac:dyDescent="0.25">
      <c r="K327" s="65">
        <v>44065</v>
      </c>
      <c r="L327" s="42">
        <v>96.4392</v>
      </c>
    </row>
    <row r="328" spans="11:12" x14ac:dyDescent="0.25">
      <c r="K328" s="65">
        <v>44072</v>
      </c>
      <c r="L328" s="42">
        <v>96.622200000000007</v>
      </c>
    </row>
    <row r="329" spans="11:12" x14ac:dyDescent="0.25">
      <c r="K329" s="65">
        <v>44079</v>
      </c>
      <c r="L329" s="42">
        <v>99.323300000000003</v>
      </c>
    </row>
    <row r="330" spans="11:12" x14ac:dyDescent="0.25">
      <c r="K330" s="65">
        <v>44086</v>
      </c>
      <c r="L330" s="42">
        <v>100.2722</v>
      </c>
    </row>
    <row r="331" spans="11:12" x14ac:dyDescent="0.25">
      <c r="K331" s="65">
        <v>44093</v>
      </c>
      <c r="L331" s="42">
        <v>101.0428</v>
      </c>
    </row>
    <row r="332" spans="11:12" x14ac:dyDescent="0.25">
      <c r="K332" s="65">
        <v>44100</v>
      </c>
      <c r="L332" s="42">
        <v>100.4212</v>
      </c>
    </row>
    <row r="333" spans="11:12" x14ac:dyDescent="0.25">
      <c r="K333" s="65">
        <v>44107</v>
      </c>
      <c r="L333" s="42">
        <v>98.2971</v>
      </c>
    </row>
    <row r="334" spans="11:12" x14ac:dyDescent="0.25">
      <c r="K334" s="65">
        <v>44114</v>
      </c>
      <c r="L334" s="42">
        <v>96.577799999999996</v>
      </c>
    </row>
    <row r="335" spans="11:12" x14ac:dyDescent="0.25">
      <c r="K335" s="65">
        <v>44121</v>
      </c>
      <c r="L335" s="42">
        <v>97.020300000000006</v>
      </c>
    </row>
    <row r="336" spans="11:12" x14ac:dyDescent="0.25">
      <c r="K336" s="65">
        <v>44128</v>
      </c>
      <c r="L336" s="42">
        <v>96.421700000000001</v>
      </c>
    </row>
    <row r="337" spans="11:12" x14ac:dyDescent="0.25">
      <c r="K337" s="65">
        <v>44135</v>
      </c>
      <c r="L337" s="42">
        <v>96.422399999999996</v>
      </c>
    </row>
    <row r="338" spans="11:12" x14ac:dyDescent="0.25">
      <c r="K338" s="65">
        <v>44142</v>
      </c>
      <c r="L338" s="42">
        <v>97.695099999999996</v>
      </c>
    </row>
    <row r="339" spans="11:12" x14ac:dyDescent="0.25">
      <c r="K339" s="65">
        <v>44149</v>
      </c>
      <c r="L339" s="42">
        <v>98.505499999999998</v>
      </c>
    </row>
    <row r="340" spans="11:12" x14ac:dyDescent="0.25">
      <c r="K340" s="65">
        <v>44156</v>
      </c>
      <c r="L340" s="42">
        <v>98.519199999999998</v>
      </c>
    </row>
    <row r="341" spans="11:12" x14ac:dyDescent="0.25">
      <c r="K341" s="65">
        <v>44163</v>
      </c>
      <c r="L341" s="42">
        <v>99.565799999999996</v>
      </c>
    </row>
    <row r="342" spans="11:12" x14ac:dyDescent="0.25">
      <c r="K342" s="65">
        <v>44170</v>
      </c>
      <c r="L342" s="42">
        <v>100.77330000000001</v>
      </c>
    </row>
    <row r="343" spans="11:12" x14ac:dyDescent="0.25">
      <c r="K343" s="65">
        <v>44177</v>
      </c>
      <c r="L343" s="42">
        <v>101.1215</v>
      </c>
    </row>
    <row r="344" spans="11:12" x14ac:dyDescent="0.25">
      <c r="K344" s="65">
        <v>44184</v>
      </c>
      <c r="L344" s="42">
        <v>101.6534</v>
      </c>
    </row>
    <row r="345" spans="11:12" x14ac:dyDescent="0.25">
      <c r="K345" s="65">
        <v>44191</v>
      </c>
      <c r="L345" s="42">
        <v>97.473600000000005</v>
      </c>
    </row>
    <row r="346" spans="11:12" x14ac:dyDescent="0.25">
      <c r="K346" s="65">
        <v>44198</v>
      </c>
      <c r="L346" s="42">
        <v>93.754900000000006</v>
      </c>
    </row>
    <row r="347" spans="11:12" x14ac:dyDescent="0.25">
      <c r="K347" s="65" t="s">
        <v>53</v>
      </c>
      <c r="L347" s="42" t="s">
        <v>53</v>
      </c>
    </row>
    <row r="348" spans="11:12" x14ac:dyDescent="0.25">
      <c r="K348" s="65" t="s">
        <v>53</v>
      </c>
      <c r="L348" s="42" t="s">
        <v>53</v>
      </c>
    </row>
    <row r="349" spans="11:12" x14ac:dyDescent="0.25">
      <c r="K349" s="65" t="s">
        <v>53</v>
      </c>
      <c r="L349" s="42" t="s">
        <v>53</v>
      </c>
    </row>
    <row r="350" spans="11:12" x14ac:dyDescent="0.25">
      <c r="K350" s="65" t="s">
        <v>53</v>
      </c>
      <c r="L350" s="42" t="s">
        <v>53</v>
      </c>
    </row>
    <row r="351" spans="11:12" x14ac:dyDescent="0.25">
      <c r="K351" s="65" t="s">
        <v>53</v>
      </c>
      <c r="L351" s="42" t="s">
        <v>53</v>
      </c>
    </row>
    <row r="352" spans="11:12" x14ac:dyDescent="0.25">
      <c r="K352" s="65" t="s">
        <v>53</v>
      </c>
      <c r="L352" s="42" t="s">
        <v>53</v>
      </c>
    </row>
    <row r="353" spans="11:12" x14ac:dyDescent="0.25">
      <c r="K353" s="65" t="s">
        <v>53</v>
      </c>
      <c r="L353" s="42" t="s">
        <v>53</v>
      </c>
    </row>
    <row r="354" spans="11:12" x14ac:dyDescent="0.25">
      <c r="K354" s="65" t="s">
        <v>53</v>
      </c>
      <c r="L354" s="42" t="s">
        <v>53</v>
      </c>
    </row>
    <row r="355" spans="11:12" x14ac:dyDescent="0.25">
      <c r="K355" s="65" t="s">
        <v>53</v>
      </c>
      <c r="L355" s="42" t="s">
        <v>53</v>
      </c>
    </row>
    <row r="356" spans="11:12" x14ac:dyDescent="0.25">
      <c r="K356" s="65" t="s">
        <v>53</v>
      </c>
      <c r="L356" s="42" t="s">
        <v>53</v>
      </c>
    </row>
    <row r="357" spans="11:12" x14ac:dyDescent="0.25">
      <c r="K357" s="65" t="s">
        <v>53</v>
      </c>
      <c r="L357" s="42" t="s">
        <v>53</v>
      </c>
    </row>
    <row r="358" spans="11:12" x14ac:dyDescent="0.25">
      <c r="K358" s="65" t="s">
        <v>53</v>
      </c>
      <c r="L358" s="42" t="s">
        <v>53</v>
      </c>
    </row>
    <row r="359" spans="11:12" x14ac:dyDescent="0.25">
      <c r="K359" s="65" t="s">
        <v>53</v>
      </c>
      <c r="L359" s="42" t="s">
        <v>53</v>
      </c>
    </row>
    <row r="360" spans="11:12" x14ac:dyDescent="0.25">
      <c r="K360" s="65" t="s">
        <v>53</v>
      </c>
      <c r="L360" s="42" t="s">
        <v>53</v>
      </c>
    </row>
    <row r="361" spans="11:12" x14ac:dyDescent="0.25">
      <c r="K361" s="65" t="s">
        <v>53</v>
      </c>
      <c r="L361" s="42" t="s">
        <v>53</v>
      </c>
    </row>
    <row r="362" spans="11:12" x14ac:dyDescent="0.25">
      <c r="K362" s="65" t="s">
        <v>53</v>
      </c>
      <c r="L362" s="42" t="s">
        <v>53</v>
      </c>
    </row>
    <row r="363" spans="11:12" x14ac:dyDescent="0.25">
      <c r="K363" s="65" t="s">
        <v>53</v>
      </c>
      <c r="L363" s="42" t="s">
        <v>53</v>
      </c>
    </row>
    <row r="364" spans="11:12" x14ac:dyDescent="0.25">
      <c r="K364" s="65" t="s">
        <v>53</v>
      </c>
      <c r="L364" s="42" t="s">
        <v>53</v>
      </c>
    </row>
    <row r="365" spans="11:12" x14ac:dyDescent="0.25">
      <c r="K365" s="65" t="s">
        <v>53</v>
      </c>
      <c r="L365" s="42" t="s">
        <v>53</v>
      </c>
    </row>
    <row r="366" spans="11:12" x14ac:dyDescent="0.25">
      <c r="K366" s="65" t="s">
        <v>53</v>
      </c>
      <c r="L366" s="42" t="s">
        <v>53</v>
      </c>
    </row>
    <row r="367" spans="11:12" x14ac:dyDescent="0.25">
      <c r="K367" s="65" t="s">
        <v>53</v>
      </c>
      <c r="L367" s="42" t="s">
        <v>53</v>
      </c>
    </row>
    <row r="368" spans="11:12" x14ac:dyDescent="0.25">
      <c r="K368" s="65" t="s">
        <v>53</v>
      </c>
      <c r="L368" s="42" t="s">
        <v>53</v>
      </c>
    </row>
    <row r="369" spans="11:12" x14ac:dyDescent="0.25">
      <c r="K369" s="65" t="s">
        <v>53</v>
      </c>
      <c r="L369" s="42" t="s">
        <v>53</v>
      </c>
    </row>
    <row r="370" spans="11:12" x14ac:dyDescent="0.25">
      <c r="K370" s="65" t="s">
        <v>53</v>
      </c>
      <c r="L370" s="42" t="s">
        <v>53</v>
      </c>
    </row>
    <row r="371" spans="11:12" x14ac:dyDescent="0.25">
      <c r="K371" s="65" t="s">
        <v>53</v>
      </c>
      <c r="L371" s="42" t="s">
        <v>53</v>
      </c>
    </row>
    <row r="372" spans="11:12" x14ac:dyDescent="0.25">
      <c r="K372" s="65" t="s">
        <v>53</v>
      </c>
      <c r="L372" s="42" t="s">
        <v>53</v>
      </c>
    </row>
    <row r="373" spans="11:12" x14ac:dyDescent="0.25">
      <c r="K373" s="65" t="s">
        <v>53</v>
      </c>
      <c r="L373" s="42" t="s">
        <v>53</v>
      </c>
    </row>
    <row r="374" spans="11:12" x14ac:dyDescent="0.25">
      <c r="K374" s="65" t="s">
        <v>53</v>
      </c>
      <c r="L374" s="42" t="s">
        <v>53</v>
      </c>
    </row>
    <row r="375" spans="11:12" x14ac:dyDescent="0.25">
      <c r="K375" s="65" t="s">
        <v>53</v>
      </c>
      <c r="L375" s="42" t="s">
        <v>53</v>
      </c>
    </row>
    <row r="376" spans="11:12" x14ac:dyDescent="0.25">
      <c r="K376" s="65" t="s">
        <v>53</v>
      </c>
      <c r="L376" s="42" t="s">
        <v>53</v>
      </c>
    </row>
    <row r="377" spans="11:12" x14ac:dyDescent="0.25">
      <c r="K377" s="65" t="s">
        <v>53</v>
      </c>
      <c r="L377" s="42" t="s">
        <v>53</v>
      </c>
    </row>
    <row r="378" spans="11:12" x14ac:dyDescent="0.25">
      <c r="K378" s="65" t="s">
        <v>53</v>
      </c>
      <c r="L378" s="42" t="s">
        <v>53</v>
      </c>
    </row>
    <row r="379" spans="11:12" x14ac:dyDescent="0.25">
      <c r="K379" s="65" t="s">
        <v>53</v>
      </c>
      <c r="L379" s="42" t="s">
        <v>53</v>
      </c>
    </row>
    <row r="380" spans="11:12" x14ac:dyDescent="0.25">
      <c r="K380" s="65" t="s">
        <v>53</v>
      </c>
      <c r="L380" s="42" t="s">
        <v>53</v>
      </c>
    </row>
    <row r="381" spans="11:12" x14ac:dyDescent="0.25">
      <c r="K381" s="65" t="s">
        <v>53</v>
      </c>
      <c r="L381" s="42" t="s">
        <v>53</v>
      </c>
    </row>
    <row r="382" spans="11:12" x14ac:dyDescent="0.25">
      <c r="K382" s="65" t="s">
        <v>53</v>
      </c>
      <c r="L382" s="42" t="s">
        <v>53</v>
      </c>
    </row>
    <row r="383" spans="11:12" x14ac:dyDescent="0.25">
      <c r="K383" s="65" t="s">
        <v>53</v>
      </c>
      <c r="L383" s="42" t="s">
        <v>53</v>
      </c>
    </row>
    <row r="384" spans="11:12" x14ac:dyDescent="0.25">
      <c r="K384" s="65" t="s">
        <v>53</v>
      </c>
      <c r="L384" s="42" t="s">
        <v>53</v>
      </c>
    </row>
    <row r="385" spans="11:12" x14ac:dyDescent="0.25">
      <c r="K385" s="65" t="s">
        <v>53</v>
      </c>
      <c r="L385" s="42" t="s">
        <v>53</v>
      </c>
    </row>
    <row r="386" spans="11:12" x14ac:dyDescent="0.25">
      <c r="K386" s="65" t="s">
        <v>53</v>
      </c>
      <c r="L386" s="42" t="s">
        <v>53</v>
      </c>
    </row>
    <row r="387" spans="11:12" x14ac:dyDescent="0.25">
      <c r="K387" s="65" t="s">
        <v>53</v>
      </c>
      <c r="L387" s="42" t="s">
        <v>53</v>
      </c>
    </row>
    <row r="388" spans="11:12" x14ac:dyDescent="0.25">
      <c r="K388" s="65" t="s">
        <v>53</v>
      </c>
      <c r="L388" s="42" t="s">
        <v>53</v>
      </c>
    </row>
    <row r="389" spans="11:12" x14ac:dyDescent="0.25">
      <c r="K389" s="65" t="s">
        <v>53</v>
      </c>
      <c r="L389" s="42" t="s">
        <v>53</v>
      </c>
    </row>
    <row r="390" spans="11:12" x14ac:dyDescent="0.25">
      <c r="K390" s="65" t="s">
        <v>53</v>
      </c>
      <c r="L390" s="42" t="s">
        <v>53</v>
      </c>
    </row>
    <row r="391" spans="11:12" x14ac:dyDescent="0.25">
      <c r="K391" s="65" t="s">
        <v>53</v>
      </c>
      <c r="L391" s="42" t="s">
        <v>53</v>
      </c>
    </row>
    <row r="392" spans="11:12" x14ac:dyDescent="0.25">
      <c r="K392" s="65" t="s">
        <v>53</v>
      </c>
      <c r="L392" s="42" t="s">
        <v>53</v>
      </c>
    </row>
    <row r="393" spans="11:12" x14ac:dyDescent="0.25">
      <c r="K393" s="65" t="s">
        <v>53</v>
      </c>
      <c r="L393" s="42" t="s">
        <v>53</v>
      </c>
    </row>
    <row r="394" spans="11:12" x14ac:dyDescent="0.25">
      <c r="K394" s="65" t="s">
        <v>53</v>
      </c>
      <c r="L394" s="42" t="s">
        <v>53</v>
      </c>
    </row>
    <row r="395" spans="11:12" x14ac:dyDescent="0.25">
      <c r="K395" s="65" t="s">
        <v>53</v>
      </c>
      <c r="L395" s="42" t="s">
        <v>53</v>
      </c>
    </row>
    <row r="396" spans="11:12" x14ac:dyDescent="0.25">
      <c r="K396" s="65" t="s">
        <v>53</v>
      </c>
      <c r="L396" s="42" t="s">
        <v>53</v>
      </c>
    </row>
    <row r="397" spans="11:12" x14ac:dyDescent="0.25">
      <c r="K397" s="65" t="s">
        <v>53</v>
      </c>
      <c r="L397" s="42" t="s">
        <v>53</v>
      </c>
    </row>
    <row r="398" spans="11:12" x14ac:dyDescent="0.25">
      <c r="K398" s="65" t="s">
        <v>53</v>
      </c>
      <c r="L398" s="42" t="s">
        <v>53</v>
      </c>
    </row>
    <row r="399" spans="11:12" x14ac:dyDescent="0.25">
      <c r="K399" s="65" t="s">
        <v>53</v>
      </c>
      <c r="L399" s="42" t="s">
        <v>53</v>
      </c>
    </row>
    <row r="400" spans="11:12" x14ac:dyDescent="0.25">
      <c r="K400" s="65" t="s">
        <v>53</v>
      </c>
      <c r="L400" s="42" t="s">
        <v>53</v>
      </c>
    </row>
    <row r="401" spans="11:12" x14ac:dyDescent="0.25">
      <c r="K401" s="65" t="s">
        <v>53</v>
      </c>
      <c r="L401" s="42" t="s">
        <v>53</v>
      </c>
    </row>
    <row r="402" spans="11:12" x14ac:dyDescent="0.25">
      <c r="K402" s="65" t="s">
        <v>53</v>
      </c>
      <c r="L402" s="42" t="s">
        <v>53</v>
      </c>
    </row>
    <row r="403" spans="11:12" x14ac:dyDescent="0.25">
      <c r="K403" s="65" t="s">
        <v>53</v>
      </c>
      <c r="L403" s="42" t="s">
        <v>53</v>
      </c>
    </row>
    <row r="404" spans="11:12" x14ac:dyDescent="0.25">
      <c r="K404" s="65" t="s">
        <v>53</v>
      </c>
      <c r="L404" s="42" t="s">
        <v>53</v>
      </c>
    </row>
    <row r="405" spans="11:12" x14ac:dyDescent="0.25">
      <c r="K405" s="65" t="s">
        <v>53</v>
      </c>
      <c r="L405" s="42" t="s">
        <v>53</v>
      </c>
    </row>
    <row r="406" spans="11:12" x14ac:dyDescent="0.25">
      <c r="K406" s="65" t="s">
        <v>53</v>
      </c>
      <c r="L406" s="42" t="s">
        <v>53</v>
      </c>
    </row>
    <row r="407" spans="11:12" x14ac:dyDescent="0.25">
      <c r="K407" s="65" t="s">
        <v>53</v>
      </c>
      <c r="L407" s="42" t="s">
        <v>53</v>
      </c>
    </row>
    <row r="408" spans="11:12" x14ac:dyDescent="0.25">
      <c r="K408" s="65" t="s">
        <v>53</v>
      </c>
      <c r="L408" s="42" t="s">
        <v>53</v>
      </c>
    </row>
    <row r="409" spans="11:12" x14ac:dyDescent="0.25">
      <c r="K409" s="65" t="s">
        <v>53</v>
      </c>
      <c r="L409" s="42" t="s">
        <v>53</v>
      </c>
    </row>
    <row r="410" spans="11:12" x14ac:dyDescent="0.25">
      <c r="K410" s="65" t="s">
        <v>53</v>
      </c>
      <c r="L410" s="42" t="s">
        <v>53</v>
      </c>
    </row>
    <row r="411" spans="11:12" x14ac:dyDescent="0.25">
      <c r="K411" s="65" t="s">
        <v>53</v>
      </c>
      <c r="L411" s="42" t="s">
        <v>53</v>
      </c>
    </row>
    <row r="412" spans="11:12" x14ac:dyDescent="0.25">
      <c r="K412" s="65" t="s">
        <v>53</v>
      </c>
      <c r="L412" s="42" t="s">
        <v>53</v>
      </c>
    </row>
    <row r="413" spans="11:12" x14ac:dyDescent="0.25">
      <c r="K413" s="65" t="s">
        <v>53</v>
      </c>
      <c r="L413" s="42" t="s">
        <v>53</v>
      </c>
    </row>
    <row r="414" spans="11:12" x14ac:dyDescent="0.25">
      <c r="K414" s="65" t="s">
        <v>53</v>
      </c>
      <c r="L414" s="42" t="s">
        <v>53</v>
      </c>
    </row>
    <row r="415" spans="11:12" x14ac:dyDescent="0.25">
      <c r="K415" s="65" t="s">
        <v>53</v>
      </c>
      <c r="L415" s="42" t="s">
        <v>53</v>
      </c>
    </row>
    <row r="416" spans="11:12" x14ac:dyDescent="0.25">
      <c r="K416" s="65" t="s">
        <v>53</v>
      </c>
      <c r="L416" s="42" t="s">
        <v>53</v>
      </c>
    </row>
    <row r="417" spans="11:12" x14ac:dyDescent="0.25">
      <c r="K417" s="65" t="s">
        <v>53</v>
      </c>
      <c r="L417" s="42" t="s">
        <v>53</v>
      </c>
    </row>
    <row r="418" spans="11:12" x14ac:dyDescent="0.25">
      <c r="K418" s="65" t="s">
        <v>53</v>
      </c>
      <c r="L418" s="42" t="s">
        <v>53</v>
      </c>
    </row>
    <row r="419" spans="11:12" x14ac:dyDescent="0.25">
      <c r="K419" s="65" t="s">
        <v>53</v>
      </c>
      <c r="L419" s="42" t="s">
        <v>53</v>
      </c>
    </row>
    <row r="420" spans="11:12" x14ac:dyDescent="0.25">
      <c r="K420" s="65" t="s">
        <v>53</v>
      </c>
      <c r="L420" s="42" t="s">
        <v>53</v>
      </c>
    </row>
    <row r="421" spans="11:12" x14ac:dyDescent="0.25">
      <c r="K421" s="65" t="s">
        <v>53</v>
      </c>
      <c r="L421" s="42" t="s">
        <v>53</v>
      </c>
    </row>
    <row r="422" spans="11:12" x14ac:dyDescent="0.25">
      <c r="K422" s="65" t="s">
        <v>53</v>
      </c>
      <c r="L422" s="42" t="s">
        <v>53</v>
      </c>
    </row>
    <row r="423" spans="11:12" x14ac:dyDescent="0.25">
      <c r="K423" s="65" t="s">
        <v>53</v>
      </c>
      <c r="L423" s="42" t="s">
        <v>53</v>
      </c>
    </row>
    <row r="424" spans="11:12" x14ac:dyDescent="0.25">
      <c r="K424" s="65" t="s">
        <v>53</v>
      </c>
      <c r="L424" s="42" t="s">
        <v>53</v>
      </c>
    </row>
    <row r="425" spans="11:12" x14ac:dyDescent="0.25">
      <c r="K425" s="65" t="s">
        <v>53</v>
      </c>
      <c r="L425" s="42" t="s">
        <v>53</v>
      </c>
    </row>
    <row r="426" spans="11:12" x14ac:dyDescent="0.25">
      <c r="K426" s="65" t="s">
        <v>53</v>
      </c>
      <c r="L426" s="42" t="s">
        <v>53</v>
      </c>
    </row>
    <row r="427" spans="11:12" x14ac:dyDescent="0.25">
      <c r="K427" s="65" t="s">
        <v>53</v>
      </c>
      <c r="L427" s="42" t="s">
        <v>53</v>
      </c>
    </row>
    <row r="428" spans="11:12" x14ac:dyDescent="0.25">
      <c r="K428" s="65" t="s">
        <v>53</v>
      </c>
      <c r="L428" s="42" t="s">
        <v>53</v>
      </c>
    </row>
    <row r="429" spans="11:12" x14ac:dyDescent="0.25">
      <c r="K429" s="65" t="s">
        <v>53</v>
      </c>
      <c r="L429" s="42" t="s">
        <v>53</v>
      </c>
    </row>
    <row r="430" spans="11:12" x14ac:dyDescent="0.25">
      <c r="K430" s="65" t="s">
        <v>53</v>
      </c>
      <c r="L430" s="42" t="s">
        <v>53</v>
      </c>
    </row>
    <row r="431" spans="11:12" x14ac:dyDescent="0.25">
      <c r="K431" s="65" t="s">
        <v>53</v>
      </c>
      <c r="L431" s="42" t="s">
        <v>53</v>
      </c>
    </row>
    <row r="432" spans="11:12" x14ac:dyDescent="0.25">
      <c r="K432" s="65" t="s">
        <v>53</v>
      </c>
      <c r="L432" s="42" t="s">
        <v>53</v>
      </c>
    </row>
    <row r="433" spans="11:12" x14ac:dyDescent="0.25">
      <c r="K433" s="65" t="s">
        <v>53</v>
      </c>
      <c r="L433" s="42" t="s">
        <v>53</v>
      </c>
    </row>
    <row r="434" spans="11:12" x14ac:dyDescent="0.25">
      <c r="K434" s="65" t="s">
        <v>53</v>
      </c>
      <c r="L434" s="42" t="s">
        <v>53</v>
      </c>
    </row>
    <row r="435" spans="11:12" x14ac:dyDescent="0.25">
      <c r="K435" s="65" t="s">
        <v>53</v>
      </c>
      <c r="L435" s="42" t="s">
        <v>53</v>
      </c>
    </row>
    <row r="436" spans="11:12" x14ac:dyDescent="0.25">
      <c r="K436" s="65" t="s">
        <v>53</v>
      </c>
      <c r="L436" s="42" t="s">
        <v>53</v>
      </c>
    </row>
    <row r="437" spans="11:12" x14ac:dyDescent="0.25">
      <c r="K437" s="65" t="s">
        <v>53</v>
      </c>
      <c r="L437" s="42" t="s">
        <v>53</v>
      </c>
    </row>
    <row r="438" spans="11:12" x14ac:dyDescent="0.25">
      <c r="K438" s="65" t="s">
        <v>53</v>
      </c>
      <c r="L438" s="42" t="s">
        <v>53</v>
      </c>
    </row>
    <row r="439" spans="11:12" x14ac:dyDescent="0.25">
      <c r="K439" s="65" t="s">
        <v>53</v>
      </c>
      <c r="L439" s="42" t="s">
        <v>53</v>
      </c>
    </row>
    <row r="440" spans="11:12" x14ac:dyDescent="0.25">
      <c r="K440" s="65" t="s">
        <v>53</v>
      </c>
      <c r="L440" s="42" t="s">
        <v>53</v>
      </c>
    </row>
    <row r="441" spans="11:12" x14ac:dyDescent="0.25">
      <c r="K441" s="65" t="s">
        <v>53</v>
      </c>
      <c r="L441" s="42" t="s">
        <v>53</v>
      </c>
    </row>
    <row r="442" spans="11:12" x14ac:dyDescent="0.25">
      <c r="K442" s="65" t="s">
        <v>53</v>
      </c>
      <c r="L442" s="42" t="s">
        <v>53</v>
      </c>
    </row>
    <row r="443" spans="11:12" x14ac:dyDescent="0.25">
      <c r="K443" s="65" t="s">
        <v>53</v>
      </c>
      <c r="L443" s="42" t="s">
        <v>53</v>
      </c>
    </row>
    <row r="444" spans="11:12" x14ac:dyDescent="0.25">
      <c r="K444" s="65" t="s">
        <v>53</v>
      </c>
      <c r="L444" s="42" t="s">
        <v>53</v>
      </c>
    </row>
    <row r="445" spans="11:12" x14ac:dyDescent="0.25">
      <c r="K445" s="65" t="s">
        <v>53</v>
      </c>
      <c r="L445" s="42" t="s">
        <v>53</v>
      </c>
    </row>
    <row r="446" spans="11:12" x14ac:dyDescent="0.25">
      <c r="K446" s="65" t="s">
        <v>53</v>
      </c>
      <c r="L446" s="42" t="s">
        <v>53</v>
      </c>
    </row>
    <row r="447" spans="11:12" x14ac:dyDescent="0.25">
      <c r="K447" s="65" t="s">
        <v>53</v>
      </c>
      <c r="L447" s="42" t="s">
        <v>53</v>
      </c>
    </row>
    <row r="448" spans="11:12" x14ac:dyDescent="0.25">
      <c r="K448" s="65" t="s">
        <v>53</v>
      </c>
      <c r="L448" s="42" t="s">
        <v>53</v>
      </c>
    </row>
    <row r="449" spans="11:12" x14ac:dyDescent="0.25">
      <c r="K449" s="65" t="s">
        <v>53</v>
      </c>
      <c r="L449" s="42" t="s">
        <v>53</v>
      </c>
    </row>
    <row r="450" spans="11:12" x14ac:dyDescent="0.25">
      <c r="K450" s="65" t="s">
        <v>53</v>
      </c>
      <c r="L450" s="42" t="s">
        <v>53</v>
      </c>
    </row>
    <row r="451" spans="11:12" x14ac:dyDescent="0.25">
      <c r="K451" s="66" t="s">
        <v>55</v>
      </c>
      <c r="L451" s="66"/>
    </row>
    <row r="452" spans="11:12" x14ac:dyDescent="0.25">
      <c r="K452" s="65">
        <v>43904</v>
      </c>
      <c r="L452" s="42">
        <v>100</v>
      </c>
    </row>
    <row r="453" spans="11:12" x14ac:dyDescent="0.25">
      <c r="K453" s="65">
        <v>43911</v>
      </c>
      <c r="L453" s="42">
        <v>99.323999999999998</v>
      </c>
    </row>
    <row r="454" spans="11:12" x14ac:dyDescent="0.25">
      <c r="K454" s="65">
        <v>43918</v>
      </c>
      <c r="L454" s="42">
        <v>96.507400000000004</v>
      </c>
    </row>
    <row r="455" spans="11:12" x14ac:dyDescent="0.25">
      <c r="K455" s="65">
        <v>43925</v>
      </c>
      <c r="L455" s="42">
        <v>93.825999999999993</v>
      </c>
    </row>
    <row r="456" spans="11:12" x14ac:dyDescent="0.25">
      <c r="K456" s="65">
        <v>43932</v>
      </c>
      <c r="L456" s="42">
        <v>92.165099999999995</v>
      </c>
    </row>
    <row r="457" spans="11:12" x14ac:dyDescent="0.25">
      <c r="K457" s="65">
        <v>43939</v>
      </c>
      <c r="L457" s="42">
        <v>91.8018</v>
      </c>
    </row>
    <row r="458" spans="11:12" x14ac:dyDescent="0.25">
      <c r="K458" s="65">
        <v>43946</v>
      </c>
      <c r="L458" s="42">
        <v>91.856200000000001</v>
      </c>
    </row>
    <row r="459" spans="11:12" x14ac:dyDescent="0.25">
      <c r="K459" s="65">
        <v>43953</v>
      </c>
      <c r="L459" s="42">
        <v>92.534099999999995</v>
      </c>
    </row>
    <row r="460" spans="11:12" x14ac:dyDescent="0.25">
      <c r="K460" s="65">
        <v>43960</v>
      </c>
      <c r="L460" s="42">
        <v>93.2667</v>
      </c>
    </row>
    <row r="461" spans="11:12" x14ac:dyDescent="0.25">
      <c r="K461" s="65">
        <v>43967</v>
      </c>
      <c r="L461" s="42">
        <v>93.933000000000007</v>
      </c>
    </row>
    <row r="462" spans="11:12" x14ac:dyDescent="0.25">
      <c r="K462" s="65">
        <v>43974</v>
      </c>
      <c r="L462" s="42">
        <v>94.406999999999996</v>
      </c>
    </row>
    <row r="463" spans="11:12" x14ac:dyDescent="0.25">
      <c r="K463" s="65">
        <v>43981</v>
      </c>
      <c r="L463" s="42">
        <v>94.764399999999995</v>
      </c>
    </row>
    <row r="464" spans="11:12" x14ac:dyDescent="0.25">
      <c r="K464" s="65">
        <v>43988</v>
      </c>
      <c r="L464" s="42">
        <v>95.781499999999994</v>
      </c>
    </row>
    <row r="465" spans="11:12" x14ac:dyDescent="0.25">
      <c r="K465" s="65">
        <v>43995</v>
      </c>
      <c r="L465" s="42">
        <v>96.579099999999997</v>
      </c>
    </row>
    <row r="466" spans="11:12" x14ac:dyDescent="0.25">
      <c r="K466" s="65">
        <v>44002</v>
      </c>
      <c r="L466" s="42">
        <v>96.908500000000004</v>
      </c>
    </row>
    <row r="467" spans="11:12" x14ac:dyDescent="0.25">
      <c r="K467" s="65">
        <v>44009</v>
      </c>
      <c r="L467" s="42">
        <v>96.837000000000003</v>
      </c>
    </row>
    <row r="468" spans="11:12" x14ac:dyDescent="0.25">
      <c r="K468" s="65">
        <v>44016</v>
      </c>
      <c r="L468" s="42">
        <v>98.536500000000004</v>
      </c>
    </row>
    <row r="469" spans="11:12" x14ac:dyDescent="0.25">
      <c r="K469" s="65">
        <v>44023</v>
      </c>
      <c r="L469" s="42">
        <v>99.392799999999994</v>
      </c>
    </row>
    <row r="470" spans="11:12" x14ac:dyDescent="0.25">
      <c r="K470" s="65">
        <v>44030</v>
      </c>
      <c r="L470" s="42">
        <v>99.210899999999995</v>
      </c>
    </row>
    <row r="471" spans="11:12" x14ac:dyDescent="0.25">
      <c r="K471" s="65">
        <v>44037</v>
      </c>
      <c r="L471" s="42">
        <v>99.431200000000004</v>
      </c>
    </row>
    <row r="472" spans="11:12" x14ac:dyDescent="0.25">
      <c r="K472" s="65">
        <v>44044</v>
      </c>
      <c r="L472" s="42">
        <v>99.968299999999999</v>
      </c>
    </row>
    <row r="473" spans="11:12" x14ac:dyDescent="0.25">
      <c r="K473" s="65">
        <v>44051</v>
      </c>
      <c r="L473" s="42">
        <v>100.09399999999999</v>
      </c>
    </row>
    <row r="474" spans="11:12" x14ac:dyDescent="0.25">
      <c r="K474" s="65">
        <v>44058</v>
      </c>
      <c r="L474" s="42">
        <v>100.3219</v>
      </c>
    </row>
    <row r="475" spans="11:12" x14ac:dyDescent="0.25">
      <c r="K475" s="65">
        <v>44065</v>
      </c>
      <c r="L475" s="42">
        <v>100.40470000000001</v>
      </c>
    </row>
    <row r="476" spans="11:12" x14ac:dyDescent="0.25">
      <c r="K476" s="65">
        <v>44072</v>
      </c>
      <c r="L476" s="42">
        <v>100.5984</v>
      </c>
    </row>
    <row r="477" spans="11:12" x14ac:dyDescent="0.25">
      <c r="K477" s="65">
        <v>44079</v>
      </c>
      <c r="L477" s="42">
        <v>100.6521</v>
      </c>
    </row>
    <row r="478" spans="11:12" x14ac:dyDescent="0.25">
      <c r="K478" s="65">
        <v>44086</v>
      </c>
      <c r="L478" s="42">
        <v>101.0873</v>
      </c>
    </row>
    <row r="479" spans="11:12" x14ac:dyDescent="0.25">
      <c r="K479" s="65">
        <v>44093</v>
      </c>
      <c r="L479" s="42">
        <v>101.16719999999999</v>
      </c>
    </row>
    <row r="480" spans="11:12" x14ac:dyDescent="0.25">
      <c r="K480" s="65">
        <v>44100</v>
      </c>
      <c r="L480" s="42">
        <v>101.11620000000001</v>
      </c>
    </row>
    <row r="481" spans="11:12" x14ac:dyDescent="0.25">
      <c r="K481" s="65">
        <v>44107</v>
      </c>
      <c r="L481" s="42">
        <v>100.6079</v>
      </c>
    </row>
    <row r="482" spans="11:12" x14ac:dyDescent="0.25">
      <c r="K482" s="65">
        <v>44114</v>
      </c>
      <c r="L482" s="42">
        <v>100.23820000000001</v>
      </c>
    </row>
    <row r="483" spans="11:12" x14ac:dyDescent="0.25">
      <c r="K483" s="65">
        <v>44121</v>
      </c>
      <c r="L483" s="42">
        <v>100.58459999999999</v>
      </c>
    </row>
    <row r="484" spans="11:12" x14ac:dyDescent="0.25">
      <c r="K484" s="65">
        <v>44128</v>
      </c>
      <c r="L484" s="42">
        <v>101.0099</v>
      </c>
    </row>
    <row r="485" spans="11:12" x14ac:dyDescent="0.25">
      <c r="K485" s="65">
        <v>44135</v>
      </c>
      <c r="L485" s="42">
        <v>100.93429999999999</v>
      </c>
    </row>
    <row r="486" spans="11:12" x14ac:dyDescent="0.25">
      <c r="K486" s="65">
        <v>44142</v>
      </c>
      <c r="L486" s="42">
        <v>101.3653</v>
      </c>
    </row>
    <row r="487" spans="11:12" x14ac:dyDescent="0.25">
      <c r="K487" s="65">
        <v>44149</v>
      </c>
      <c r="L487" s="42">
        <v>101.82259999999999</v>
      </c>
    </row>
    <row r="488" spans="11:12" x14ac:dyDescent="0.25">
      <c r="K488" s="65">
        <v>44156</v>
      </c>
      <c r="L488" s="42">
        <v>102.1187</v>
      </c>
    </row>
    <row r="489" spans="11:12" x14ac:dyDescent="0.25">
      <c r="K489" s="65">
        <v>44163</v>
      </c>
      <c r="L489" s="42">
        <v>102.10129999999999</v>
      </c>
    </row>
    <row r="490" spans="11:12" x14ac:dyDescent="0.25">
      <c r="K490" s="65">
        <v>44170</v>
      </c>
      <c r="L490" s="42">
        <v>102.7052</v>
      </c>
    </row>
    <row r="491" spans="11:12" x14ac:dyDescent="0.25">
      <c r="K491" s="65">
        <v>44177</v>
      </c>
      <c r="L491" s="42">
        <v>103.08459999999999</v>
      </c>
    </row>
    <row r="492" spans="11:12" x14ac:dyDescent="0.25">
      <c r="K492" s="65">
        <v>44184</v>
      </c>
      <c r="L492" s="42">
        <v>102.3597</v>
      </c>
    </row>
    <row r="493" spans="11:12" x14ac:dyDescent="0.25">
      <c r="K493" s="65">
        <v>44191</v>
      </c>
      <c r="L493" s="42">
        <v>99.244399999999999</v>
      </c>
    </row>
    <row r="494" spans="11:12" x14ac:dyDescent="0.25">
      <c r="K494" s="65">
        <v>44198</v>
      </c>
      <c r="L494" s="42">
        <v>96.897900000000007</v>
      </c>
    </row>
    <row r="495" spans="11:12" x14ac:dyDescent="0.25">
      <c r="K495" s="65" t="s">
        <v>53</v>
      </c>
      <c r="L495" s="42" t="s">
        <v>53</v>
      </c>
    </row>
    <row r="496" spans="11:12" x14ac:dyDescent="0.25">
      <c r="K496" s="65" t="s">
        <v>53</v>
      </c>
      <c r="L496" s="42" t="s">
        <v>53</v>
      </c>
    </row>
    <row r="497" spans="11:12" x14ac:dyDescent="0.25">
      <c r="K497" s="65" t="s">
        <v>53</v>
      </c>
      <c r="L497" s="42" t="s">
        <v>53</v>
      </c>
    </row>
    <row r="498" spans="11:12" x14ac:dyDescent="0.25">
      <c r="K498" s="65" t="s">
        <v>53</v>
      </c>
      <c r="L498" s="42" t="s">
        <v>53</v>
      </c>
    </row>
    <row r="499" spans="11:12" x14ac:dyDescent="0.25">
      <c r="K499" s="65" t="s">
        <v>53</v>
      </c>
      <c r="L499" s="42" t="s">
        <v>53</v>
      </c>
    </row>
    <row r="500" spans="11:12" x14ac:dyDescent="0.25">
      <c r="K500" s="65" t="s">
        <v>53</v>
      </c>
      <c r="L500" s="42" t="s">
        <v>53</v>
      </c>
    </row>
    <row r="501" spans="11:12" x14ac:dyDescent="0.25">
      <c r="K501" s="65" t="s">
        <v>53</v>
      </c>
      <c r="L501" s="42" t="s">
        <v>53</v>
      </c>
    </row>
    <row r="502" spans="11:12" x14ac:dyDescent="0.25">
      <c r="K502" s="65" t="s">
        <v>53</v>
      </c>
      <c r="L502" s="42" t="s">
        <v>53</v>
      </c>
    </row>
    <row r="503" spans="11:12" x14ac:dyDescent="0.25">
      <c r="K503" s="65" t="s">
        <v>53</v>
      </c>
      <c r="L503" s="42" t="s">
        <v>53</v>
      </c>
    </row>
    <row r="504" spans="11:12" x14ac:dyDescent="0.25">
      <c r="K504" s="65" t="s">
        <v>53</v>
      </c>
      <c r="L504" s="42" t="s">
        <v>53</v>
      </c>
    </row>
    <row r="505" spans="11:12" x14ac:dyDescent="0.25">
      <c r="K505" s="65" t="s">
        <v>53</v>
      </c>
      <c r="L505" s="42" t="s">
        <v>53</v>
      </c>
    </row>
    <row r="506" spans="11:12" x14ac:dyDescent="0.25">
      <c r="K506" s="65" t="s">
        <v>53</v>
      </c>
      <c r="L506" s="42" t="s">
        <v>53</v>
      </c>
    </row>
    <row r="507" spans="11:12" x14ac:dyDescent="0.25">
      <c r="K507" s="65" t="s">
        <v>53</v>
      </c>
      <c r="L507" s="42" t="s">
        <v>53</v>
      </c>
    </row>
    <row r="508" spans="11:12" x14ac:dyDescent="0.25">
      <c r="K508" s="65" t="s">
        <v>53</v>
      </c>
      <c r="L508" s="42" t="s">
        <v>53</v>
      </c>
    </row>
    <row r="509" spans="11:12" x14ac:dyDescent="0.25">
      <c r="K509" s="65" t="s">
        <v>53</v>
      </c>
      <c r="L509" s="42" t="s">
        <v>53</v>
      </c>
    </row>
    <row r="510" spans="11:12" x14ac:dyDescent="0.25">
      <c r="K510" s="65" t="s">
        <v>53</v>
      </c>
      <c r="L510" s="42" t="s">
        <v>53</v>
      </c>
    </row>
    <row r="511" spans="11:12" x14ac:dyDescent="0.25">
      <c r="K511" s="65" t="s">
        <v>53</v>
      </c>
      <c r="L511" s="42" t="s">
        <v>53</v>
      </c>
    </row>
    <row r="512" spans="11:12" x14ac:dyDescent="0.25">
      <c r="K512" s="65" t="s">
        <v>53</v>
      </c>
      <c r="L512" s="42" t="s">
        <v>53</v>
      </c>
    </row>
    <row r="513" spans="11:12" x14ac:dyDescent="0.25">
      <c r="K513" s="65" t="s">
        <v>53</v>
      </c>
      <c r="L513" s="42" t="s">
        <v>53</v>
      </c>
    </row>
    <row r="514" spans="11:12" x14ac:dyDescent="0.25">
      <c r="K514" s="65" t="s">
        <v>53</v>
      </c>
      <c r="L514" s="42" t="s">
        <v>53</v>
      </c>
    </row>
    <row r="515" spans="11:12" x14ac:dyDescent="0.25">
      <c r="K515" s="65" t="s">
        <v>53</v>
      </c>
      <c r="L515" s="42" t="s">
        <v>53</v>
      </c>
    </row>
    <row r="516" spans="11:12" x14ac:dyDescent="0.25">
      <c r="K516" s="65" t="s">
        <v>53</v>
      </c>
      <c r="L516" s="42" t="s">
        <v>53</v>
      </c>
    </row>
    <row r="517" spans="11:12" x14ac:dyDescent="0.25">
      <c r="K517" s="65" t="s">
        <v>53</v>
      </c>
      <c r="L517" s="42" t="s">
        <v>53</v>
      </c>
    </row>
    <row r="518" spans="11:12" x14ac:dyDescent="0.25">
      <c r="K518" s="65" t="s">
        <v>53</v>
      </c>
      <c r="L518" s="42" t="s">
        <v>53</v>
      </c>
    </row>
    <row r="519" spans="11:12" x14ac:dyDescent="0.25">
      <c r="K519" s="65" t="s">
        <v>53</v>
      </c>
      <c r="L519" s="42" t="s">
        <v>53</v>
      </c>
    </row>
    <row r="520" spans="11:12" x14ac:dyDescent="0.25">
      <c r="K520" s="65" t="s">
        <v>53</v>
      </c>
      <c r="L520" s="42" t="s">
        <v>53</v>
      </c>
    </row>
    <row r="521" spans="11:12" x14ac:dyDescent="0.25">
      <c r="K521" s="65" t="s">
        <v>53</v>
      </c>
      <c r="L521" s="42" t="s">
        <v>53</v>
      </c>
    </row>
    <row r="522" spans="11:12" x14ac:dyDescent="0.25">
      <c r="K522" s="65" t="s">
        <v>53</v>
      </c>
      <c r="L522" s="42" t="s">
        <v>53</v>
      </c>
    </row>
    <row r="523" spans="11:12" x14ac:dyDescent="0.25">
      <c r="K523" s="65" t="s">
        <v>53</v>
      </c>
      <c r="L523" s="42" t="s">
        <v>53</v>
      </c>
    </row>
    <row r="524" spans="11:12" x14ac:dyDescent="0.25">
      <c r="K524" s="65" t="s">
        <v>53</v>
      </c>
      <c r="L524" s="42" t="s">
        <v>53</v>
      </c>
    </row>
    <row r="525" spans="11:12" x14ac:dyDescent="0.25">
      <c r="K525" s="65" t="s">
        <v>53</v>
      </c>
      <c r="L525" s="42" t="s">
        <v>53</v>
      </c>
    </row>
    <row r="526" spans="11:12" x14ac:dyDescent="0.25">
      <c r="K526" s="65" t="s">
        <v>53</v>
      </c>
      <c r="L526" s="42" t="s">
        <v>53</v>
      </c>
    </row>
    <row r="527" spans="11:12" x14ac:dyDescent="0.25">
      <c r="K527" s="65" t="s">
        <v>53</v>
      </c>
      <c r="L527" s="42" t="s">
        <v>53</v>
      </c>
    </row>
    <row r="528" spans="11:12" x14ac:dyDescent="0.25">
      <c r="K528" s="65" t="s">
        <v>53</v>
      </c>
      <c r="L528" s="42" t="s">
        <v>53</v>
      </c>
    </row>
    <row r="529" spans="11:12" x14ac:dyDescent="0.25">
      <c r="K529" s="65" t="s">
        <v>53</v>
      </c>
      <c r="L529" s="42" t="s">
        <v>53</v>
      </c>
    </row>
    <row r="530" spans="11:12" x14ac:dyDescent="0.25">
      <c r="K530" s="65" t="s">
        <v>53</v>
      </c>
      <c r="L530" s="42" t="s">
        <v>53</v>
      </c>
    </row>
    <row r="531" spans="11:12" x14ac:dyDescent="0.25">
      <c r="K531" s="65" t="s">
        <v>53</v>
      </c>
      <c r="L531" s="42" t="s">
        <v>53</v>
      </c>
    </row>
    <row r="532" spans="11:12" x14ac:dyDescent="0.25">
      <c r="K532" s="65" t="s">
        <v>53</v>
      </c>
      <c r="L532" s="42" t="s">
        <v>53</v>
      </c>
    </row>
    <row r="533" spans="11:12" x14ac:dyDescent="0.25">
      <c r="K533" s="65" t="s">
        <v>53</v>
      </c>
      <c r="L533" s="42" t="s">
        <v>53</v>
      </c>
    </row>
    <row r="534" spans="11:12" x14ac:dyDescent="0.25">
      <c r="K534" s="65" t="s">
        <v>53</v>
      </c>
      <c r="L534" s="42" t="s">
        <v>53</v>
      </c>
    </row>
    <row r="535" spans="11:12" x14ac:dyDescent="0.25">
      <c r="K535" s="65" t="s">
        <v>53</v>
      </c>
      <c r="L535" s="42" t="s">
        <v>53</v>
      </c>
    </row>
    <row r="536" spans="11:12" x14ac:dyDescent="0.25">
      <c r="K536" s="65" t="s">
        <v>53</v>
      </c>
      <c r="L536" s="42" t="s">
        <v>53</v>
      </c>
    </row>
    <row r="537" spans="11:12" x14ac:dyDescent="0.25">
      <c r="K537" s="65" t="s">
        <v>53</v>
      </c>
      <c r="L537" s="42" t="s">
        <v>53</v>
      </c>
    </row>
    <row r="538" spans="11:12" x14ac:dyDescent="0.25">
      <c r="K538" s="65" t="s">
        <v>53</v>
      </c>
      <c r="L538" s="42" t="s">
        <v>53</v>
      </c>
    </row>
    <row r="539" spans="11:12" x14ac:dyDescent="0.25">
      <c r="K539" s="65" t="s">
        <v>53</v>
      </c>
      <c r="L539" s="42" t="s">
        <v>53</v>
      </c>
    </row>
    <row r="540" spans="11:12" x14ac:dyDescent="0.25">
      <c r="K540" s="65" t="s">
        <v>53</v>
      </c>
      <c r="L540" s="42" t="s">
        <v>53</v>
      </c>
    </row>
    <row r="541" spans="11:12" x14ac:dyDescent="0.25">
      <c r="K541" s="65" t="s">
        <v>53</v>
      </c>
      <c r="L541" s="42" t="s">
        <v>53</v>
      </c>
    </row>
    <row r="542" spans="11:12" x14ac:dyDescent="0.25">
      <c r="K542" s="65" t="s">
        <v>53</v>
      </c>
      <c r="L542" s="42" t="s">
        <v>53</v>
      </c>
    </row>
    <row r="543" spans="11:12" x14ac:dyDescent="0.25">
      <c r="K543" s="65" t="s">
        <v>53</v>
      </c>
      <c r="L543" s="42" t="s">
        <v>53</v>
      </c>
    </row>
    <row r="544" spans="11:12" x14ac:dyDescent="0.25">
      <c r="K544" s="65" t="s">
        <v>53</v>
      </c>
      <c r="L544" s="42" t="s">
        <v>53</v>
      </c>
    </row>
    <row r="545" spans="11:12" x14ac:dyDescent="0.25">
      <c r="K545" s="65" t="s">
        <v>53</v>
      </c>
      <c r="L545" s="42" t="s">
        <v>53</v>
      </c>
    </row>
    <row r="546" spans="11:12" x14ac:dyDescent="0.25">
      <c r="K546" s="65" t="s">
        <v>53</v>
      </c>
      <c r="L546" s="42" t="s">
        <v>53</v>
      </c>
    </row>
    <row r="547" spans="11:12" x14ac:dyDescent="0.25">
      <c r="K547" s="65" t="s">
        <v>53</v>
      </c>
      <c r="L547" s="42" t="s">
        <v>53</v>
      </c>
    </row>
    <row r="548" spans="11:12" x14ac:dyDescent="0.25">
      <c r="K548" s="65" t="s">
        <v>53</v>
      </c>
      <c r="L548" s="42" t="s">
        <v>53</v>
      </c>
    </row>
    <row r="549" spans="11:12" x14ac:dyDescent="0.25">
      <c r="K549" s="65" t="s">
        <v>53</v>
      </c>
      <c r="L549" s="42" t="s">
        <v>53</v>
      </c>
    </row>
    <row r="550" spans="11:12" x14ac:dyDescent="0.25">
      <c r="K550" s="65" t="s">
        <v>53</v>
      </c>
      <c r="L550" s="42" t="s">
        <v>53</v>
      </c>
    </row>
    <row r="551" spans="11:12" x14ac:dyDescent="0.25">
      <c r="K551" s="65" t="s">
        <v>53</v>
      </c>
      <c r="L551" s="42" t="s">
        <v>53</v>
      </c>
    </row>
    <row r="552" spans="11:12" x14ac:dyDescent="0.25">
      <c r="K552" s="65" t="s">
        <v>53</v>
      </c>
      <c r="L552" s="42" t="s">
        <v>53</v>
      </c>
    </row>
    <row r="553" spans="11:12" x14ac:dyDescent="0.25">
      <c r="K553" s="65" t="s">
        <v>53</v>
      </c>
      <c r="L553" s="42" t="s">
        <v>53</v>
      </c>
    </row>
    <row r="554" spans="11:12" x14ac:dyDescent="0.25">
      <c r="K554" s="65" t="s">
        <v>53</v>
      </c>
      <c r="L554" s="42" t="s">
        <v>53</v>
      </c>
    </row>
    <row r="555" spans="11:12" x14ac:dyDescent="0.25">
      <c r="K555" s="65" t="s">
        <v>53</v>
      </c>
      <c r="L555" s="42" t="s">
        <v>53</v>
      </c>
    </row>
    <row r="556" spans="11:12" x14ac:dyDescent="0.25">
      <c r="K556" s="65" t="s">
        <v>53</v>
      </c>
      <c r="L556" s="42" t="s">
        <v>53</v>
      </c>
    </row>
    <row r="557" spans="11:12" x14ac:dyDescent="0.25">
      <c r="K557" s="65" t="s">
        <v>53</v>
      </c>
      <c r="L557" s="42" t="s">
        <v>53</v>
      </c>
    </row>
    <row r="558" spans="11:12" x14ac:dyDescent="0.25">
      <c r="K558" s="65" t="s">
        <v>53</v>
      </c>
      <c r="L558" s="42" t="s">
        <v>53</v>
      </c>
    </row>
    <row r="559" spans="11:12" x14ac:dyDescent="0.25">
      <c r="K559" s="65" t="s">
        <v>53</v>
      </c>
      <c r="L559" s="42" t="s">
        <v>53</v>
      </c>
    </row>
    <row r="560" spans="11:12" x14ac:dyDescent="0.25">
      <c r="K560" s="65" t="s">
        <v>53</v>
      </c>
      <c r="L560" s="42" t="s">
        <v>53</v>
      </c>
    </row>
    <row r="561" spans="11:12" x14ac:dyDescent="0.25">
      <c r="K561" s="65" t="s">
        <v>53</v>
      </c>
      <c r="L561" s="42" t="s">
        <v>53</v>
      </c>
    </row>
    <row r="562" spans="11:12" x14ac:dyDescent="0.25">
      <c r="K562" s="65" t="s">
        <v>53</v>
      </c>
      <c r="L562" s="42" t="s">
        <v>53</v>
      </c>
    </row>
    <row r="563" spans="11:12" x14ac:dyDescent="0.25">
      <c r="K563" s="65" t="s">
        <v>53</v>
      </c>
      <c r="L563" s="42" t="s">
        <v>53</v>
      </c>
    </row>
    <row r="564" spans="11:12" x14ac:dyDescent="0.25">
      <c r="K564" s="65" t="s">
        <v>53</v>
      </c>
      <c r="L564" s="42" t="s">
        <v>53</v>
      </c>
    </row>
    <row r="565" spans="11:12" x14ac:dyDescent="0.25">
      <c r="K565" s="65" t="s">
        <v>53</v>
      </c>
      <c r="L565" s="42" t="s">
        <v>53</v>
      </c>
    </row>
    <row r="566" spans="11:12" x14ac:dyDescent="0.25">
      <c r="K566" s="65" t="s">
        <v>53</v>
      </c>
      <c r="L566" s="42" t="s">
        <v>53</v>
      </c>
    </row>
    <row r="567" spans="11:12" x14ac:dyDescent="0.25">
      <c r="K567" s="65" t="s">
        <v>53</v>
      </c>
      <c r="L567" s="42" t="s">
        <v>53</v>
      </c>
    </row>
    <row r="568" spans="11:12" x14ac:dyDescent="0.25">
      <c r="K568" s="65" t="s">
        <v>53</v>
      </c>
      <c r="L568" s="42" t="s">
        <v>53</v>
      </c>
    </row>
    <row r="569" spans="11:12" x14ac:dyDescent="0.25">
      <c r="K569" s="65" t="s">
        <v>53</v>
      </c>
      <c r="L569" s="42" t="s">
        <v>53</v>
      </c>
    </row>
    <row r="570" spans="11:12" x14ac:dyDescent="0.25">
      <c r="K570" s="65" t="s">
        <v>53</v>
      </c>
      <c r="L570" s="42" t="s">
        <v>53</v>
      </c>
    </row>
    <row r="571" spans="11:12" x14ac:dyDescent="0.25">
      <c r="K571" s="65" t="s">
        <v>53</v>
      </c>
      <c r="L571" s="42" t="s">
        <v>53</v>
      </c>
    </row>
    <row r="572" spans="11:12" x14ac:dyDescent="0.25">
      <c r="K572" s="65" t="s">
        <v>53</v>
      </c>
      <c r="L572" s="42" t="s">
        <v>53</v>
      </c>
    </row>
    <row r="573" spans="11:12" x14ac:dyDescent="0.25">
      <c r="K573" s="65" t="s">
        <v>53</v>
      </c>
      <c r="L573" s="42" t="s">
        <v>53</v>
      </c>
    </row>
    <row r="574" spans="11:12" x14ac:dyDescent="0.25">
      <c r="K574" s="65" t="s">
        <v>53</v>
      </c>
      <c r="L574" s="42" t="s">
        <v>53</v>
      </c>
    </row>
    <row r="575" spans="11:12" x14ac:dyDescent="0.25">
      <c r="K575" s="65" t="s">
        <v>53</v>
      </c>
      <c r="L575" s="42" t="s">
        <v>53</v>
      </c>
    </row>
    <row r="576" spans="11:12" x14ac:dyDescent="0.25">
      <c r="K576" s="65" t="s">
        <v>53</v>
      </c>
      <c r="L576" s="42" t="s">
        <v>53</v>
      </c>
    </row>
    <row r="577" spans="11:12" x14ac:dyDescent="0.25">
      <c r="K577" s="65" t="s">
        <v>53</v>
      </c>
      <c r="L577" s="42" t="s">
        <v>53</v>
      </c>
    </row>
    <row r="578" spans="11:12" x14ac:dyDescent="0.25">
      <c r="K578" s="65" t="s">
        <v>53</v>
      </c>
      <c r="L578" s="42" t="s">
        <v>53</v>
      </c>
    </row>
    <row r="579" spans="11:12" x14ac:dyDescent="0.25">
      <c r="K579" s="65" t="s">
        <v>53</v>
      </c>
      <c r="L579" s="42" t="s">
        <v>53</v>
      </c>
    </row>
    <row r="580" spans="11:12" x14ac:dyDescent="0.25">
      <c r="K580" s="65" t="s">
        <v>53</v>
      </c>
      <c r="L580" s="42" t="s">
        <v>53</v>
      </c>
    </row>
    <row r="581" spans="11:12" x14ac:dyDescent="0.25">
      <c r="K581" s="65" t="s">
        <v>53</v>
      </c>
      <c r="L581" s="42" t="s">
        <v>53</v>
      </c>
    </row>
    <row r="582" spans="11:12" x14ac:dyDescent="0.25">
      <c r="K582" s="65" t="s">
        <v>53</v>
      </c>
      <c r="L582" s="42" t="s">
        <v>53</v>
      </c>
    </row>
    <row r="583" spans="11:12" x14ac:dyDescent="0.25">
      <c r="K583" s="65" t="s">
        <v>53</v>
      </c>
      <c r="L583" s="42" t="s">
        <v>53</v>
      </c>
    </row>
    <row r="584" spans="11:12" x14ac:dyDescent="0.25">
      <c r="K584" s="65" t="s">
        <v>53</v>
      </c>
      <c r="L584" s="42" t="s">
        <v>53</v>
      </c>
    </row>
    <row r="585" spans="11:12" x14ac:dyDescent="0.25">
      <c r="K585" s="65" t="s">
        <v>53</v>
      </c>
      <c r="L585" s="42" t="s">
        <v>53</v>
      </c>
    </row>
    <row r="586" spans="11:12" x14ac:dyDescent="0.25">
      <c r="K586" s="65" t="s">
        <v>53</v>
      </c>
      <c r="L586" s="42" t="s">
        <v>53</v>
      </c>
    </row>
    <row r="587" spans="11:12" x14ac:dyDescent="0.25">
      <c r="K587" s="65" t="s">
        <v>53</v>
      </c>
      <c r="L587" s="42" t="s">
        <v>53</v>
      </c>
    </row>
    <row r="588" spans="11:12" x14ac:dyDescent="0.25">
      <c r="K588" s="65" t="s">
        <v>53</v>
      </c>
      <c r="L588" s="42" t="s">
        <v>53</v>
      </c>
    </row>
    <row r="589" spans="11:12" x14ac:dyDescent="0.25">
      <c r="K589" s="65" t="s">
        <v>53</v>
      </c>
      <c r="L589" s="42" t="s">
        <v>53</v>
      </c>
    </row>
    <row r="590" spans="11:12" x14ac:dyDescent="0.25">
      <c r="K590" s="65" t="s">
        <v>53</v>
      </c>
      <c r="L590" s="42" t="s">
        <v>53</v>
      </c>
    </row>
    <row r="591" spans="11:12" x14ac:dyDescent="0.25">
      <c r="K591" s="65" t="s">
        <v>53</v>
      </c>
      <c r="L591" s="42" t="s">
        <v>53</v>
      </c>
    </row>
    <row r="592" spans="11:12" x14ac:dyDescent="0.25">
      <c r="K592" s="65" t="s">
        <v>53</v>
      </c>
      <c r="L592" s="42" t="s">
        <v>53</v>
      </c>
    </row>
    <row r="593" spans="11:12" x14ac:dyDescent="0.25">
      <c r="K593" s="65" t="s">
        <v>53</v>
      </c>
      <c r="L593" s="42" t="s">
        <v>53</v>
      </c>
    </row>
    <row r="594" spans="11:12" x14ac:dyDescent="0.25">
      <c r="K594" s="65" t="s">
        <v>53</v>
      </c>
      <c r="L594" s="42" t="s">
        <v>53</v>
      </c>
    </row>
    <row r="595" spans="11:12" x14ac:dyDescent="0.25">
      <c r="K595" s="65" t="s">
        <v>53</v>
      </c>
      <c r="L595" s="42" t="s">
        <v>53</v>
      </c>
    </row>
    <row r="596" spans="11:12" x14ac:dyDescent="0.25">
      <c r="K596" s="65" t="s">
        <v>53</v>
      </c>
      <c r="L596" s="42" t="s">
        <v>53</v>
      </c>
    </row>
    <row r="597" spans="11:12" x14ac:dyDescent="0.25">
      <c r="K597" s="65" t="s">
        <v>53</v>
      </c>
      <c r="L597" s="42" t="s">
        <v>53</v>
      </c>
    </row>
    <row r="598" spans="11:12" x14ac:dyDescent="0.25">
      <c r="K598" s="65" t="s">
        <v>53</v>
      </c>
      <c r="L598" s="42" t="s">
        <v>53</v>
      </c>
    </row>
    <row r="599" spans="11:12" x14ac:dyDescent="0.25">
      <c r="K599" s="66" t="s">
        <v>56</v>
      </c>
      <c r="L599" s="66"/>
    </row>
    <row r="600" spans="11:12" x14ac:dyDescent="0.25">
      <c r="K600" s="65">
        <v>43904</v>
      </c>
      <c r="L600" s="42">
        <v>100</v>
      </c>
    </row>
    <row r="601" spans="11:12" x14ac:dyDescent="0.25">
      <c r="K601" s="65">
        <v>43911</v>
      </c>
      <c r="L601" s="42">
        <v>98.650599999999997</v>
      </c>
    </row>
    <row r="602" spans="11:12" x14ac:dyDescent="0.25">
      <c r="K602" s="65">
        <v>43918</v>
      </c>
      <c r="L602" s="42">
        <v>96.836699999999993</v>
      </c>
    </row>
    <row r="603" spans="11:12" x14ac:dyDescent="0.25">
      <c r="K603" s="65">
        <v>43925</v>
      </c>
      <c r="L603" s="42">
        <v>92.965500000000006</v>
      </c>
    </row>
    <row r="604" spans="11:12" x14ac:dyDescent="0.25">
      <c r="K604" s="65">
        <v>43932</v>
      </c>
      <c r="L604" s="42">
        <v>88.844399999999993</v>
      </c>
    </row>
    <row r="605" spans="11:12" x14ac:dyDescent="0.25">
      <c r="K605" s="65">
        <v>43939</v>
      </c>
      <c r="L605" s="42">
        <v>89.564999999999998</v>
      </c>
    </row>
    <row r="606" spans="11:12" x14ac:dyDescent="0.25">
      <c r="K606" s="65">
        <v>43946</v>
      </c>
      <c r="L606" s="42">
        <v>89.989699999999999</v>
      </c>
    </row>
    <row r="607" spans="11:12" x14ac:dyDescent="0.25">
      <c r="K607" s="65">
        <v>43953</v>
      </c>
      <c r="L607" s="42">
        <v>90.875399999999999</v>
      </c>
    </row>
    <row r="608" spans="11:12" x14ac:dyDescent="0.25">
      <c r="K608" s="65">
        <v>43960</v>
      </c>
      <c r="L608" s="42">
        <v>90.627300000000005</v>
      </c>
    </row>
    <row r="609" spans="11:12" x14ac:dyDescent="0.25">
      <c r="K609" s="65">
        <v>43967</v>
      </c>
      <c r="L609" s="42">
        <v>89.664299999999997</v>
      </c>
    </row>
    <row r="610" spans="11:12" x14ac:dyDescent="0.25">
      <c r="K610" s="65">
        <v>43974</v>
      </c>
      <c r="L610" s="42">
        <v>89.188199999999995</v>
      </c>
    </row>
    <row r="611" spans="11:12" x14ac:dyDescent="0.25">
      <c r="K611" s="65">
        <v>43981</v>
      </c>
      <c r="L611" s="42">
        <v>89.928399999999996</v>
      </c>
    </row>
    <row r="612" spans="11:12" x14ac:dyDescent="0.25">
      <c r="K612" s="65">
        <v>43988</v>
      </c>
      <c r="L612" s="42">
        <v>92.412899999999993</v>
      </c>
    </row>
    <row r="613" spans="11:12" x14ac:dyDescent="0.25">
      <c r="K613" s="65">
        <v>43995</v>
      </c>
      <c r="L613" s="42">
        <v>93.155699999999996</v>
      </c>
    </row>
    <row r="614" spans="11:12" x14ac:dyDescent="0.25">
      <c r="K614" s="65">
        <v>44002</v>
      </c>
      <c r="L614" s="42">
        <v>93.318200000000004</v>
      </c>
    </row>
    <row r="615" spans="11:12" x14ac:dyDescent="0.25">
      <c r="K615" s="65">
        <v>44009</v>
      </c>
      <c r="L615" s="42">
        <v>92.538700000000006</v>
      </c>
    </row>
    <row r="616" spans="11:12" x14ac:dyDescent="0.25">
      <c r="K616" s="65">
        <v>44016</v>
      </c>
      <c r="L616" s="42">
        <v>96.742099999999994</v>
      </c>
    </row>
    <row r="617" spans="11:12" x14ac:dyDescent="0.25">
      <c r="K617" s="65">
        <v>44023</v>
      </c>
      <c r="L617" s="42">
        <v>93.909300000000002</v>
      </c>
    </row>
    <row r="618" spans="11:12" x14ac:dyDescent="0.25">
      <c r="K618" s="65">
        <v>44030</v>
      </c>
      <c r="L618" s="42">
        <v>93.498800000000003</v>
      </c>
    </row>
    <row r="619" spans="11:12" x14ac:dyDescent="0.25">
      <c r="K619" s="65">
        <v>44037</v>
      </c>
      <c r="L619" s="42">
        <v>93.581100000000006</v>
      </c>
    </row>
    <row r="620" spans="11:12" x14ac:dyDescent="0.25">
      <c r="K620" s="65">
        <v>44044</v>
      </c>
      <c r="L620" s="42">
        <v>94.523700000000005</v>
      </c>
    </row>
    <row r="621" spans="11:12" x14ac:dyDescent="0.25">
      <c r="K621" s="65">
        <v>44051</v>
      </c>
      <c r="L621" s="42">
        <v>95.147900000000007</v>
      </c>
    </row>
    <row r="622" spans="11:12" x14ac:dyDescent="0.25">
      <c r="K622" s="65">
        <v>44058</v>
      </c>
      <c r="L622" s="42">
        <v>94.872699999999995</v>
      </c>
    </row>
    <row r="623" spans="11:12" x14ac:dyDescent="0.25">
      <c r="K623" s="65">
        <v>44065</v>
      </c>
      <c r="L623" s="42">
        <v>95.846699999999998</v>
      </c>
    </row>
    <row r="624" spans="11:12" x14ac:dyDescent="0.25">
      <c r="K624" s="65">
        <v>44072</v>
      </c>
      <c r="L624" s="42">
        <v>96.175200000000004</v>
      </c>
    </row>
    <row r="625" spans="11:12" x14ac:dyDescent="0.25">
      <c r="K625" s="65">
        <v>44079</v>
      </c>
      <c r="L625" s="42">
        <v>102.56010000000001</v>
      </c>
    </row>
    <row r="626" spans="11:12" x14ac:dyDescent="0.25">
      <c r="K626" s="65">
        <v>44086</v>
      </c>
      <c r="L626" s="42">
        <v>103.2894</v>
      </c>
    </row>
    <row r="627" spans="11:12" x14ac:dyDescent="0.25">
      <c r="K627" s="65">
        <v>44093</v>
      </c>
      <c r="L627" s="42">
        <v>98.7102</v>
      </c>
    </row>
    <row r="628" spans="11:12" x14ac:dyDescent="0.25">
      <c r="K628" s="65">
        <v>44100</v>
      </c>
      <c r="L628" s="42">
        <v>98.251800000000003</v>
      </c>
    </row>
    <row r="629" spans="11:12" x14ac:dyDescent="0.25">
      <c r="K629" s="65">
        <v>44107</v>
      </c>
      <c r="L629" s="42">
        <v>98.785600000000002</v>
      </c>
    </row>
    <row r="630" spans="11:12" x14ac:dyDescent="0.25">
      <c r="K630" s="65">
        <v>44114</v>
      </c>
      <c r="L630" s="42">
        <v>95.758600000000001</v>
      </c>
    </row>
    <row r="631" spans="11:12" x14ac:dyDescent="0.25">
      <c r="K631" s="65">
        <v>44121</v>
      </c>
      <c r="L631" s="42">
        <v>95.6203</v>
      </c>
    </row>
    <row r="632" spans="11:12" x14ac:dyDescent="0.25">
      <c r="K632" s="65">
        <v>44128</v>
      </c>
      <c r="L632" s="42">
        <v>95.700500000000005</v>
      </c>
    </row>
    <row r="633" spans="11:12" x14ac:dyDescent="0.25">
      <c r="K633" s="65">
        <v>44135</v>
      </c>
      <c r="L633" s="42">
        <v>95.818799999999996</v>
      </c>
    </row>
    <row r="634" spans="11:12" x14ac:dyDescent="0.25">
      <c r="K634" s="65">
        <v>44142</v>
      </c>
      <c r="L634" s="42">
        <v>96.738</v>
      </c>
    </row>
    <row r="635" spans="11:12" x14ac:dyDescent="0.25">
      <c r="K635" s="65">
        <v>44149</v>
      </c>
      <c r="L635" s="42">
        <v>96.874099999999999</v>
      </c>
    </row>
    <row r="636" spans="11:12" x14ac:dyDescent="0.25">
      <c r="K636" s="65">
        <v>44156</v>
      </c>
      <c r="L636" s="42">
        <v>96.899100000000004</v>
      </c>
    </row>
    <row r="637" spans="11:12" x14ac:dyDescent="0.25">
      <c r="K637" s="65">
        <v>44163</v>
      </c>
      <c r="L637" s="42">
        <v>97.887200000000007</v>
      </c>
    </row>
    <row r="638" spans="11:12" x14ac:dyDescent="0.25">
      <c r="K638" s="65">
        <v>44170</v>
      </c>
      <c r="L638" s="42">
        <v>99.673500000000004</v>
      </c>
    </row>
    <row r="639" spans="11:12" x14ac:dyDescent="0.25">
      <c r="K639" s="65">
        <v>44177</v>
      </c>
      <c r="L639" s="42">
        <v>100.0134</v>
      </c>
    </row>
    <row r="640" spans="11:12" x14ac:dyDescent="0.25">
      <c r="K640" s="65">
        <v>44184</v>
      </c>
      <c r="L640" s="42">
        <v>98.613399999999999</v>
      </c>
    </row>
    <row r="641" spans="11:12" x14ac:dyDescent="0.25">
      <c r="K641" s="65">
        <v>44191</v>
      </c>
      <c r="L641" s="42">
        <v>94.475700000000003</v>
      </c>
    </row>
    <row r="642" spans="11:12" x14ac:dyDescent="0.25">
      <c r="K642" s="65">
        <v>44198</v>
      </c>
      <c r="L642" s="42">
        <v>91.4221</v>
      </c>
    </row>
    <row r="643" spans="11:12" x14ac:dyDescent="0.25">
      <c r="K643" s="65" t="s">
        <v>53</v>
      </c>
      <c r="L643" s="42" t="s">
        <v>53</v>
      </c>
    </row>
    <row r="644" spans="11:12" x14ac:dyDescent="0.25">
      <c r="K644" s="65" t="s">
        <v>53</v>
      </c>
      <c r="L644" s="42" t="s">
        <v>53</v>
      </c>
    </row>
    <row r="645" spans="11:12" x14ac:dyDescent="0.25">
      <c r="K645" s="65" t="s">
        <v>53</v>
      </c>
      <c r="L645" s="42" t="s">
        <v>53</v>
      </c>
    </row>
    <row r="646" spans="11:12" x14ac:dyDescent="0.25">
      <c r="K646" s="65" t="s">
        <v>53</v>
      </c>
      <c r="L646" s="42" t="s">
        <v>53</v>
      </c>
    </row>
    <row r="647" spans="11:12" x14ac:dyDescent="0.25">
      <c r="K647" s="65" t="s">
        <v>53</v>
      </c>
      <c r="L647" s="42" t="s">
        <v>53</v>
      </c>
    </row>
    <row r="648" spans="11:12" x14ac:dyDescent="0.25">
      <c r="K648" s="65" t="s">
        <v>53</v>
      </c>
      <c r="L648" s="42" t="s">
        <v>53</v>
      </c>
    </row>
    <row r="649" spans="11:12" x14ac:dyDescent="0.25">
      <c r="K649" s="65" t="s">
        <v>53</v>
      </c>
      <c r="L649" s="42" t="s">
        <v>53</v>
      </c>
    </row>
    <row r="650" spans="11:12" x14ac:dyDescent="0.25">
      <c r="K650" s="65" t="s">
        <v>53</v>
      </c>
      <c r="L650" s="42" t="s">
        <v>53</v>
      </c>
    </row>
    <row r="651" spans="11:12" x14ac:dyDescent="0.25">
      <c r="K651" s="65" t="s">
        <v>53</v>
      </c>
      <c r="L651" s="42" t="s">
        <v>53</v>
      </c>
    </row>
    <row r="652" spans="11:12" x14ac:dyDescent="0.25">
      <c r="K652" s="65" t="s">
        <v>53</v>
      </c>
      <c r="L652" s="42" t="s">
        <v>53</v>
      </c>
    </row>
    <row r="653" spans="11:12" x14ac:dyDescent="0.25">
      <c r="K653" s="65" t="s">
        <v>53</v>
      </c>
      <c r="L653" s="42" t="s">
        <v>53</v>
      </c>
    </row>
    <row r="654" spans="11:12" x14ac:dyDescent="0.25">
      <c r="K654" s="65" t="s">
        <v>53</v>
      </c>
      <c r="L654" s="42" t="s">
        <v>53</v>
      </c>
    </row>
    <row r="655" spans="11:12" x14ac:dyDescent="0.25">
      <c r="K655" s="65" t="s">
        <v>53</v>
      </c>
      <c r="L655" s="42" t="s">
        <v>53</v>
      </c>
    </row>
    <row r="656" spans="11:12" x14ac:dyDescent="0.25">
      <c r="K656" s="65" t="s">
        <v>53</v>
      </c>
      <c r="L656" s="42" t="s">
        <v>53</v>
      </c>
    </row>
    <row r="657" spans="11:12" x14ac:dyDescent="0.25">
      <c r="K657" s="65" t="s">
        <v>53</v>
      </c>
      <c r="L657" s="42" t="s">
        <v>53</v>
      </c>
    </row>
    <row r="658" spans="11:12" x14ac:dyDescent="0.25">
      <c r="K658" s="65" t="s">
        <v>53</v>
      </c>
      <c r="L658" s="42" t="s">
        <v>53</v>
      </c>
    </row>
    <row r="659" spans="11:12" x14ac:dyDescent="0.25">
      <c r="K659" s="65" t="s">
        <v>53</v>
      </c>
      <c r="L659" s="42" t="s">
        <v>53</v>
      </c>
    </row>
    <row r="660" spans="11:12" x14ac:dyDescent="0.25">
      <c r="K660" s="65" t="s">
        <v>53</v>
      </c>
      <c r="L660" s="42" t="s">
        <v>53</v>
      </c>
    </row>
    <row r="661" spans="11:12" x14ac:dyDescent="0.25">
      <c r="K661" s="65" t="s">
        <v>53</v>
      </c>
      <c r="L661" s="42" t="s">
        <v>53</v>
      </c>
    </row>
    <row r="662" spans="11:12" x14ac:dyDescent="0.25">
      <c r="K662" s="65" t="s">
        <v>53</v>
      </c>
      <c r="L662" s="42" t="s">
        <v>53</v>
      </c>
    </row>
    <row r="663" spans="11:12" x14ac:dyDescent="0.25">
      <c r="K663" s="65" t="s">
        <v>53</v>
      </c>
      <c r="L663" s="42" t="s">
        <v>53</v>
      </c>
    </row>
    <row r="664" spans="11:12" x14ac:dyDescent="0.25">
      <c r="K664" s="65" t="s">
        <v>53</v>
      </c>
      <c r="L664" s="42" t="s">
        <v>53</v>
      </c>
    </row>
    <row r="665" spans="11:12" x14ac:dyDescent="0.25">
      <c r="K665" s="65" t="s">
        <v>53</v>
      </c>
      <c r="L665" s="42" t="s">
        <v>53</v>
      </c>
    </row>
    <row r="666" spans="11:12" x14ac:dyDescent="0.25">
      <c r="K666" s="65" t="s">
        <v>53</v>
      </c>
      <c r="L666" s="42" t="s">
        <v>53</v>
      </c>
    </row>
    <row r="667" spans="11:12" x14ac:dyDescent="0.25">
      <c r="K667" s="65" t="s">
        <v>53</v>
      </c>
      <c r="L667" s="42" t="s">
        <v>53</v>
      </c>
    </row>
    <row r="668" spans="11:12" x14ac:dyDescent="0.25">
      <c r="K668" s="65" t="s">
        <v>53</v>
      </c>
      <c r="L668" s="42" t="s">
        <v>53</v>
      </c>
    </row>
    <row r="669" spans="11:12" x14ac:dyDescent="0.25">
      <c r="K669" s="65" t="s">
        <v>53</v>
      </c>
      <c r="L669" s="42" t="s">
        <v>53</v>
      </c>
    </row>
    <row r="670" spans="11:12" x14ac:dyDescent="0.25">
      <c r="K670" s="65" t="s">
        <v>53</v>
      </c>
      <c r="L670" s="42" t="s">
        <v>53</v>
      </c>
    </row>
    <row r="671" spans="11:12" x14ac:dyDescent="0.25">
      <c r="K671" s="65" t="s">
        <v>53</v>
      </c>
      <c r="L671" s="42" t="s">
        <v>53</v>
      </c>
    </row>
    <row r="672" spans="11:12" x14ac:dyDescent="0.25">
      <c r="K672" s="65" t="s">
        <v>53</v>
      </c>
      <c r="L672" s="42" t="s">
        <v>53</v>
      </c>
    </row>
    <row r="673" spans="11:12" x14ac:dyDescent="0.25">
      <c r="K673" s="65" t="s">
        <v>53</v>
      </c>
      <c r="L673" s="42" t="s">
        <v>53</v>
      </c>
    </row>
    <row r="674" spans="11:12" x14ac:dyDescent="0.25">
      <c r="K674" s="65" t="s">
        <v>53</v>
      </c>
      <c r="L674" s="42" t="s">
        <v>53</v>
      </c>
    </row>
    <row r="675" spans="11:12" x14ac:dyDescent="0.25">
      <c r="K675" s="65" t="s">
        <v>53</v>
      </c>
      <c r="L675" s="42" t="s">
        <v>53</v>
      </c>
    </row>
    <row r="676" spans="11:12" x14ac:dyDescent="0.25">
      <c r="K676" s="65" t="s">
        <v>53</v>
      </c>
      <c r="L676" s="42" t="s">
        <v>53</v>
      </c>
    </row>
    <row r="677" spans="11:12" x14ac:dyDescent="0.25">
      <c r="K677" s="65" t="s">
        <v>53</v>
      </c>
      <c r="L677" s="42" t="s">
        <v>53</v>
      </c>
    </row>
    <row r="678" spans="11:12" x14ac:dyDescent="0.25">
      <c r="K678" s="65" t="s">
        <v>53</v>
      </c>
      <c r="L678" s="42" t="s">
        <v>53</v>
      </c>
    </row>
    <row r="679" spans="11:12" x14ac:dyDescent="0.25">
      <c r="K679" s="65" t="s">
        <v>53</v>
      </c>
      <c r="L679" s="42" t="s">
        <v>53</v>
      </c>
    </row>
    <row r="680" spans="11:12" x14ac:dyDescent="0.25">
      <c r="K680" s="65" t="s">
        <v>53</v>
      </c>
      <c r="L680" s="42" t="s">
        <v>53</v>
      </c>
    </row>
    <row r="681" spans="11:12" x14ac:dyDescent="0.25">
      <c r="K681" s="65" t="s">
        <v>53</v>
      </c>
      <c r="L681" s="42" t="s">
        <v>53</v>
      </c>
    </row>
    <row r="682" spans="11:12" x14ac:dyDescent="0.25">
      <c r="K682" s="65" t="s">
        <v>53</v>
      </c>
      <c r="L682" s="42" t="s">
        <v>53</v>
      </c>
    </row>
    <row r="683" spans="11:12" x14ac:dyDescent="0.25">
      <c r="K683" s="65" t="s">
        <v>53</v>
      </c>
      <c r="L683" s="42" t="s">
        <v>53</v>
      </c>
    </row>
    <row r="684" spans="11:12" x14ac:dyDescent="0.25">
      <c r="K684" s="65" t="s">
        <v>53</v>
      </c>
      <c r="L684" s="42" t="s">
        <v>53</v>
      </c>
    </row>
    <row r="685" spans="11:12" x14ac:dyDescent="0.25">
      <c r="K685" s="65" t="s">
        <v>53</v>
      </c>
      <c r="L685" s="42" t="s">
        <v>53</v>
      </c>
    </row>
    <row r="686" spans="11:12" x14ac:dyDescent="0.25">
      <c r="K686" s="65" t="s">
        <v>53</v>
      </c>
      <c r="L686" s="42" t="s">
        <v>53</v>
      </c>
    </row>
    <row r="687" spans="11:12" x14ac:dyDescent="0.25">
      <c r="K687" s="65" t="s">
        <v>53</v>
      </c>
      <c r="L687" s="42" t="s">
        <v>53</v>
      </c>
    </row>
    <row r="688" spans="11:12" x14ac:dyDescent="0.25">
      <c r="K688" s="65" t="s">
        <v>53</v>
      </c>
      <c r="L688" s="42" t="s">
        <v>53</v>
      </c>
    </row>
    <row r="689" spans="11:12" x14ac:dyDescent="0.25">
      <c r="K689" s="65" t="s">
        <v>53</v>
      </c>
      <c r="L689" s="42" t="s">
        <v>53</v>
      </c>
    </row>
    <row r="690" spans="11:12" x14ac:dyDescent="0.25">
      <c r="K690" s="65" t="s">
        <v>53</v>
      </c>
      <c r="L690" s="42" t="s">
        <v>53</v>
      </c>
    </row>
    <row r="691" spans="11:12" x14ac:dyDescent="0.25">
      <c r="K691" s="65" t="s">
        <v>53</v>
      </c>
      <c r="L691" s="42" t="s">
        <v>53</v>
      </c>
    </row>
    <row r="692" spans="11:12" x14ac:dyDescent="0.25">
      <c r="K692" s="65" t="s">
        <v>53</v>
      </c>
      <c r="L692" s="42" t="s">
        <v>53</v>
      </c>
    </row>
    <row r="693" spans="11:12" x14ac:dyDescent="0.25">
      <c r="K693" s="65" t="s">
        <v>53</v>
      </c>
      <c r="L693" s="42" t="s">
        <v>53</v>
      </c>
    </row>
    <row r="694" spans="11:12" x14ac:dyDescent="0.25">
      <c r="K694" s="65" t="s">
        <v>53</v>
      </c>
      <c r="L694" s="42" t="s">
        <v>53</v>
      </c>
    </row>
    <row r="695" spans="11:12" x14ac:dyDescent="0.25">
      <c r="K695" s="65" t="s">
        <v>53</v>
      </c>
      <c r="L695" s="42" t="s">
        <v>53</v>
      </c>
    </row>
    <row r="696" spans="11:12" x14ac:dyDescent="0.25">
      <c r="K696" s="65" t="s">
        <v>53</v>
      </c>
      <c r="L696" s="42" t="s">
        <v>53</v>
      </c>
    </row>
    <row r="697" spans="11:12" x14ac:dyDescent="0.25">
      <c r="K697" s="65" t="s">
        <v>53</v>
      </c>
      <c r="L697" s="42" t="s">
        <v>53</v>
      </c>
    </row>
    <row r="698" spans="11:12" x14ac:dyDescent="0.25">
      <c r="K698" s="65" t="s">
        <v>53</v>
      </c>
      <c r="L698" s="42" t="s">
        <v>53</v>
      </c>
    </row>
    <row r="699" spans="11:12" x14ac:dyDescent="0.25">
      <c r="K699" s="65" t="s">
        <v>53</v>
      </c>
      <c r="L699" s="42" t="s">
        <v>53</v>
      </c>
    </row>
    <row r="700" spans="11:12" x14ac:dyDescent="0.25">
      <c r="K700" s="65" t="s">
        <v>53</v>
      </c>
      <c r="L700" s="42" t="s">
        <v>53</v>
      </c>
    </row>
    <row r="701" spans="11:12" x14ac:dyDescent="0.25">
      <c r="K701" s="65" t="s">
        <v>53</v>
      </c>
      <c r="L701" s="42" t="s">
        <v>53</v>
      </c>
    </row>
    <row r="702" spans="11:12" x14ac:dyDescent="0.25">
      <c r="K702" s="65" t="s">
        <v>53</v>
      </c>
      <c r="L702" s="42" t="s">
        <v>53</v>
      </c>
    </row>
    <row r="703" spans="11:12" x14ac:dyDescent="0.25">
      <c r="K703" s="65" t="s">
        <v>53</v>
      </c>
      <c r="L703" s="42" t="s">
        <v>53</v>
      </c>
    </row>
    <row r="704" spans="11:12" x14ac:dyDescent="0.25">
      <c r="K704" s="65" t="s">
        <v>53</v>
      </c>
      <c r="L704" s="42" t="s">
        <v>53</v>
      </c>
    </row>
    <row r="705" spans="11:12" x14ac:dyDescent="0.25">
      <c r="K705" s="65" t="s">
        <v>53</v>
      </c>
      <c r="L705" s="42" t="s">
        <v>53</v>
      </c>
    </row>
    <row r="706" spans="11:12" x14ac:dyDescent="0.25">
      <c r="K706" s="65" t="s">
        <v>53</v>
      </c>
      <c r="L706" s="42" t="s">
        <v>53</v>
      </c>
    </row>
    <row r="707" spans="11:12" x14ac:dyDescent="0.25">
      <c r="K707" s="65" t="s">
        <v>53</v>
      </c>
      <c r="L707" s="42" t="s">
        <v>53</v>
      </c>
    </row>
    <row r="708" spans="11:12" x14ac:dyDescent="0.25">
      <c r="K708" s="65" t="s">
        <v>53</v>
      </c>
      <c r="L708" s="42" t="s">
        <v>53</v>
      </c>
    </row>
    <row r="709" spans="11:12" x14ac:dyDescent="0.25">
      <c r="K709" s="65" t="s">
        <v>53</v>
      </c>
      <c r="L709" s="42" t="s">
        <v>53</v>
      </c>
    </row>
    <row r="710" spans="11:12" x14ac:dyDescent="0.25">
      <c r="K710" s="65" t="s">
        <v>53</v>
      </c>
      <c r="L710" s="42" t="s">
        <v>53</v>
      </c>
    </row>
    <row r="711" spans="11:12" x14ac:dyDescent="0.25">
      <c r="K711" s="65" t="s">
        <v>53</v>
      </c>
      <c r="L711" s="42" t="s">
        <v>53</v>
      </c>
    </row>
    <row r="712" spans="11:12" x14ac:dyDescent="0.25">
      <c r="K712" s="65" t="s">
        <v>53</v>
      </c>
      <c r="L712" s="42" t="s">
        <v>53</v>
      </c>
    </row>
    <row r="713" spans="11:12" x14ac:dyDescent="0.25">
      <c r="K713" s="65" t="s">
        <v>53</v>
      </c>
      <c r="L713" s="42" t="s">
        <v>53</v>
      </c>
    </row>
    <row r="714" spans="11:12" x14ac:dyDescent="0.25">
      <c r="K714" s="65" t="s">
        <v>53</v>
      </c>
      <c r="L714" s="42" t="s">
        <v>53</v>
      </c>
    </row>
    <row r="715" spans="11:12" x14ac:dyDescent="0.25">
      <c r="K715" s="65" t="s">
        <v>53</v>
      </c>
      <c r="L715" s="42" t="s">
        <v>53</v>
      </c>
    </row>
    <row r="716" spans="11:12" x14ac:dyDescent="0.25">
      <c r="K716" s="65" t="s">
        <v>53</v>
      </c>
      <c r="L716" s="42" t="s">
        <v>53</v>
      </c>
    </row>
    <row r="717" spans="11:12" x14ac:dyDescent="0.25">
      <c r="K717" s="65" t="s">
        <v>53</v>
      </c>
      <c r="L717" s="42" t="s">
        <v>53</v>
      </c>
    </row>
    <row r="718" spans="11:12" x14ac:dyDescent="0.25">
      <c r="K718" s="65" t="s">
        <v>53</v>
      </c>
      <c r="L718" s="42" t="s">
        <v>53</v>
      </c>
    </row>
    <row r="719" spans="11:12" x14ac:dyDescent="0.25">
      <c r="K719" s="65" t="s">
        <v>53</v>
      </c>
      <c r="L719" s="42" t="s">
        <v>53</v>
      </c>
    </row>
    <row r="720" spans="11:12" x14ac:dyDescent="0.25">
      <c r="K720" s="65" t="s">
        <v>53</v>
      </c>
      <c r="L720" s="42" t="s">
        <v>53</v>
      </c>
    </row>
    <row r="721" spans="11:12" x14ac:dyDescent="0.25">
      <c r="K721" s="65" t="s">
        <v>53</v>
      </c>
      <c r="L721" s="42" t="s">
        <v>53</v>
      </c>
    </row>
    <row r="722" spans="11:12" x14ac:dyDescent="0.25">
      <c r="K722" s="65" t="s">
        <v>53</v>
      </c>
      <c r="L722" s="42" t="s">
        <v>53</v>
      </c>
    </row>
    <row r="723" spans="11:12" x14ac:dyDescent="0.25">
      <c r="K723" s="65" t="s">
        <v>53</v>
      </c>
      <c r="L723" s="42" t="s">
        <v>53</v>
      </c>
    </row>
    <row r="724" spans="11:12" x14ac:dyDescent="0.25">
      <c r="K724" s="65" t="s">
        <v>53</v>
      </c>
      <c r="L724" s="42" t="s">
        <v>53</v>
      </c>
    </row>
    <row r="725" spans="11:12" x14ac:dyDescent="0.25">
      <c r="K725" s="65" t="s">
        <v>53</v>
      </c>
      <c r="L725" s="42" t="s">
        <v>53</v>
      </c>
    </row>
    <row r="726" spans="11:12" x14ac:dyDescent="0.25">
      <c r="K726" s="65" t="s">
        <v>53</v>
      </c>
      <c r="L726" s="42" t="s">
        <v>53</v>
      </c>
    </row>
    <row r="727" spans="11:12" x14ac:dyDescent="0.25">
      <c r="K727" s="65" t="s">
        <v>53</v>
      </c>
      <c r="L727" s="42" t="s">
        <v>53</v>
      </c>
    </row>
    <row r="728" spans="11:12" x14ac:dyDescent="0.25">
      <c r="K728" s="65" t="s">
        <v>53</v>
      </c>
      <c r="L728" s="42" t="s">
        <v>53</v>
      </c>
    </row>
    <row r="729" spans="11:12" x14ac:dyDescent="0.25">
      <c r="K729" s="65" t="s">
        <v>53</v>
      </c>
      <c r="L729" s="42" t="s">
        <v>53</v>
      </c>
    </row>
    <row r="730" spans="11:12" x14ac:dyDescent="0.25">
      <c r="K730" s="65" t="s">
        <v>53</v>
      </c>
      <c r="L730" s="42" t="s">
        <v>53</v>
      </c>
    </row>
    <row r="731" spans="11:12" x14ac:dyDescent="0.25">
      <c r="K731" s="65" t="s">
        <v>53</v>
      </c>
      <c r="L731" s="42" t="s">
        <v>53</v>
      </c>
    </row>
    <row r="732" spans="11:12" x14ac:dyDescent="0.25">
      <c r="K732" s="65" t="s">
        <v>53</v>
      </c>
      <c r="L732" s="42" t="s">
        <v>53</v>
      </c>
    </row>
    <row r="733" spans="11:12" x14ac:dyDescent="0.25">
      <c r="K733" s="65" t="s">
        <v>53</v>
      </c>
      <c r="L733" s="42" t="s">
        <v>53</v>
      </c>
    </row>
    <row r="734" spans="11:12" x14ac:dyDescent="0.25">
      <c r="K734" s="65" t="s">
        <v>53</v>
      </c>
      <c r="L734" s="42" t="s">
        <v>53</v>
      </c>
    </row>
    <row r="735" spans="11:12" x14ac:dyDescent="0.25">
      <c r="K735" s="65" t="s">
        <v>53</v>
      </c>
      <c r="L735" s="42" t="s">
        <v>53</v>
      </c>
    </row>
    <row r="736" spans="11:12" x14ac:dyDescent="0.25">
      <c r="K736" s="65" t="s">
        <v>53</v>
      </c>
      <c r="L736" s="42" t="s">
        <v>53</v>
      </c>
    </row>
    <row r="737" spans="11:12" x14ac:dyDescent="0.25">
      <c r="K737" s="65" t="s">
        <v>53</v>
      </c>
      <c r="L737" s="42" t="s">
        <v>53</v>
      </c>
    </row>
    <row r="738" spans="11:12" x14ac:dyDescent="0.25">
      <c r="K738" s="65" t="s">
        <v>53</v>
      </c>
      <c r="L738" s="42" t="s">
        <v>53</v>
      </c>
    </row>
    <row r="739" spans="11:12" x14ac:dyDescent="0.25">
      <c r="K739" s="65" t="s">
        <v>53</v>
      </c>
      <c r="L739" s="42" t="s">
        <v>53</v>
      </c>
    </row>
    <row r="740" spans="11:12" x14ac:dyDescent="0.25">
      <c r="K740" s="65" t="s">
        <v>53</v>
      </c>
      <c r="L740" s="42" t="s">
        <v>53</v>
      </c>
    </row>
    <row r="741" spans="11:12" x14ac:dyDescent="0.25">
      <c r="K741" s="65" t="s">
        <v>53</v>
      </c>
      <c r="L741" s="42" t="s">
        <v>53</v>
      </c>
    </row>
    <row r="742" spans="11:12" x14ac:dyDescent="0.25">
      <c r="K742" s="65" t="s">
        <v>53</v>
      </c>
      <c r="L742" s="42" t="s">
        <v>53</v>
      </c>
    </row>
    <row r="743" spans="11:12" x14ac:dyDescent="0.25">
      <c r="K743" s="65" t="s">
        <v>53</v>
      </c>
      <c r="L743" s="42" t="s">
        <v>53</v>
      </c>
    </row>
    <row r="744" spans="11:12" x14ac:dyDescent="0.25">
      <c r="K744" s="65" t="s">
        <v>53</v>
      </c>
      <c r="L744" s="42" t="s">
        <v>53</v>
      </c>
    </row>
    <row r="745" spans="11:12" x14ac:dyDescent="0.25">
      <c r="K745" s="65" t="s">
        <v>53</v>
      </c>
      <c r="L745" s="42" t="s">
        <v>53</v>
      </c>
    </row>
    <row r="746" spans="11:12" x14ac:dyDescent="0.25">
      <c r="K746" s="65" t="s">
        <v>53</v>
      </c>
      <c r="L746" s="42" t="s">
        <v>53</v>
      </c>
    </row>
    <row r="747" spans="11:12" x14ac:dyDescent="0.25">
      <c r="K747" s="33"/>
      <c r="L747" s="37"/>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sheetData>
  <mergeCells count="15">
    <mergeCell ref="A21:I21"/>
    <mergeCell ref="H7:H8"/>
    <mergeCell ref="I7:I8"/>
    <mergeCell ref="B9:I9"/>
    <mergeCell ref="B11:I11"/>
    <mergeCell ref="A1:I1"/>
    <mergeCell ref="B6:E6"/>
    <mergeCell ref="F6:I6"/>
    <mergeCell ref="A7:A8"/>
    <mergeCell ref="B7:B8"/>
    <mergeCell ref="C7:C8"/>
    <mergeCell ref="D7:D8"/>
    <mergeCell ref="E7:E8"/>
    <mergeCell ref="F7:F8"/>
    <mergeCell ref="G7:G8"/>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E6F2C-D71D-4B7D-93CE-9B81DDCA08DE}">
  <sheetPr codeName="Sheet8">
    <tabColor theme="4" tint="0.39997558519241921"/>
  </sheetPr>
  <dimension ref="A1:L899"/>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2" customWidth="1"/>
    <col min="13" max="16384" width="8.7109375" style="19"/>
  </cols>
  <sheetData>
    <row r="1" spans="1:12" ht="60" customHeight="1" x14ac:dyDescent="0.25">
      <c r="A1" s="68" t="s">
        <v>32</v>
      </c>
      <c r="B1" s="68"/>
      <c r="C1" s="68"/>
      <c r="D1" s="68"/>
      <c r="E1" s="68"/>
      <c r="F1" s="68"/>
      <c r="G1" s="68"/>
      <c r="H1" s="68"/>
      <c r="I1" s="68"/>
      <c r="J1" s="4"/>
      <c r="K1" s="33"/>
      <c r="L1" s="34" t="s">
        <v>37</v>
      </c>
    </row>
    <row r="2" spans="1:12" ht="19.5" customHeight="1" x14ac:dyDescent="0.3">
      <c r="A2" s="3" t="str">
        <f>"Weekly Payroll Jobs and Wages in Australia - " &amp;$L$1</f>
        <v>Weekly Payroll Jobs and Wages in Australia - Tasmania</v>
      </c>
      <c r="B2" s="20"/>
      <c r="C2" s="20"/>
      <c r="D2" s="20"/>
      <c r="E2" s="20"/>
      <c r="F2" s="20"/>
      <c r="G2" s="20"/>
      <c r="H2" s="20"/>
      <c r="I2" s="20"/>
      <c r="J2" s="20"/>
      <c r="K2" s="38" t="s">
        <v>59</v>
      </c>
      <c r="L2" s="35">
        <v>44198</v>
      </c>
    </row>
    <row r="3" spans="1:12" ht="15" customHeight="1" x14ac:dyDescent="0.25">
      <c r="A3" s="21" t="str">
        <f>"Week ending "&amp;TEXT($L$2,"dddd dd mmmm yyyy")</f>
        <v>Week ending Saturday 02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67</v>
      </c>
      <c r="L4" s="39">
        <v>44170</v>
      </c>
    </row>
    <row r="5" spans="1:12" ht="16.5" customHeight="1" thickBot="1" x14ac:dyDescent="0.3">
      <c r="A5" s="25" t="str">
        <f>"Change in payroll jobs and total wages, "&amp;$L$1</f>
        <v>Change in payroll jobs and total wages, Tasmania</v>
      </c>
      <c r="B5" s="22"/>
      <c r="C5" s="26"/>
      <c r="D5" s="27"/>
      <c r="E5" s="24"/>
      <c r="F5" s="20"/>
      <c r="G5" s="20"/>
      <c r="H5" s="20"/>
      <c r="I5" s="20"/>
      <c r="J5" s="20"/>
      <c r="K5" s="38"/>
      <c r="L5" s="39">
        <v>44184</v>
      </c>
    </row>
    <row r="6" spans="1:12" ht="16.5" customHeight="1" x14ac:dyDescent="0.25">
      <c r="A6" s="56"/>
      <c r="B6" s="71" t="s">
        <v>57</v>
      </c>
      <c r="C6" s="72"/>
      <c r="D6" s="72"/>
      <c r="E6" s="73"/>
      <c r="F6" s="74" t="s">
        <v>58</v>
      </c>
      <c r="G6" s="72"/>
      <c r="H6" s="72"/>
      <c r="I6" s="73"/>
      <c r="J6" s="49"/>
      <c r="K6" s="38" t="s">
        <v>68</v>
      </c>
      <c r="L6" s="39">
        <v>44191</v>
      </c>
    </row>
    <row r="7" spans="1:12" ht="33.75" customHeight="1" x14ac:dyDescent="0.25">
      <c r="A7" s="75"/>
      <c r="B7" s="77" t="str">
        <f>"% Change between " &amp; TEXT($L$3,"dd mmm yyy")&amp;" and "&amp; TEXT($L$2,"dd mmm yyy") &amp; " (Change since 100th case of COVID-19)"</f>
        <v>% Change between 14 Mar 2020 and 02 Jan 2021 (Change since 100th case of COVID-19)</v>
      </c>
      <c r="C7" s="79" t="str">
        <f>"% Change between " &amp; TEXT($L$4,"dd mmm yyy")&amp;" and "&amp; TEXT($L$2,"dd mmm yyy") &amp; " (monthly change)"</f>
        <v>% Change between 05 Dec 2020 and 02 Jan 2021 (monthly change)</v>
      </c>
      <c r="D7" s="81" t="str">
        <f>"% Change between " &amp; TEXT($L$6,"dd mmm yyy")&amp;" and "&amp; TEXT($L$2,"dd mmm yyy") &amp; " (weekly change)"</f>
        <v>% Change between 26 Dec 2020 and 02 Jan 2021 (weekly change)</v>
      </c>
      <c r="E7" s="83" t="str">
        <f>"% Change between " &amp; TEXT($L$5,"dd mmm yyy")&amp;" and "&amp; TEXT($L$6,"dd mmm yyy") &amp; " (weekly change)"</f>
        <v>% Change between 19 Dec 2020 and 26 Dec 2020 (weekly change)</v>
      </c>
      <c r="F7" s="85" t="str">
        <f>"% Change between " &amp; TEXT($L$3,"dd mmm yyy")&amp;" and "&amp; TEXT($L$2,"dd mmm yyy") &amp; " (Change since 100th case of COVID-19)"</f>
        <v>% Change between 14 Mar 2020 and 02 Jan 2021 (Change since 100th case of COVID-19)</v>
      </c>
      <c r="G7" s="79" t="str">
        <f>"% Change between " &amp; TEXT($L$4,"dd mmm yyy")&amp;" and "&amp; TEXT($L$2,"dd mmm yyy") &amp; " (monthly change)"</f>
        <v>% Change between 05 Dec 2020 and 02 Jan 2021 (monthly change)</v>
      </c>
      <c r="H7" s="81" t="str">
        <f>"% Change between " &amp; TEXT($L$6,"dd mmm yyy")&amp;" and "&amp; TEXT($L$2,"dd mmm yyy") &amp; " (weekly change)"</f>
        <v>% Change between 26 Dec 2020 and 02 Jan 2021 (weekly change)</v>
      </c>
      <c r="I7" s="83" t="str">
        <f>"% Change between " &amp; TEXT($L$5,"dd mmm yyy")&amp;" and "&amp; TEXT($L$6,"dd mmm yyy") &amp; " (weekly change)"</f>
        <v>% Change between 19 Dec 2020 and 26 Dec 2020 (weekly change)</v>
      </c>
      <c r="J7" s="50"/>
      <c r="K7" s="38" t="s">
        <v>69</v>
      </c>
      <c r="L7" s="39">
        <v>44198</v>
      </c>
    </row>
    <row r="8" spans="1:12" ht="48" customHeight="1" thickBot="1" x14ac:dyDescent="0.3">
      <c r="A8" s="76"/>
      <c r="B8" s="78"/>
      <c r="C8" s="80"/>
      <c r="D8" s="82"/>
      <c r="E8" s="84"/>
      <c r="F8" s="86"/>
      <c r="G8" s="80"/>
      <c r="H8" s="82"/>
      <c r="I8" s="84"/>
      <c r="J8" s="51"/>
      <c r="K8" s="40" t="s">
        <v>70</v>
      </c>
      <c r="L8" s="42"/>
    </row>
    <row r="9" spans="1:12" x14ac:dyDescent="0.25">
      <c r="A9" s="57"/>
      <c r="B9" s="88" t="str">
        <f>L1</f>
        <v>Tasmania</v>
      </c>
      <c r="C9" s="89"/>
      <c r="D9" s="89"/>
      <c r="E9" s="89"/>
      <c r="F9" s="89"/>
      <c r="G9" s="89"/>
      <c r="H9" s="89"/>
      <c r="I9" s="90"/>
      <c r="J9" s="28"/>
      <c r="K9" s="53"/>
      <c r="L9" s="42"/>
    </row>
    <row r="10" spans="1:12" x14ac:dyDescent="0.25">
      <c r="A10" s="58" t="s">
        <v>30</v>
      </c>
      <c r="B10" s="28">
        <v>-5.5445121736017566E-2</v>
      </c>
      <c r="C10" s="28">
        <v>-4.490366348352326E-2</v>
      </c>
      <c r="D10" s="28">
        <v>-1.5439570052350748E-2</v>
      </c>
      <c r="E10" s="28">
        <v>-2.9818116814277595E-2</v>
      </c>
      <c r="F10" s="28">
        <v>-4.8076621527216812E-2</v>
      </c>
      <c r="G10" s="28">
        <v>-4.8215880971280711E-2</v>
      </c>
      <c r="H10" s="28">
        <v>-2.7877877547768715E-2</v>
      </c>
      <c r="I10" s="59">
        <v>-4.1494170120534468E-2</v>
      </c>
      <c r="J10" s="28"/>
      <c r="K10" s="41"/>
      <c r="L10" s="42"/>
    </row>
    <row r="11" spans="1:12" x14ac:dyDescent="0.25">
      <c r="A11" s="57"/>
      <c r="B11" s="91" t="s">
        <v>29</v>
      </c>
      <c r="C11" s="91"/>
      <c r="D11" s="91"/>
      <c r="E11" s="91"/>
      <c r="F11" s="91"/>
      <c r="G11" s="91"/>
      <c r="H11" s="91"/>
      <c r="I11" s="92"/>
      <c r="J11" s="28"/>
      <c r="K11" s="41"/>
      <c r="L11" s="42"/>
    </row>
    <row r="12" spans="1:12" x14ac:dyDescent="0.25">
      <c r="A12" s="60" t="s">
        <v>28</v>
      </c>
      <c r="B12" s="28">
        <v>-7.8827331852791893E-2</v>
      </c>
      <c r="C12" s="28">
        <v>-5.3029849795523165E-2</v>
      </c>
      <c r="D12" s="28">
        <v>-1.6277715546539673E-2</v>
      </c>
      <c r="E12" s="28">
        <v>-3.3201462645833901E-2</v>
      </c>
      <c r="F12" s="28">
        <v>-9.2764862580049456E-2</v>
      </c>
      <c r="G12" s="28">
        <v>-6.5975406491355248E-2</v>
      </c>
      <c r="H12" s="28">
        <v>-3.6424563582678759E-2</v>
      </c>
      <c r="I12" s="59">
        <v>-4.8194895618430156E-2</v>
      </c>
      <c r="J12" s="28"/>
      <c r="K12" s="41"/>
      <c r="L12" s="42"/>
    </row>
    <row r="13" spans="1:12" x14ac:dyDescent="0.25">
      <c r="A13" s="60" t="s">
        <v>27</v>
      </c>
      <c r="B13" s="28">
        <v>-5.7316059138967979E-2</v>
      </c>
      <c r="C13" s="28">
        <v>-4.2698300573707049E-2</v>
      </c>
      <c r="D13" s="28">
        <v>-1.529166800373416E-2</v>
      </c>
      <c r="E13" s="28">
        <v>-2.802273922085774E-2</v>
      </c>
      <c r="F13" s="28">
        <v>7.1227948321510581E-3</v>
      </c>
      <c r="G13" s="28">
        <v>-2.7699004023911566E-2</v>
      </c>
      <c r="H13" s="28">
        <v>-1.5132574557871981E-2</v>
      </c>
      <c r="I13" s="59">
        <v>-3.3000189972194005E-2</v>
      </c>
      <c r="J13" s="28"/>
      <c r="K13" s="37"/>
      <c r="L13" s="42"/>
    </row>
    <row r="14" spans="1:12" x14ac:dyDescent="0.25">
      <c r="A14" s="61" t="s">
        <v>73</v>
      </c>
      <c r="B14" s="28" t="s">
        <v>71</v>
      </c>
      <c r="C14" s="28" t="s">
        <v>71</v>
      </c>
      <c r="D14" s="28" t="s">
        <v>71</v>
      </c>
      <c r="E14" s="28" t="s">
        <v>71</v>
      </c>
      <c r="F14" s="28" t="s">
        <v>71</v>
      </c>
      <c r="G14" s="28" t="s">
        <v>71</v>
      </c>
      <c r="H14" s="28" t="s">
        <v>71</v>
      </c>
      <c r="I14" s="59" t="s">
        <v>71</v>
      </c>
      <c r="J14" s="28"/>
      <c r="K14" s="54"/>
      <c r="L14" s="42"/>
    </row>
    <row r="15" spans="1:12" x14ac:dyDescent="0.25">
      <c r="A15" s="60" t="s">
        <v>46</v>
      </c>
      <c r="B15" s="28">
        <v>-5.0632099714210121E-2</v>
      </c>
      <c r="C15" s="28">
        <v>-4.9449361690462879E-2</v>
      </c>
      <c r="D15" s="28">
        <v>-1.8727730644370832E-2</v>
      </c>
      <c r="E15" s="28">
        <v>-3.4407397003116902E-2</v>
      </c>
      <c r="F15" s="28">
        <v>2.5197697953760478E-3</v>
      </c>
      <c r="G15" s="28">
        <v>-3.4031658170975088E-2</v>
      </c>
      <c r="H15" s="28">
        <v>-2.8868679112989071E-2</v>
      </c>
      <c r="I15" s="59">
        <v>-4.2644333108384225E-2</v>
      </c>
      <c r="J15" s="28"/>
      <c r="K15" s="41"/>
      <c r="L15" s="42"/>
    </row>
    <row r="16" spans="1:12" x14ac:dyDescent="0.25">
      <c r="A16" s="60" t="s">
        <v>47</v>
      </c>
      <c r="B16" s="28">
        <v>-6.0568404645784168E-2</v>
      </c>
      <c r="C16" s="28">
        <v>-4.4695820853703827E-2</v>
      </c>
      <c r="D16" s="28">
        <v>-1.59014951071208E-2</v>
      </c>
      <c r="E16" s="28">
        <v>-2.6168347014880466E-2</v>
      </c>
      <c r="F16" s="28">
        <v>-4.9483092936453144E-2</v>
      </c>
      <c r="G16" s="28">
        <v>-5.2427151453076304E-2</v>
      </c>
      <c r="H16" s="28">
        <v>-2.6861886848135286E-2</v>
      </c>
      <c r="I16" s="59">
        <v>-3.9723076422508052E-2</v>
      </c>
      <c r="J16" s="28"/>
      <c r="K16" s="41"/>
      <c r="L16" s="42"/>
    </row>
    <row r="17" spans="1:12" x14ac:dyDescent="0.25">
      <c r="A17" s="60" t="s">
        <v>48</v>
      </c>
      <c r="B17" s="28">
        <v>-5.939377238908794E-2</v>
      </c>
      <c r="C17" s="28">
        <v>-4.3996023021663389E-2</v>
      </c>
      <c r="D17" s="28">
        <v>-1.4376384718511437E-2</v>
      </c>
      <c r="E17" s="28">
        <v>-2.6877383283556822E-2</v>
      </c>
      <c r="F17" s="28">
        <v>-6.8851209829798754E-2</v>
      </c>
      <c r="G17" s="28">
        <v>-4.9096170397153083E-2</v>
      </c>
      <c r="H17" s="28">
        <v>-2.4714478960738084E-2</v>
      </c>
      <c r="I17" s="59">
        <v>-3.9141438488524249E-2</v>
      </c>
      <c r="J17" s="28"/>
      <c r="K17" s="41"/>
      <c r="L17" s="42"/>
    </row>
    <row r="18" spans="1:12" ht="17.25" customHeight="1" x14ac:dyDescent="0.25">
      <c r="A18" s="60" t="s">
        <v>49</v>
      </c>
      <c r="B18" s="28">
        <v>-6.5839804872578456E-2</v>
      </c>
      <c r="C18" s="28">
        <v>-4.3661349298830809E-2</v>
      </c>
      <c r="D18" s="28">
        <v>-1.4356665552462844E-2</v>
      </c>
      <c r="E18" s="28">
        <v>-2.5431510026357684E-2</v>
      </c>
      <c r="F18" s="28">
        <v>-8.0951422973074338E-2</v>
      </c>
      <c r="G18" s="28">
        <v>-5.8882950724714833E-2</v>
      </c>
      <c r="H18" s="28">
        <v>-2.7907827113825112E-2</v>
      </c>
      <c r="I18" s="59">
        <v>-4.2172954399730567E-2</v>
      </c>
      <c r="J18" s="29"/>
      <c r="K18" s="43"/>
      <c r="L18" s="42"/>
    </row>
    <row r="19" spans="1:12" x14ac:dyDescent="0.25">
      <c r="A19" s="60" t="s">
        <v>50</v>
      </c>
      <c r="B19" s="28">
        <v>-0.11611589831968983</v>
      </c>
      <c r="C19" s="28">
        <v>-5.3917386472115525E-2</v>
      </c>
      <c r="D19" s="28">
        <v>-2.0971729087924329E-2</v>
      </c>
      <c r="E19" s="28">
        <v>-2.846588376841297E-2</v>
      </c>
      <c r="F19" s="28">
        <v>-0.12291573102599984</v>
      </c>
      <c r="G19" s="28">
        <v>-7.111832080366709E-2</v>
      </c>
      <c r="H19" s="28">
        <v>-5.0398354031236381E-2</v>
      </c>
      <c r="I19" s="59">
        <v>-4.1126309456613996E-2</v>
      </c>
      <c r="J19" s="20"/>
      <c r="K19" s="36"/>
      <c r="L19" s="42"/>
    </row>
    <row r="20" spans="1:12" ht="15.75" thickBot="1" x14ac:dyDescent="0.3">
      <c r="A20" s="62" t="s">
        <v>51</v>
      </c>
      <c r="B20" s="63">
        <v>-0.21907052588666942</v>
      </c>
      <c r="C20" s="63">
        <v>-6.4181729360039186E-2</v>
      </c>
      <c r="D20" s="63">
        <v>-2.7480644751872174E-2</v>
      </c>
      <c r="E20" s="63">
        <v>-3.1097360020069131E-2</v>
      </c>
      <c r="F20" s="63">
        <v>-0.17565034940227497</v>
      </c>
      <c r="G20" s="63">
        <v>-7.1206610031008033E-2</v>
      </c>
      <c r="H20" s="63">
        <v>-3.2250409185113127E-2</v>
      </c>
      <c r="I20" s="64">
        <v>-4.3742309033250493E-2</v>
      </c>
      <c r="J20" s="20"/>
      <c r="K20" s="55"/>
      <c r="L20" s="42"/>
    </row>
    <row r="21" spans="1:12" ht="36.75" customHeight="1" x14ac:dyDescent="0.25">
      <c r="A21" s="87"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1" s="87"/>
      <c r="C21" s="87"/>
      <c r="D21" s="87"/>
      <c r="E21" s="87"/>
      <c r="F21" s="87"/>
      <c r="G21" s="87"/>
      <c r="H21" s="87"/>
      <c r="I21" s="87"/>
      <c r="J21" s="20"/>
      <c r="K21" s="36"/>
      <c r="L21" s="42"/>
    </row>
    <row r="22" spans="1:12" ht="10.5" customHeight="1" x14ac:dyDescent="0.25">
      <c r="B22" s="20"/>
      <c r="C22" s="20"/>
      <c r="D22" s="20"/>
      <c r="E22" s="20"/>
      <c r="F22" s="20"/>
      <c r="G22" s="20"/>
      <c r="H22" s="20"/>
      <c r="I22" s="20"/>
      <c r="J22" s="20"/>
      <c r="K22" s="44"/>
      <c r="L22" s="42"/>
    </row>
    <row r="23" spans="1:12" x14ac:dyDescent="0.25">
      <c r="A23" s="30" t="str">
        <f>"Indexed number of payroll jobs and total wages, "&amp;$L$1&amp;" and Australia"</f>
        <v>Indexed number of payroll jobs and total wages, Tasmania and Australia</v>
      </c>
      <c r="B23" s="20"/>
      <c r="C23" s="20"/>
      <c r="D23" s="20"/>
      <c r="E23" s="20"/>
      <c r="F23" s="20"/>
      <c r="G23" s="20"/>
      <c r="H23" s="20"/>
      <c r="I23" s="20"/>
      <c r="J23" s="20"/>
      <c r="K23" s="44"/>
      <c r="L23" s="42"/>
    </row>
    <row r="24" spans="1:12" x14ac:dyDescent="0.25">
      <c r="A24" s="20"/>
      <c r="B24" s="20"/>
      <c r="C24" s="20"/>
      <c r="D24" s="20"/>
      <c r="E24" s="20"/>
      <c r="F24" s="20"/>
      <c r="G24" s="20"/>
      <c r="H24" s="20"/>
      <c r="I24" s="20"/>
      <c r="J24" s="20"/>
      <c r="K24" s="44"/>
      <c r="L24" s="42"/>
    </row>
    <row r="25" spans="1:12" x14ac:dyDescent="0.25">
      <c r="B25" s="20"/>
      <c r="C25" s="20"/>
      <c r="D25" s="20"/>
      <c r="E25" s="20"/>
      <c r="F25" s="20"/>
      <c r="G25" s="20"/>
      <c r="H25" s="20"/>
      <c r="I25" s="20"/>
      <c r="J25" s="20"/>
      <c r="K25" s="44"/>
      <c r="L25" s="42"/>
    </row>
    <row r="26" spans="1:12" x14ac:dyDescent="0.25">
      <c r="A26" s="20"/>
      <c r="B26" s="20"/>
      <c r="C26" s="20"/>
      <c r="D26" s="20"/>
      <c r="E26" s="24"/>
      <c r="F26" s="24"/>
      <c r="G26" s="24"/>
      <c r="H26" s="24"/>
      <c r="I26" s="24"/>
      <c r="J26" s="24"/>
      <c r="K26" s="55"/>
      <c r="L26" s="42"/>
    </row>
    <row r="27" spans="1:12" x14ac:dyDescent="0.25">
      <c r="A27" s="20"/>
      <c r="B27" s="30"/>
      <c r="C27" s="30"/>
      <c r="D27" s="30"/>
      <c r="E27" s="30"/>
      <c r="F27" s="30"/>
      <c r="G27" s="30"/>
      <c r="H27" s="30"/>
      <c r="I27" s="30"/>
      <c r="J27" s="30"/>
      <c r="K27" s="45"/>
      <c r="L27" s="42"/>
    </row>
    <row r="28" spans="1:12" x14ac:dyDescent="0.25">
      <c r="A28" s="20"/>
      <c r="B28" s="20"/>
      <c r="C28" s="20"/>
      <c r="D28" s="20"/>
      <c r="E28" s="20"/>
      <c r="F28" s="20"/>
      <c r="G28" s="20"/>
      <c r="H28" s="20"/>
      <c r="I28" s="20"/>
      <c r="J28" s="20"/>
      <c r="K28" s="44"/>
      <c r="L28" s="42"/>
    </row>
    <row r="29" spans="1:12" x14ac:dyDescent="0.25">
      <c r="B29" s="20"/>
      <c r="C29" s="20"/>
      <c r="D29" s="20"/>
      <c r="E29" s="20"/>
      <c r="F29" s="20"/>
      <c r="G29" s="20"/>
      <c r="H29" s="20"/>
      <c r="I29" s="20"/>
      <c r="J29" s="20"/>
      <c r="K29" s="44"/>
      <c r="L29" s="42"/>
    </row>
    <row r="30" spans="1:12" x14ac:dyDescent="0.25">
      <c r="A30" s="20"/>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ht="15.75" customHeight="1" x14ac:dyDescent="0.25">
      <c r="B32" s="20"/>
      <c r="C32" s="20"/>
      <c r="D32" s="20"/>
      <c r="E32" s="20"/>
      <c r="F32" s="20"/>
      <c r="G32" s="20"/>
      <c r="H32" s="20"/>
      <c r="I32" s="20"/>
      <c r="J32" s="20"/>
      <c r="K32" s="44"/>
      <c r="L32" s="42"/>
    </row>
    <row r="33" spans="1:12" x14ac:dyDescent="0.25">
      <c r="A33" s="20"/>
      <c r="B33" s="20"/>
      <c r="C33" s="20"/>
      <c r="D33" s="20"/>
      <c r="E33" s="20"/>
      <c r="F33" s="20"/>
      <c r="G33" s="20"/>
      <c r="H33" s="20"/>
      <c r="I33" s="20"/>
      <c r="J33" s="20"/>
      <c r="K33" s="42" t="s">
        <v>26</v>
      </c>
      <c r="L33" s="42" t="s">
        <v>61</v>
      </c>
    </row>
    <row r="34" spans="1:12" ht="11.25" customHeight="1" x14ac:dyDescent="0.25">
      <c r="A34" s="20"/>
      <c r="B34" s="20"/>
      <c r="C34" s="20"/>
      <c r="D34" s="20"/>
      <c r="E34" s="20"/>
      <c r="F34" s="20"/>
      <c r="G34" s="20"/>
      <c r="H34" s="20"/>
      <c r="I34" s="20"/>
      <c r="J34" s="20"/>
      <c r="K34" s="42"/>
      <c r="L34" s="41" t="s">
        <v>24</v>
      </c>
    </row>
    <row r="35" spans="1:12" x14ac:dyDescent="0.25">
      <c r="A35" s="31" t="str">
        <f>"Indexed number of payroll jobs held by men by age group, "&amp;$L$1</f>
        <v>Indexed number of payroll jobs held by men by age group, Tasmania</v>
      </c>
      <c r="B35" s="20"/>
      <c r="C35" s="20"/>
      <c r="D35" s="20"/>
      <c r="E35" s="20"/>
      <c r="F35" s="20"/>
      <c r="G35" s="20"/>
      <c r="H35" s="20"/>
      <c r="I35" s="20"/>
      <c r="J35" s="20"/>
      <c r="K35" s="41"/>
      <c r="L35" s="42"/>
    </row>
    <row r="36" spans="1:12" x14ac:dyDescent="0.25">
      <c r="B36" s="20"/>
      <c r="C36" s="20"/>
      <c r="D36" s="20"/>
      <c r="E36" s="20"/>
      <c r="F36" s="20"/>
      <c r="G36" s="20"/>
      <c r="H36" s="20"/>
      <c r="I36" s="20"/>
      <c r="J36" s="20"/>
      <c r="K36" s="41" t="s">
        <v>46</v>
      </c>
      <c r="L36" s="42">
        <v>99.69</v>
      </c>
    </row>
    <row r="37" spans="1:12" x14ac:dyDescent="0.25">
      <c r="B37" s="20"/>
      <c r="C37" s="20"/>
      <c r="D37" s="20"/>
      <c r="E37" s="20"/>
      <c r="F37" s="20"/>
      <c r="G37" s="20"/>
      <c r="H37" s="20"/>
      <c r="I37" s="20"/>
      <c r="J37" s="20"/>
      <c r="K37" s="41" t="s">
        <v>47</v>
      </c>
      <c r="L37" s="42">
        <v>97.44</v>
      </c>
    </row>
    <row r="38" spans="1:12" x14ac:dyDescent="0.25">
      <c r="K38" s="43" t="s">
        <v>48</v>
      </c>
      <c r="L38" s="42">
        <v>97.32</v>
      </c>
    </row>
    <row r="39" spans="1:12" x14ac:dyDescent="0.25">
      <c r="K39" s="36" t="s">
        <v>49</v>
      </c>
      <c r="L39" s="42">
        <v>96.72</v>
      </c>
    </row>
    <row r="40" spans="1:12" x14ac:dyDescent="0.25">
      <c r="K40" s="36" t="s">
        <v>50</v>
      </c>
      <c r="L40" s="42">
        <v>91.86</v>
      </c>
    </row>
    <row r="41" spans="1:12" x14ac:dyDescent="0.25">
      <c r="K41" s="36" t="s">
        <v>51</v>
      </c>
      <c r="L41" s="42">
        <v>87.25</v>
      </c>
    </row>
    <row r="42" spans="1:12" x14ac:dyDescent="0.25">
      <c r="K42" s="36"/>
      <c r="L42" s="42"/>
    </row>
    <row r="43" spans="1:12" x14ac:dyDescent="0.25">
      <c r="K43" s="42"/>
      <c r="L43" s="42" t="s">
        <v>23</v>
      </c>
    </row>
    <row r="44" spans="1:12" x14ac:dyDescent="0.25">
      <c r="K44" s="41"/>
      <c r="L44" s="42"/>
    </row>
    <row r="45" spans="1:12" ht="15.4" customHeight="1" x14ac:dyDescent="0.25">
      <c r="A45" s="31" t="str">
        <f>"Indexed number of payroll jobs held by women by age group, "&amp;$L$1</f>
        <v>Indexed number of payroll jobs held by women by age group, Tasmania</v>
      </c>
      <c r="B45" s="20"/>
      <c r="C45" s="20"/>
      <c r="D45" s="20"/>
      <c r="E45" s="20"/>
      <c r="F45" s="20"/>
      <c r="G45" s="20"/>
      <c r="H45" s="20"/>
      <c r="I45" s="20"/>
      <c r="J45" s="20"/>
      <c r="K45" s="41" t="s">
        <v>46</v>
      </c>
      <c r="L45" s="42">
        <v>95.77</v>
      </c>
    </row>
    <row r="46" spans="1:12" ht="15.4" customHeight="1" x14ac:dyDescent="0.25">
      <c r="B46" s="20"/>
      <c r="C46" s="20"/>
      <c r="D46" s="20"/>
      <c r="E46" s="20"/>
      <c r="F46" s="20"/>
      <c r="G46" s="20"/>
      <c r="H46" s="20"/>
      <c r="I46" s="20"/>
      <c r="J46" s="20"/>
      <c r="K46" s="41" t="s">
        <v>47</v>
      </c>
      <c r="L46" s="42">
        <v>94.09</v>
      </c>
    </row>
    <row r="47" spans="1:12" ht="15.4" customHeight="1" x14ac:dyDescent="0.25">
      <c r="B47" s="20"/>
      <c r="C47" s="20"/>
      <c r="D47" s="20"/>
      <c r="E47" s="20"/>
      <c r="F47" s="20"/>
      <c r="G47" s="20"/>
      <c r="H47" s="20"/>
      <c r="I47" s="20"/>
      <c r="J47" s="20"/>
      <c r="K47" s="43" t="s">
        <v>48</v>
      </c>
      <c r="L47" s="42">
        <v>93.73</v>
      </c>
    </row>
    <row r="48" spans="1:12" ht="15.4" customHeight="1" x14ac:dyDescent="0.25">
      <c r="B48" s="20"/>
      <c r="C48" s="20"/>
      <c r="D48" s="20"/>
      <c r="E48" s="20"/>
      <c r="F48" s="20"/>
      <c r="G48" s="20"/>
      <c r="H48" s="20"/>
      <c r="I48" s="20"/>
      <c r="J48" s="20"/>
      <c r="K48" s="36" t="s">
        <v>49</v>
      </c>
      <c r="L48" s="42">
        <v>93.66</v>
      </c>
    </row>
    <row r="49" spans="1:12" ht="15.4" customHeight="1" x14ac:dyDescent="0.25">
      <c r="B49" s="20"/>
      <c r="C49" s="20"/>
      <c r="D49" s="20"/>
      <c r="E49" s="20"/>
      <c r="F49" s="20"/>
      <c r="G49" s="20"/>
      <c r="H49" s="20"/>
      <c r="I49" s="20"/>
      <c r="J49" s="20"/>
      <c r="K49" s="36" t="s">
        <v>50</v>
      </c>
      <c r="L49" s="42">
        <v>88.1</v>
      </c>
    </row>
    <row r="50" spans="1:12" ht="15.4" customHeight="1" x14ac:dyDescent="0.25">
      <c r="B50" s="20"/>
      <c r="C50" s="20"/>
      <c r="D50" s="20"/>
      <c r="E50" s="20"/>
      <c r="F50" s="20"/>
      <c r="G50" s="20"/>
      <c r="H50" s="20"/>
      <c r="I50" s="20"/>
      <c r="J50" s="20"/>
      <c r="K50" s="36" t="s">
        <v>51</v>
      </c>
      <c r="L50" s="42">
        <v>84.41</v>
      </c>
    </row>
    <row r="51" spans="1:12" ht="15.4" customHeight="1" x14ac:dyDescent="0.25">
      <c r="B51" s="31"/>
      <c r="C51" s="31"/>
      <c r="D51" s="31"/>
      <c r="E51" s="31"/>
      <c r="F51" s="31"/>
      <c r="G51" s="31"/>
      <c r="H51" s="31"/>
      <c r="I51" s="31"/>
      <c r="J51" s="31"/>
      <c r="K51" s="36"/>
      <c r="L51" s="42"/>
    </row>
    <row r="52" spans="1:12" ht="15.4" customHeight="1" x14ac:dyDescent="0.25">
      <c r="B52" s="20"/>
      <c r="C52" s="20"/>
      <c r="D52" s="20"/>
      <c r="E52" s="20"/>
      <c r="F52" s="20"/>
      <c r="G52" s="20"/>
      <c r="H52" s="20"/>
      <c r="I52" s="20"/>
      <c r="J52" s="20"/>
      <c r="K52" s="42"/>
      <c r="L52" s="42" t="s">
        <v>22</v>
      </c>
    </row>
    <row r="53" spans="1:12" ht="15.4" customHeight="1" x14ac:dyDescent="0.25">
      <c r="B53" s="30"/>
      <c r="C53" s="30"/>
      <c r="D53" s="30"/>
      <c r="E53" s="30"/>
      <c r="F53" s="30"/>
      <c r="G53" s="30"/>
      <c r="H53" s="30"/>
      <c r="I53" s="30"/>
      <c r="J53" s="30"/>
      <c r="K53" s="41"/>
      <c r="L53" s="42"/>
    </row>
    <row r="54" spans="1:12" ht="15.4" customHeight="1" x14ac:dyDescent="0.25">
      <c r="A54" s="31" t="str">
        <f>"Change in payroll jobs since week ending "&amp;TEXT($L$3,"dd mmmm")&amp;" by Industry, "&amp;$L$1</f>
        <v>Change in payroll jobs since week ending 14 March by Industry, Tasmania</v>
      </c>
      <c r="B54" s="20"/>
      <c r="C54" s="20"/>
      <c r="D54" s="20"/>
      <c r="E54" s="20"/>
      <c r="F54" s="20"/>
      <c r="G54" s="20"/>
      <c r="H54" s="20"/>
      <c r="I54" s="20"/>
      <c r="J54" s="20"/>
      <c r="K54" s="41" t="s">
        <v>46</v>
      </c>
      <c r="L54" s="42">
        <v>93.72</v>
      </c>
    </row>
    <row r="55" spans="1:12" ht="15.4" customHeight="1" x14ac:dyDescent="0.25">
      <c r="B55" s="20"/>
      <c r="C55" s="20"/>
      <c r="D55" s="20"/>
      <c r="E55" s="20"/>
      <c r="F55" s="20"/>
      <c r="G55" s="20"/>
      <c r="H55" s="20"/>
      <c r="I55" s="20"/>
      <c r="J55" s="20"/>
      <c r="K55" s="41" t="s">
        <v>47</v>
      </c>
      <c r="L55" s="42">
        <v>92.58</v>
      </c>
    </row>
    <row r="56" spans="1:12" ht="15.4" customHeight="1" x14ac:dyDescent="0.25">
      <c r="B56" s="20"/>
      <c r="C56" s="20"/>
      <c r="D56" s="20"/>
      <c r="E56" s="20"/>
      <c r="F56" s="20"/>
      <c r="G56" s="20"/>
      <c r="H56" s="20"/>
      <c r="I56" s="20"/>
      <c r="J56" s="20"/>
      <c r="K56" s="43" t="s">
        <v>48</v>
      </c>
      <c r="L56" s="42">
        <v>92.63</v>
      </c>
    </row>
    <row r="57" spans="1:12" ht="15.4" customHeight="1" x14ac:dyDescent="0.25">
      <c r="A57" s="20"/>
      <c r="B57" s="20"/>
      <c r="C57" s="20"/>
      <c r="D57" s="20"/>
      <c r="E57" s="20"/>
      <c r="F57" s="20"/>
      <c r="G57" s="20"/>
      <c r="H57" s="20"/>
      <c r="I57" s="20"/>
      <c r="J57" s="20"/>
      <c r="K57" s="36" t="s">
        <v>49</v>
      </c>
      <c r="L57" s="42">
        <v>92.33</v>
      </c>
    </row>
    <row r="58" spans="1:12" ht="15.4" customHeight="1" x14ac:dyDescent="0.25">
      <c r="B58" s="20"/>
      <c r="C58" s="20"/>
      <c r="D58" s="20"/>
      <c r="E58" s="20"/>
      <c r="F58" s="20"/>
      <c r="G58" s="20"/>
      <c r="H58" s="20"/>
      <c r="I58" s="20"/>
      <c r="J58" s="20"/>
      <c r="K58" s="36" t="s">
        <v>50</v>
      </c>
      <c r="L58" s="42">
        <v>85.88</v>
      </c>
    </row>
    <row r="59" spans="1:12" ht="15.4" customHeight="1" x14ac:dyDescent="0.25">
      <c r="K59" s="36" t="s">
        <v>51</v>
      </c>
      <c r="L59" s="42">
        <v>82.47</v>
      </c>
    </row>
    <row r="60" spans="1:12" ht="15.4" customHeight="1" x14ac:dyDescent="0.25">
      <c r="K60" s="36"/>
      <c r="L60" s="42"/>
    </row>
    <row r="61" spans="1:12" ht="15.4" customHeight="1" x14ac:dyDescent="0.25">
      <c r="B61" s="20"/>
      <c r="C61" s="20"/>
      <c r="D61" s="20"/>
      <c r="E61" s="20"/>
      <c r="F61" s="20"/>
      <c r="G61" s="20"/>
      <c r="H61" s="20"/>
      <c r="I61" s="20"/>
      <c r="J61" s="20"/>
      <c r="K61" s="38"/>
      <c r="L61" s="38"/>
    </row>
    <row r="62" spans="1:12" ht="15.4" customHeight="1" x14ac:dyDescent="0.25">
      <c r="K62" s="42" t="s">
        <v>25</v>
      </c>
      <c r="L62" s="41" t="s">
        <v>62</v>
      </c>
    </row>
    <row r="63" spans="1:12" ht="15.4" customHeight="1" x14ac:dyDescent="0.25">
      <c r="K63" s="45"/>
      <c r="L63" s="41" t="s">
        <v>24</v>
      </c>
    </row>
    <row r="64" spans="1:12" ht="15.4" customHeight="1" x14ac:dyDescent="0.25">
      <c r="K64" s="41"/>
      <c r="L64" s="42"/>
    </row>
    <row r="65" spans="1:12" ht="15.4" customHeight="1" x14ac:dyDescent="0.25">
      <c r="K65" s="41" t="s">
        <v>46</v>
      </c>
      <c r="L65" s="42">
        <v>98.69</v>
      </c>
    </row>
    <row r="66" spans="1:12" ht="15.4" customHeight="1" x14ac:dyDescent="0.25">
      <c r="K66" s="41" t="s">
        <v>47</v>
      </c>
      <c r="L66" s="42">
        <v>98.71</v>
      </c>
    </row>
    <row r="67" spans="1:12" ht="15.4" customHeight="1" x14ac:dyDescent="0.25">
      <c r="K67" s="43" t="s">
        <v>48</v>
      </c>
      <c r="L67" s="42">
        <v>99.38</v>
      </c>
    </row>
    <row r="68" spans="1:12" ht="15.4" customHeight="1" x14ac:dyDescent="0.25">
      <c r="K68" s="36" t="s">
        <v>49</v>
      </c>
      <c r="L68" s="42">
        <v>98.74</v>
      </c>
    </row>
    <row r="69" spans="1:12" ht="15.4" customHeight="1" x14ac:dyDescent="0.25">
      <c r="K69" s="36" t="s">
        <v>50</v>
      </c>
      <c r="L69" s="42">
        <v>95.23</v>
      </c>
    </row>
    <row r="70" spans="1:12" ht="15.4" customHeight="1" x14ac:dyDescent="0.25">
      <c r="K70" s="36" t="s">
        <v>51</v>
      </c>
      <c r="L70" s="42">
        <v>80.7</v>
      </c>
    </row>
    <row r="71" spans="1:12" ht="15.4" customHeight="1" x14ac:dyDescent="0.25">
      <c r="K71" s="36"/>
      <c r="L71" s="42"/>
    </row>
    <row r="72" spans="1:12" ht="15.4" customHeight="1" x14ac:dyDescent="0.25">
      <c r="K72" s="37"/>
      <c r="L72" s="42" t="s">
        <v>23</v>
      </c>
    </row>
    <row r="73" spans="1:12" ht="15.4" customHeight="1" x14ac:dyDescent="0.25">
      <c r="K73" s="41"/>
      <c r="L73" s="42"/>
    </row>
    <row r="74" spans="1:12" ht="15.4" customHeight="1" x14ac:dyDescent="0.25">
      <c r="K74" s="41" t="s">
        <v>46</v>
      </c>
      <c r="L74" s="42">
        <v>95.79</v>
      </c>
    </row>
    <row r="75" spans="1:12" ht="15.4" customHeight="1" x14ac:dyDescent="0.25">
      <c r="K75" s="41" t="s">
        <v>47</v>
      </c>
      <c r="L75" s="42">
        <v>96.1</v>
      </c>
    </row>
    <row r="76" spans="1:12" ht="15.4" customHeight="1" x14ac:dyDescent="0.25">
      <c r="A76" s="30" t="str">
        <f>"Distribution of payroll jobs by industry, "&amp;$L$1</f>
        <v>Distribution of payroll jobs by industry, Tasmania</v>
      </c>
      <c r="K76" s="43" t="s">
        <v>48</v>
      </c>
      <c r="L76" s="42">
        <v>97</v>
      </c>
    </row>
    <row r="77" spans="1:12" ht="15.4" customHeight="1" x14ac:dyDescent="0.25">
      <c r="K77" s="36" t="s">
        <v>49</v>
      </c>
      <c r="L77" s="42">
        <v>95.98</v>
      </c>
    </row>
    <row r="78" spans="1:12" ht="15.4" customHeight="1" x14ac:dyDescent="0.25">
      <c r="K78" s="36" t="s">
        <v>50</v>
      </c>
      <c r="L78" s="42">
        <v>92.74</v>
      </c>
    </row>
    <row r="79" spans="1:12" ht="15.4" customHeight="1" x14ac:dyDescent="0.25">
      <c r="K79" s="36" t="s">
        <v>51</v>
      </c>
      <c r="L79" s="42">
        <v>76.45</v>
      </c>
    </row>
    <row r="80" spans="1:12" ht="15.4" customHeight="1" x14ac:dyDescent="0.25">
      <c r="K80" s="36"/>
      <c r="L80" s="42"/>
    </row>
    <row r="81" spans="1:12" ht="15.4" customHeight="1" x14ac:dyDescent="0.25">
      <c r="K81" s="38"/>
      <c r="L81" s="42" t="s">
        <v>22</v>
      </c>
    </row>
    <row r="82" spans="1:12" ht="15.4" customHeight="1" x14ac:dyDescent="0.25">
      <c r="K82" s="41"/>
      <c r="L82" s="42"/>
    </row>
    <row r="83" spans="1:12" ht="15.4" customHeight="1" x14ac:dyDescent="0.25">
      <c r="K83" s="41" t="s">
        <v>46</v>
      </c>
      <c r="L83" s="42">
        <v>94.07</v>
      </c>
    </row>
    <row r="84" spans="1:12" ht="15.4" customHeight="1" x14ac:dyDescent="0.25">
      <c r="K84" s="41" t="s">
        <v>47</v>
      </c>
      <c r="L84" s="42">
        <v>94.65</v>
      </c>
    </row>
    <row r="85" spans="1:12" ht="15.4" customHeight="1" x14ac:dyDescent="0.25">
      <c r="K85" s="43" t="s">
        <v>48</v>
      </c>
      <c r="L85" s="42">
        <v>95.36</v>
      </c>
    </row>
    <row r="86" spans="1:12" ht="15.4" customHeight="1" x14ac:dyDescent="0.25">
      <c r="K86" s="36" t="s">
        <v>49</v>
      </c>
      <c r="L86" s="42">
        <v>94.59</v>
      </c>
    </row>
    <row r="87" spans="1:12" ht="15.4" customHeight="1" x14ac:dyDescent="0.25">
      <c r="K87" s="36" t="s">
        <v>50</v>
      </c>
      <c r="L87" s="42">
        <v>91.23</v>
      </c>
    </row>
    <row r="88" spans="1:12" ht="15.4" customHeight="1" x14ac:dyDescent="0.25">
      <c r="A88" s="32"/>
      <c r="B88" s="32"/>
      <c r="C88" s="32"/>
      <c r="D88" s="32"/>
      <c r="E88" s="32"/>
      <c r="F88" s="32"/>
      <c r="G88" s="32"/>
      <c r="H88" s="32"/>
      <c r="I88" s="32"/>
      <c r="J88" s="32"/>
      <c r="K88" s="36" t="s">
        <v>51</v>
      </c>
      <c r="L88" s="42">
        <v>74.59</v>
      </c>
    </row>
    <row r="89" spans="1:12" ht="15.4" customHeight="1" x14ac:dyDescent="0.25">
      <c r="A89" s="32"/>
      <c r="B89" s="32"/>
      <c r="C89" s="32"/>
      <c r="D89" s="32"/>
      <c r="E89" s="32"/>
      <c r="F89" s="32"/>
      <c r="G89" s="32"/>
      <c r="H89" s="32"/>
      <c r="I89" s="32"/>
      <c r="J89" s="32"/>
      <c r="K89" s="36"/>
      <c r="L89" s="42"/>
    </row>
    <row r="90" spans="1:12" ht="15" customHeight="1" x14ac:dyDescent="0.25">
      <c r="B90" s="24"/>
      <c r="C90" s="24"/>
      <c r="D90" s="24"/>
      <c r="E90" s="24"/>
      <c r="F90" s="24"/>
      <c r="G90" s="24"/>
      <c r="H90" s="24"/>
      <c r="I90" s="24"/>
      <c r="J90" s="24"/>
      <c r="K90" s="37"/>
      <c r="L90" s="37"/>
    </row>
    <row r="91" spans="1:12" ht="15" customHeight="1" x14ac:dyDescent="0.25">
      <c r="B91" s="24"/>
      <c r="C91" s="24"/>
      <c r="D91" s="24"/>
      <c r="E91" s="24"/>
      <c r="F91" s="24"/>
      <c r="G91" s="24"/>
      <c r="H91" s="24"/>
      <c r="I91" s="24"/>
      <c r="J91" s="24"/>
      <c r="K91" s="42" t="s">
        <v>21</v>
      </c>
      <c r="L91" s="67" t="s">
        <v>63</v>
      </c>
    </row>
    <row r="92" spans="1:12" ht="15" customHeight="1" x14ac:dyDescent="0.25">
      <c r="A92" s="24"/>
      <c r="B92" s="24"/>
      <c r="C92" s="24"/>
      <c r="D92" s="24"/>
      <c r="E92" s="24"/>
      <c r="F92" s="24"/>
      <c r="G92" s="24"/>
      <c r="H92" s="24"/>
      <c r="I92" s="24"/>
      <c r="J92" s="24"/>
      <c r="K92" s="33"/>
      <c r="L92" s="39"/>
    </row>
    <row r="93" spans="1:12" ht="15" customHeight="1" x14ac:dyDescent="0.25">
      <c r="A93" s="24"/>
      <c r="B93" s="24"/>
      <c r="C93" s="24"/>
      <c r="D93" s="24"/>
      <c r="E93" s="24"/>
      <c r="F93" s="24"/>
      <c r="G93" s="24"/>
      <c r="H93" s="24"/>
      <c r="I93" s="24"/>
      <c r="J93" s="24"/>
      <c r="K93" s="37" t="s">
        <v>19</v>
      </c>
      <c r="L93" s="41">
        <v>2.2700000000000001E-2</v>
      </c>
    </row>
    <row r="94" spans="1:12" ht="15" customHeight="1" x14ac:dyDescent="0.25">
      <c r="A94" s="24"/>
      <c r="B94" s="24"/>
      <c r="C94" s="24"/>
      <c r="D94" s="24"/>
      <c r="E94" s="24"/>
      <c r="F94" s="24"/>
      <c r="G94" s="24"/>
      <c r="H94" s="24"/>
      <c r="I94" s="24"/>
      <c r="J94" s="24"/>
      <c r="K94" s="37" t="s">
        <v>0</v>
      </c>
      <c r="L94" s="41">
        <v>-0.1484</v>
      </c>
    </row>
    <row r="95" spans="1:12" ht="15" customHeight="1" x14ac:dyDescent="0.25">
      <c r="B95" s="24"/>
      <c r="C95" s="24"/>
      <c r="D95" s="24"/>
      <c r="E95" s="24"/>
      <c r="F95" s="24"/>
      <c r="G95" s="24"/>
      <c r="H95" s="24"/>
      <c r="I95" s="24"/>
      <c r="J95" s="24"/>
      <c r="K95" s="37" t="s">
        <v>1</v>
      </c>
      <c r="L95" s="41">
        <v>-8.1699999999999995E-2</v>
      </c>
    </row>
    <row r="96" spans="1:12" ht="15" customHeight="1" x14ac:dyDescent="0.25">
      <c r="B96" s="24"/>
      <c r="C96" s="24"/>
      <c r="D96" s="24"/>
      <c r="E96" s="24"/>
      <c r="F96" s="24"/>
      <c r="G96" s="24"/>
      <c r="H96" s="24"/>
      <c r="I96" s="24"/>
      <c r="J96" s="24"/>
      <c r="K96" s="37" t="s">
        <v>18</v>
      </c>
      <c r="L96" s="41">
        <v>2.7799999999999998E-2</v>
      </c>
    </row>
    <row r="97" spans="1:12" ht="15" customHeight="1" x14ac:dyDescent="0.25">
      <c r="A97" s="24"/>
      <c r="B97" s="24"/>
      <c r="C97" s="24"/>
      <c r="D97" s="24"/>
      <c r="E97" s="24"/>
      <c r="F97" s="24"/>
      <c r="G97" s="24"/>
      <c r="H97" s="24"/>
      <c r="I97" s="24"/>
      <c r="J97" s="24"/>
      <c r="K97" s="37" t="s">
        <v>2</v>
      </c>
      <c r="L97" s="41">
        <v>-0.16009999999999999</v>
      </c>
    </row>
    <row r="98" spans="1:12" ht="15" customHeight="1" x14ac:dyDescent="0.25">
      <c r="B98" s="24"/>
      <c r="C98" s="24"/>
      <c r="D98" s="24"/>
      <c r="E98" s="24"/>
      <c r="F98" s="24"/>
      <c r="G98" s="24"/>
      <c r="H98" s="24"/>
      <c r="I98" s="24"/>
      <c r="J98" s="24"/>
      <c r="K98" s="37" t="s">
        <v>17</v>
      </c>
      <c r="L98" s="41">
        <v>-8.5099999999999995E-2</v>
      </c>
    </row>
    <row r="99" spans="1:12" ht="15" customHeight="1" x14ac:dyDescent="0.25">
      <c r="A99" s="24"/>
      <c r="B99" s="24"/>
      <c r="C99" s="24"/>
      <c r="D99" s="24"/>
      <c r="E99" s="24"/>
      <c r="F99" s="24"/>
      <c r="G99" s="24"/>
      <c r="H99" s="24"/>
      <c r="I99" s="24"/>
      <c r="J99" s="24"/>
      <c r="K99" s="37" t="s">
        <v>16</v>
      </c>
      <c r="L99" s="41">
        <v>-1.0699999999999999E-2</v>
      </c>
    </row>
    <row r="100" spans="1:12" ht="15" customHeight="1" x14ac:dyDescent="0.25">
      <c r="A100" s="24"/>
      <c r="B100" s="24"/>
      <c r="C100" s="24"/>
      <c r="D100" s="24"/>
      <c r="E100" s="24"/>
      <c r="F100" s="24"/>
      <c r="G100" s="24"/>
      <c r="H100" s="24"/>
      <c r="I100" s="24"/>
      <c r="J100" s="24"/>
      <c r="K100" s="37" t="s">
        <v>15</v>
      </c>
      <c r="L100" s="41">
        <v>-0.1361</v>
      </c>
    </row>
    <row r="101" spans="1:12" x14ac:dyDescent="0.25">
      <c r="A101" s="24"/>
      <c r="B101" s="24"/>
      <c r="C101" s="24"/>
      <c r="D101" s="24"/>
      <c r="E101" s="24"/>
      <c r="F101" s="24"/>
      <c r="G101" s="24"/>
      <c r="H101" s="24"/>
      <c r="I101" s="24"/>
      <c r="J101" s="24"/>
      <c r="K101" s="37" t="s">
        <v>14</v>
      </c>
      <c r="L101" s="41">
        <v>-0.1118</v>
      </c>
    </row>
    <row r="102" spans="1:12" x14ac:dyDescent="0.25">
      <c r="A102" s="24"/>
      <c r="B102" s="24"/>
      <c r="C102" s="24"/>
      <c r="D102" s="24"/>
      <c r="E102" s="24"/>
      <c r="F102" s="24"/>
      <c r="G102" s="24"/>
      <c r="H102" s="24"/>
      <c r="I102" s="24"/>
      <c r="J102" s="24"/>
      <c r="K102" s="37" t="s">
        <v>13</v>
      </c>
      <c r="L102" s="41">
        <v>-0.1177</v>
      </c>
    </row>
    <row r="103" spans="1:12" x14ac:dyDescent="0.25">
      <c r="K103" s="37" t="s">
        <v>12</v>
      </c>
      <c r="L103" s="41">
        <v>-5.1999999999999998E-2</v>
      </c>
    </row>
    <row r="104" spans="1:12" x14ac:dyDescent="0.25">
      <c r="K104" s="37" t="s">
        <v>11</v>
      </c>
      <c r="L104" s="41">
        <v>-3.1099999999999999E-2</v>
      </c>
    </row>
    <row r="105" spans="1:12" x14ac:dyDescent="0.25">
      <c r="K105" s="37" t="s">
        <v>10</v>
      </c>
      <c r="L105" s="41">
        <v>-7.0900000000000005E-2</v>
      </c>
    </row>
    <row r="106" spans="1:12" x14ac:dyDescent="0.25">
      <c r="K106" s="37" t="s">
        <v>9</v>
      </c>
      <c r="L106" s="41">
        <v>-5.3900000000000003E-2</v>
      </c>
    </row>
    <row r="107" spans="1:12" x14ac:dyDescent="0.25">
      <c r="K107" s="37" t="s">
        <v>8</v>
      </c>
      <c r="L107" s="41">
        <v>-1.52E-2</v>
      </c>
    </row>
    <row r="108" spans="1:12" x14ac:dyDescent="0.25">
      <c r="K108" s="37" t="s">
        <v>7</v>
      </c>
      <c r="L108" s="41">
        <v>-0.1111</v>
      </c>
    </row>
    <row r="109" spans="1:12" x14ac:dyDescent="0.25">
      <c r="K109" s="37" t="s">
        <v>6</v>
      </c>
      <c r="L109" s="41">
        <v>-1.54E-2</v>
      </c>
    </row>
    <row r="110" spans="1:12" x14ac:dyDescent="0.25">
      <c r="K110" s="37" t="s">
        <v>5</v>
      </c>
      <c r="L110" s="41">
        <v>-0.1159</v>
      </c>
    </row>
    <row r="111" spans="1:12" x14ac:dyDescent="0.25">
      <c r="K111" s="37" t="s">
        <v>3</v>
      </c>
      <c r="L111" s="41">
        <v>-8.8300000000000003E-2</v>
      </c>
    </row>
    <row r="112" spans="1:12" x14ac:dyDescent="0.25">
      <c r="K112" s="37"/>
      <c r="L112" s="47"/>
    </row>
    <row r="113" spans="1:12" x14ac:dyDescent="0.25">
      <c r="A113" s="24"/>
      <c r="B113" s="24"/>
      <c r="C113" s="24"/>
      <c r="D113" s="24"/>
      <c r="E113" s="24"/>
      <c r="F113" s="24"/>
      <c r="G113" s="24"/>
      <c r="H113" s="24"/>
      <c r="I113" s="24"/>
      <c r="J113" s="24"/>
      <c r="K113" s="67" t="s">
        <v>64</v>
      </c>
      <c r="L113" s="67" t="s">
        <v>65</v>
      </c>
    </row>
    <row r="114" spans="1:12" x14ac:dyDescent="0.25">
      <c r="K114" s="33"/>
      <c r="L114" s="48">
        <v>43904</v>
      </c>
    </row>
    <row r="115" spans="1:12" x14ac:dyDescent="0.25">
      <c r="K115" s="37" t="s">
        <v>19</v>
      </c>
      <c r="L115" s="41">
        <v>5.4399999999999997E-2</v>
      </c>
    </row>
    <row r="116" spans="1:12" x14ac:dyDescent="0.25">
      <c r="K116" s="37" t="s">
        <v>0</v>
      </c>
      <c r="L116" s="41">
        <v>1.2200000000000001E-2</v>
      </c>
    </row>
    <row r="117" spans="1:12" x14ac:dyDescent="0.25">
      <c r="K117" s="37" t="s">
        <v>1</v>
      </c>
      <c r="L117" s="41">
        <v>8.2600000000000007E-2</v>
      </c>
    </row>
    <row r="118" spans="1:12" x14ac:dyDescent="0.25">
      <c r="K118" s="37" t="s">
        <v>18</v>
      </c>
      <c r="L118" s="41">
        <v>1.9099999999999999E-2</v>
      </c>
    </row>
    <row r="119" spans="1:12" x14ac:dyDescent="0.25">
      <c r="K119" s="37" t="s">
        <v>2</v>
      </c>
      <c r="L119" s="41">
        <v>7.0300000000000001E-2</v>
      </c>
    </row>
    <row r="120" spans="1:12" x14ac:dyDescent="0.25">
      <c r="K120" s="37" t="s">
        <v>17</v>
      </c>
      <c r="L120" s="41">
        <v>3.6600000000000001E-2</v>
      </c>
    </row>
    <row r="121" spans="1:12" x14ac:dyDescent="0.25">
      <c r="K121" s="37" t="s">
        <v>16</v>
      </c>
      <c r="L121" s="41">
        <v>0.1169</v>
      </c>
    </row>
    <row r="122" spans="1:12" x14ac:dyDescent="0.25">
      <c r="K122" s="37" t="s">
        <v>15</v>
      </c>
      <c r="L122" s="41">
        <v>8.0399999999999999E-2</v>
      </c>
    </row>
    <row r="123" spans="1:12" x14ac:dyDescent="0.25">
      <c r="K123" s="37" t="s">
        <v>14</v>
      </c>
      <c r="L123" s="41">
        <v>4.3999999999999997E-2</v>
      </c>
    </row>
    <row r="124" spans="1:12" x14ac:dyDescent="0.25">
      <c r="K124" s="37" t="s">
        <v>13</v>
      </c>
      <c r="L124" s="41">
        <v>8.8999999999999999E-3</v>
      </c>
    </row>
    <row r="125" spans="1:12" x14ac:dyDescent="0.25">
      <c r="K125" s="37" t="s">
        <v>12</v>
      </c>
      <c r="L125" s="41">
        <v>3.0300000000000001E-2</v>
      </c>
    </row>
    <row r="126" spans="1:12" x14ac:dyDescent="0.25">
      <c r="K126" s="37" t="s">
        <v>11</v>
      </c>
      <c r="L126" s="41">
        <v>1.8200000000000001E-2</v>
      </c>
    </row>
    <row r="127" spans="1:12" x14ac:dyDescent="0.25">
      <c r="K127" s="37" t="s">
        <v>10</v>
      </c>
      <c r="L127" s="41">
        <v>5.4100000000000002E-2</v>
      </c>
    </row>
    <row r="128" spans="1:12" x14ac:dyDescent="0.25">
      <c r="K128" s="37" t="s">
        <v>9</v>
      </c>
      <c r="L128" s="41">
        <v>5.8500000000000003E-2</v>
      </c>
    </row>
    <row r="129" spans="11:12" x14ac:dyDescent="0.25">
      <c r="K129" s="37" t="s">
        <v>8</v>
      </c>
      <c r="L129" s="41">
        <v>7.6899999999999996E-2</v>
      </c>
    </row>
    <row r="130" spans="11:12" x14ac:dyDescent="0.25">
      <c r="K130" s="37" t="s">
        <v>7</v>
      </c>
      <c r="L130" s="41">
        <v>5.0099999999999999E-2</v>
      </c>
    </row>
    <row r="131" spans="11:12" x14ac:dyDescent="0.25">
      <c r="K131" s="37" t="s">
        <v>6</v>
      </c>
      <c r="L131" s="41">
        <v>0.1263</v>
      </c>
    </row>
    <row r="132" spans="11:12" x14ac:dyDescent="0.25">
      <c r="K132" s="37" t="s">
        <v>5</v>
      </c>
      <c r="L132" s="41">
        <v>1.6899999999999998E-2</v>
      </c>
    </row>
    <row r="133" spans="11:12" x14ac:dyDescent="0.25">
      <c r="K133" s="37" t="s">
        <v>3</v>
      </c>
      <c r="L133" s="41">
        <v>4.02E-2</v>
      </c>
    </row>
    <row r="134" spans="11:12" x14ac:dyDescent="0.25">
      <c r="K134" s="33"/>
      <c r="L134" s="46" t="s">
        <v>20</v>
      </c>
    </row>
    <row r="135" spans="11:12" x14ac:dyDescent="0.25">
      <c r="K135" s="37" t="s">
        <v>19</v>
      </c>
      <c r="L135" s="41">
        <v>5.8900000000000001E-2</v>
      </c>
    </row>
    <row r="136" spans="11:12" x14ac:dyDescent="0.25">
      <c r="K136" s="37" t="s">
        <v>0</v>
      </c>
      <c r="L136" s="41">
        <v>1.0999999999999999E-2</v>
      </c>
    </row>
    <row r="137" spans="11:12" x14ac:dyDescent="0.25">
      <c r="K137" s="37" t="s">
        <v>1</v>
      </c>
      <c r="L137" s="41">
        <v>8.0299999999999996E-2</v>
      </c>
    </row>
    <row r="138" spans="11:12" x14ac:dyDescent="0.25">
      <c r="K138" s="37" t="s">
        <v>18</v>
      </c>
      <c r="L138" s="41">
        <v>2.07E-2</v>
      </c>
    </row>
    <row r="139" spans="11:12" x14ac:dyDescent="0.25">
      <c r="K139" s="37" t="s">
        <v>2</v>
      </c>
      <c r="L139" s="41">
        <v>6.25E-2</v>
      </c>
    </row>
    <row r="140" spans="11:12" x14ac:dyDescent="0.25">
      <c r="K140" s="37" t="s">
        <v>17</v>
      </c>
      <c r="L140" s="41">
        <v>3.5499999999999997E-2</v>
      </c>
    </row>
    <row r="141" spans="11:12" x14ac:dyDescent="0.25">
      <c r="K141" s="37" t="s">
        <v>16</v>
      </c>
      <c r="L141" s="41">
        <v>0.1225</v>
      </c>
    </row>
    <row r="142" spans="11:12" x14ac:dyDescent="0.25">
      <c r="K142" s="37" t="s">
        <v>15</v>
      </c>
      <c r="L142" s="41">
        <v>7.3499999999999996E-2</v>
      </c>
    </row>
    <row r="143" spans="11:12" x14ac:dyDescent="0.25">
      <c r="K143" s="37" t="s">
        <v>14</v>
      </c>
      <c r="L143" s="41">
        <v>4.1399999999999999E-2</v>
      </c>
    </row>
    <row r="144" spans="11:12" x14ac:dyDescent="0.25">
      <c r="K144" s="37" t="s">
        <v>13</v>
      </c>
      <c r="L144" s="41">
        <v>8.3000000000000001E-3</v>
      </c>
    </row>
    <row r="145" spans="11:12" x14ac:dyDescent="0.25">
      <c r="K145" s="37" t="s">
        <v>12</v>
      </c>
      <c r="L145" s="41">
        <v>3.04E-2</v>
      </c>
    </row>
    <row r="146" spans="11:12" x14ac:dyDescent="0.25">
      <c r="K146" s="37" t="s">
        <v>11</v>
      </c>
      <c r="L146" s="41">
        <v>1.8700000000000001E-2</v>
      </c>
    </row>
    <row r="147" spans="11:12" x14ac:dyDescent="0.25">
      <c r="K147" s="37" t="s">
        <v>10</v>
      </c>
      <c r="L147" s="41">
        <v>5.33E-2</v>
      </c>
    </row>
    <row r="148" spans="11:12" x14ac:dyDescent="0.25">
      <c r="K148" s="37" t="s">
        <v>9</v>
      </c>
      <c r="L148" s="41">
        <v>5.8599999999999999E-2</v>
      </c>
    </row>
    <row r="149" spans="11:12" x14ac:dyDescent="0.25">
      <c r="K149" s="37" t="s">
        <v>8</v>
      </c>
      <c r="L149" s="41">
        <v>8.0199999999999994E-2</v>
      </c>
    </row>
    <row r="150" spans="11:12" x14ac:dyDescent="0.25">
      <c r="K150" s="37" t="s">
        <v>7</v>
      </c>
      <c r="L150" s="41">
        <v>4.7100000000000003E-2</v>
      </c>
    </row>
    <row r="151" spans="11:12" x14ac:dyDescent="0.25">
      <c r="K151" s="37" t="s">
        <v>6</v>
      </c>
      <c r="L151" s="41">
        <v>0.13159999999999999</v>
      </c>
    </row>
    <row r="152" spans="11:12" x14ac:dyDescent="0.25">
      <c r="K152" s="37" t="s">
        <v>5</v>
      </c>
      <c r="L152" s="41">
        <v>1.5800000000000002E-2</v>
      </c>
    </row>
    <row r="153" spans="11:12" x14ac:dyDescent="0.25">
      <c r="K153" s="37" t="s">
        <v>3</v>
      </c>
      <c r="L153" s="41">
        <v>3.8800000000000001E-2</v>
      </c>
    </row>
    <row r="154" spans="11:12" x14ac:dyDescent="0.25">
      <c r="K154" s="33"/>
      <c r="L154" s="37"/>
    </row>
    <row r="155" spans="11:12" x14ac:dyDescent="0.25">
      <c r="K155" s="66" t="s">
        <v>52</v>
      </c>
      <c r="L155" s="67"/>
    </row>
    <row r="156" spans="11:12" x14ac:dyDescent="0.25">
      <c r="K156" s="65">
        <v>43904</v>
      </c>
      <c r="L156" s="42">
        <v>100</v>
      </c>
    </row>
    <row r="157" spans="11:12" x14ac:dyDescent="0.25">
      <c r="K157" s="65">
        <v>43911</v>
      </c>
      <c r="L157" s="42">
        <v>99.218299999999999</v>
      </c>
    </row>
    <row r="158" spans="11:12" x14ac:dyDescent="0.25">
      <c r="K158" s="65">
        <v>43918</v>
      </c>
      <c r="L158" s="42">
        <v>96.159300000000002</v>
      </c>
    </row>
    <row r="159" spans="11:12" x14ac:dyDescent="0.25">
      <c r="K159" s="65">
        <v>43925</v>
      </c>
      <c r="L159" s="42">
        <v>93.510800000000003</v>
      </c>
    </row>
    <row r="160" spans="11:12" x14ac:dyDescent="0.25">
      <c r="K160" s="65">
        <v>43932</v>
      </c>
      <c r="L160" s="42">
        <v>91.845299999999995</v>
      </c>
    </row>
    <row r="161" spans="11:12" x14ac:dyDescent="0.25">
      <c r="K161" s="65">
        <v>43939</v>
      </c>
      <c r="L161" s="42">
        <v>91.454499999999996</v>
      </c>
    </row>
    <row r="162" spans="11:12" x14ac:dyDescent="0.25">
      <c r="K162" s="65">
        <v>43946</v>
      </c>
      <c r="L162" s="42">
        <v>91.820099999999996</v>
      </c>
    </row>
    <row r="163" spans="11:12" x14ac:dyDescent="0.25">
      <c r="K163" s="65">
        <v>43953</v>
      </c>
      <c r="L163" s="42">
        <v>92.240499999999997</v>
      </c>
    </row>
    <row r="164" spans="11:12" x14ac:dyDescent="0.25">
      <c r="K164" s="65">
        <v>43960</v>
      </c>
      <c r="L164" s="42">
        <v>92.813900000000004</v>
      </c>
    </row>
    <row r="165" spans="11:12" x14ac:dyDescent="0.25">
      <c r="K165" s="65">
        <v>43967</v>
      </c>
      <c r="L165" s="42">
        <v>93.355199999999996</v>
      </c>
    </row>
    <row r="166" spans="11:12" x14ac:dyDescent="0.25">
      <c r="K166" s="65">
        <v>43974</v>
      </c>
      <c r="L166" s="42">
        <v>93.675200000000004</v>
      </c>
    </row>
    <row r="167" spans="11:12" x14ac:dyDescent="0.25">
      <c r="K167" s="65">
        <v>43981</v>
      </c>
      <c r="L167" s="42">
        <v>94.182299999999998</v>
      </c>
    </row>
    <row r="168" spans="11:12" x14ac:dyDescent="0.25">
      <c r="K168" s="65">
        <v>43988</v>
      </c>
      <c r="L168" s="42">
        <v>95.128699999999995</v>
      </c>
    </row>
    <row r="169" spans="11:12" x14ac:dyDescent="0.25">
      <c r="K169" s="65">
        <v>43995</v>
      </c>
      <c r="L169" s="42">
        <v>95.639700000000005</v>
      </c>
    </row>
    <row r="170" spans="11:12" x14ac:dyDescent="0.25">
      <c r="K170" s="65">
        <v>44002</v>
      </c>
      <c r="L170" s="42">
        <v>95.803100000000001</v>
      </c>
    </row>
    <row r="171" spans="11:12" x14ac:dyDescent="0.25">
      <c r="K171" s="65">
        <v>44009</v>
      </c>
      <c r="L171" s="42">
        <v>95.768199999999993</v>
      </c>
    </row>
    <row r="172" spans="11:12" x14ac:dyDescent="0.25">
      <c r="K172" s="65">
        <v>44016</v>
      </c>
      <c r="L172" s="42">
        <v>97.025999999999996</v>
      </c>
    </row>
    <row r="173" spans="11:12" x14ac:dyDescent="0.25">
      <c r="K173" s="65">
        <v>44023</v>
      </c>
      <c r="L173" s="42">
        <v>97.721999999999994</v>
      </c>
    </row>
    <row r="174" spans="11:12" x14ac:dyDescent="0.25">
      <c r="K174" s="65">
        <v>44030</v>
      </c>
      <c r="L174" s="42">
        <v>97.640100000000004</v>
      </c>
    </row>
    <row r="175" spans="11:12" x14ac:dyDescent="0.25">
      <c r="K175" s="65">
        <v>44037</v>
      </c>
      <c r="L175" s="42">
        <v>97.768500000000003</v>
      </c>
    </row>
    <row r="176" spans="11:12" x14ac:dyDescent="0.25">
      <c r="K176" s="65">
        <v>44044</v>
      </c>
      <c r="L176" s="42">
        <v>97.912499999999994</v>
      </c>
    </row>
    <row r="177" spans="11:12" x14ac:dyDescent="0.25">
      <c r="K177" s="65">
        <v>44051</v>
      </c>
      <c r="L177" s="42">
        <v>97.847999999999999</v>
      </c>
    </row>
    <row r="178" spans="11:12" x14ac:dyDescent="0.25">
      <c r="K178" s="65">
        <v>44058</v>
      </c>
      <c r="L178" s="42">
        <v>97.714799999999997</v>
      </c>
    </row>
    <row r="179" spans="11:12" x14ac:dyDescent="0.25">
      <c r="K179" s="65">
        <v>44065</v>
      </c>
      <c r="L179" s="42">
        <v>97.726399999999998</v>
      </c>
    </row>
    <row r="180" spans="11:12" x14ac:dyDescent="0.25">
      <c r="K180" s="65">
        <v>44072</v>
      </c>
      <c r="L180" s="42">
        <v>97.792199999999994</v>
      </c>
    </row>
    <row r="181" spans="11:12" x14ac:dyDescent="0.25">
      <c r="K181" s="65">
        <v>44079</v>
      </c>
      <c r="L181" s="42">
        <v>97.9876</v>
      </c>
    </row>
    <row r="182" spans="11:12" x14ac:dyDescent="0.25">
      <c r="K182" s="65">
        <v>44086</v>
      </c>
      <c r="L182" s="42">
        <v>98.4148</v>
      </c>
    </row>
    <row r="183" spans="11:12" x14ac:dyDescent="0.25">
      <c r="K183" s="65">
        <v>44093</v>
      </c>
      <c r="L183" s="42">
        <v>98.579400000000007</v>
      </c>
    </row>
    <row r="184" spans="11:12" x14ac:dyDescent="0.25">
      <c r="K184" s="65">
        <v>44100</v>
      </c>
      <c r="L184" s="42">
        <v>98.452200000000005</v>
      </c>
    </row>
    <row r="185" spans="11:12" x14ac:dyDescent="0.25">
      <c r="K185" s="65">
        <v>44107</v>
      </c>
      <c r="L185" s="42">
        <v>97.813400000000001</v>
      </c>
    </row>
    <row r="186" spans="11:12" x14ac:dyDescent="0.25">
      <c r="K186" s="65">
        <v>44114</v>
      </c>
      <c r="L186" s="42">
        <v>97.688400000000001</v>
      </c>
    </row>
    <row r="187" spans="11:12" x14ac:dyDescent="0.25">
      <c r="K187" s="65">
        <v>44121</v>
      </c>
      <c r="L187" s="42">
        <v>98.252099999999999</v>
      </c>
    </row>
    <row r="188" spans="11:12" x14ac:dyDescent="0.25">
      <c r="K188" s="65">
        <v>44128</v>
      </c>
      <c r="L188" s="42">
        <v>98.419300000000007</v>
      </c>
    </row>
    <row r="189" spans="11:12" x14ac:dyDescent="0.25">
      <c r="K189" s="65">
        <v>44135</v>
      </c>
      <c r="L189" s="42">
        <v>98.498800000000003</v>
      </c>
    </row>
    <row r="190" spans="11:12" x14ac:dyDescent="0.25">
      <c r="K190" s="65">
        <v>44142</v>
      </c>
      <c r="L190" s="42">
        <v>98.826099999999997</v>
      </c>
    </row>
    <row r="191" spans="11:12" x14ac:dyDescent="0.25">
      <c r="K191" s="65">
        <v>44149</v>
      </c>
      <c r="L191" s="42">
        <v>99.425399999999996</v>
      </c>
    </row>
    <row r="192" spans="11:12" x14ac:dyDescent="0.25">
      <c r="K192" s="65">
        <v>44156</v>
      </c>
      <c r="L192" s="42">
        <v>99.648200000000003</v>
      </c>
    </row>
    <row r="193" spans="11:12" x14ac:dyDescent="0.25">
      <c r="K193" s="65">
        <v>44163</v>
      </c>
      <c r="L193" s="42">
        <v>99.872799999999998</v>
      </c>
    </row>
    <row r="194" spans="11:12" x14ac:dyDescent="0.25">
      <c r="K194" s="65">
        <v>44170</v>
      </c>
      <c r="L194" s="42">
        <v>100.2041</v>
      </c>
    </row>
    <row r="195" spans="11:12" x14ac:dyDescent="0.25">
      <c r="K195" s="65">
        <v>44177</v>
      </c>
      <c r="L195" s="42">
        <v>100.22799999999999</v>
      </c>
    </row>
    <row r="196" spans="11:12" x14ac:dyDescent="0.25">
      <c r="K196" s="65">
        <v>44184</v>
      </c>
      <c r="L196" s="42">
        <v>99.3904</v>
      </c>
    </row>
    <row r="197" spans="11:12" x14ac:dyDescent="0.25">
      <c r="K197" s="65">
        <v>44191</v>
      </c>
      <c r="L197" s="42">
        <v>96.351500000000001</v>
      </c>
    </row>
    <row r="198" spans="11:12" x14ac:dyDescent="0.25">
      <c r="K198" s="65">
        <v>44198</v>
      </c>
      <c r="L198" s="42">
        <v>93.927199999999999</v>
      </c>
    </row>
    <row r="199" spans="11:12" x14ac:dyDescent="0.25">
      <c r="K199" s="65" t="s">
        <v>53</v>
      </c>
      <c r="L199" s="42" t="s">
        <v>53</v>
      </c>
    </row>
    <row r="200" spans="11:12" x14ac:dyDescent="0.25">
      <c r="K200" s="65" t="s">
        <v>53</v>
      </c>
      <c r="L200" s="42" t="s">
        <v>53</v>
      </c>
    </row>
    <row r="201" spans="11:12" x14ac:dyDescent="0.25">
      <c r="K201" s="65" t="s">
        <v>53</v>
      </c>
      <c r="L201" s="42" t="s">
        <v>53</v>
      </c>
    </row>
    <row r="202" spans="11:12" x14ac:dyDescent="0.25">
      <c r="K202" s="65" t="s">
        <v>53</v>
      </c>
      <c r="L202" s="42" t="s">
        <v>53</v>
      </c>
    </row>
    <row r="203" spans="11:12" x14ac:dyDescent="0.25">
      <c r="K203" s="65" t="s">
        <v>53</v>
      </c>
      <c r="L203" s="42" t="s">
        <v>53</v>
      </c>
    </row>
    <row r="204" spans="11:12" x14ac:dyDescent="0.25">
      <c r="K204" s="65" t="s">
        <v>53</v>
      </c>
      <c r="L204" s="42" t="s">
        <v>53</v>
      </c>
    </row>
    <row r="205" spans="11:12" x14ac:dyDescent="0.25">
      <c r="K205" s="65" t="s">
        <v>53</v>
      </c>
      <c r="L205" s="42" t="s">
        <v>53</v>
      </c>
    </row>
    <row r="206" spans="11:12" x14ac:dyDescent="0.25">
      <c r="K206" s="65" t="s">
        <v>53</v>
      </c>
      <c r="L206" s="42" t="s">
        <v>53</v>
      </c>
    </row>
    <row r="207" spans="11:12" x14ac:dyDescent="0.25">
      <c r="K207" s="65" t="s">
        <v>53</v>
      </c>
      <c r="L207" s="42" t="s">
        <v>53</v>
      </c>
    </row>
    <row r="208" spans="11:12" x14ac:dyDescent="0.25">
      <c r="K208" s="65" t="s">
        <v>53</v>
      </c>
      <c r="L208" s="42" t="s">
        <v>53</v>
      </c>
    </row>
    <row r="209" spans="11:12" x14ac:dyDescent="0.25">
      <c r="K209" s="65" t="s">
        <v>53</v>
      </c>
      <c r="L209" s="42" t="s">
        <v>53</v>
      </c>
    </row>
    <row r="210" spans="11:12" x14ac:dyDescent="0.25">
      <c r="K210" s="65" t="s">
        <v>53</v>
      </c>
      <c r="L210" s="42" t="s">
        <v>53</v>
      </c>
    </row>
    <row r="211" spans="11:12" x14ac:dyDescent="0.25">
      <c r="K211" s="65" t="s">
        <v>53</v>
      </c>
      <c r="L211" s="42" t="s">
        <v>53</v>
      </c>
    </row>
    <row r="212" spans="11:12" x14ac:dyDescent="0.25">
      <c r="K212" s="65" t="s">
        <v>53</v>
      </c>
      <c r="L212" s="42" t="s">
        <v>53</v>
      </c>
    </row>
    <row r="213" spans="11:12" x14ac:dyDescent="0.25">
      <c r="K213" s="65" t="s">
        <v>53</v>
      </c>
      <c r="L213" s="42" t="s">
        <v>53</v>
      </c>
    </row>
    <row r="214" spans="11:12" x14ac:dyDescent="0.25">
      <c r="K214" s="65" t="s">
        <v>53</v>
      </c>
      <c r="L214" s="42" t="s">
        <v>53</v>
      </c>
    </row>
    <row r="215" spans="11:12" x14ac:dyDescent="0.25">
      <c r="K215" s="65" t="s">
        <v>53</v>
      </c>
      <c r="L215" s="42" t="s">
        <v>53</v>
      </c>
    </row>
    <row r="216" spans="11:12" x14ac:dyDescent="0.25">
      <c r="K216" s="65" t="s">
        <v>53</v>
      </c>
      <c r="L216" s="42" t="s">
        <v>53</v>
      </c>
    </row>
    <row r="217" spans="11:12" x14ac:dyDescent="0.25">
      <c r="K217" s="65" t="s">
        <v>53</v>
      </c>
      <c r="L217" s="42" t="s">
        <v>53</v>
      </c>
    </row>
    <row r="218" spans="11:12" x14ac:dyDescent="0.25">
      <c r="K218" s="65" t="s">
        <v>53</v>
      </c>
      <c r="L218" s="42" t="s">
        <v>53</v>
      </c>
    </row>
    <row r="219" spans="11:12" x14ac:dyDescent="0.25">
      <c r="K219" s="65" t="s">
        <v>53</v>
      </c>
      <c r="L219" s="42" t="s">
        <v>53</v>
      </c>
    </row>
    <row r="220" spans="11:12" x14ac:dyDescent="0.25">
      <c r="K220" s="65" t="s">
        <v>53</v>
      </c>
      <c r="L220" s="42" t="s">
        <v>53</v>
      </c>
    </row>
    <row r="221" spans="11:12" x14ac:dyDescent="0.25">
      <c r="K221" s="65" t="s">
        <v>53</v>
      </c>
      <c r="L221" s="42" t="s">
        <v>53</v>
      </c>
    </row>
    <row r="222" spans="11:12" x14ac:dyDescent="0.25">
      <c r="K222" s="65" t="s">
        <v>53</v>
      </c>
      <c r="L222" s="42" t="s">
        <v>53</v>
      </c>
    </row>
    <row r="223" spans="11:12" x14ac:dyDescent="0.25">
      <c r="K223" s="65" t="s">
        <v>53</v>
      </c>
      <c r="L223" s="42" t="s">
        <v>53</v>
      </c>
    </row>
    <row r="224" spans="11:12" x14ac:dyDescent="0.25">
      <c r="K224" s="65" t="s">
        <v>53</v>
      </c>
      <c r="L224" s="42" t="s">
        <v>53</v>
      </c>
    </row>
    <row r="225" spans="11:12" x14ac:dyDescent="0.25">
      <c r="K225" s="65" t="s">
        <v>53</v>
      </c>
      <c r="L225" s="42" t="s">
        <v>53</v>
      </c>
    </row>
    <row r="226" spans="11:12" x14ac:dyDescent="0.25">
      <c r="K226" s="65" t="s">
        <v>53</v>
      </c>
      <c r="L226" s="42" t="s">
        <v>53</v>
      </c>
    </row>
    <row r="227" spans="11:12" x14ac:dyDescent="0.25">
      <c r="K227" s="65" t="s">
        <v>53</v>
      </c>
      <c r="L227" s="42" t="s">
        <v>53</v>
      </c>
    </row>
    <row r="228" spans="11:12" x14ac:dyDescent="0.25">
      <c r="K228" s="65" t="s">
        <v>53</v>
      </c>
      <c r="L228" s="42" t="s">
        <v>53</v>
      </c>
    </row>
    <row r="229" spans="11:12" x14ac:dyDescent="0.25">
      <c r="K229" s="65" t="s">
        <v>53</v>
      </c>
      <c r="L229" s="42" t="s">
        <v>53</v>
      </c>
    </row>
    <row r="230" spans="11:12" x14ac:dyDescent="0.25">
      <c r="K230" s="65" t="s">
        <v>53</v>
      </c>
      <c r="L230" s="42" t="s">
        <v>53</v>
      </c>
    </row>
    <row r="231" spans="11:12" x14ac:dyDescent="0.25">
      <c r="K231" s="65" t="s">
        <v>53</v>
      </c>
      <c r="L231" s="42" t="s">
        <v>53</v>
      </c>
    </row>
    <row r="232" spans="11:12" x14ac:dyDescent="0.25">
      <c r="K232" s="65" t="s">
        <v>53</v>
      </c>
      <c r="L232" s="42" t="s">
        <v>53</v>
      </c>
    </row>
    <row r="233" spans="11:12" x14ac:dyDescent="0.25">
      <c r="K233" s="65" t="s">
        <v>53</v>
      </c>
      <c r="L233" s="42" t="s">
        <v>53</v>
      </c>
    </row>
    <row r="234" spans="11:12" x14ac:dyDescent="0.25">
      <c r="K234" s="65" t="s">
        <v>53</v>
      </c>
      <c r="L234" s="42" t="s">
        <v>53</v>
      </c>
    </row>
    <row r="235" spans="11:12" x14ac:dyDescent="0.25">
      <c r="K235" s="65" t="s">
        <v>53</v>
      </c>
      <c r="L235" s="42" t="s">
        <v>53</v>
      </c>
    </row>
    <row r="236" spans="11:12" x14ac:dyDescent="0.25">
      <c r="K236" s="65" t="s">
        <v>53</v>
      </c>
      <c r="L236" s="42" t="s">
        <v>53</v>
      </c>
    </row>
    <row r="237" spans="11:12" x14ac:dyDescent="0.25">
      <c r="K237" s="65" t="s">
        <v>53</v>
      </c>
      <c r="L237" s="42" t="s">
        <v>53</v>
      </c>
    </row>
    <row r="238" spans="11:12" x14ac:dyDescent="0.25">
      <c r="K238" s="65" t="s">
        <v>53</v>
      </c>
      <c r="L238" s="42" t="s">
        <v>53</v>
      </c>
    </row>
    <row r="239" spans="11:12" x14ac:dyDescent="0.25">
      <c r="K239" s="65" t="s">
        <v>53</v>
      </c>
      <c r="L239" s="42" t="s">
        <v>53</v>
      </c>
    </row>
    <row r="240" spans="11:12" x14ac:dyDescent="0.25">
      <c r="K240" s="65" t="s">
        <v>53</v>
      </c>
      <c r="L240" s="42" t="s">
        <v>53</v>
      </c>
    </row>
    <row r="241" spans="11:12" x14ac:dyDescent="0.25">
      <c r="K241" s="65" t="s">
        <v>53</v>
      </c>
      <c r="L241" s="42" t="s">
        <v>53</v>
      </c>
    </row>
    <row r="242" spans="11:12" x14ac:dyDescent="0.25">
      <c r="K242" s="65" t="s">
        <v>53</v>
      </c>
      <c r="L242" s="42" t="s">
        <v>53</v>
      </c>
    </row>
    <row r="243" spans="11:12" x14ac:dyDescent="0.25">
      <c r="K243" s="65" t="s">
        <v>53</v>
      </c>
      <c r="L243" s="42" t="s">
        <v>53</v>
      </c>
    </row>
    <row r="244" spans="11:12" x14ac:dyDescent="0.25">
      <c r="K244" s="65" t="s">
        <v>53</v>
      </c>
      <c r="L244" s="42" t="s">
        <v>53</v>
      </c>
    </row>
    <row r="245" spans="11:12" x14ac:dyDescent="0.25">
      <c r="K245" s="65" t="s">
        <v>53</v>
      </c>
      <c r="L245" s="42" t="s">
        <v>53</v>
      </c>
    </row>
    <row r="246" spans="11:12" x14ac:dyDescent="0.25">
      <c r="K246" s="65" t="s">
        <v>53</v>
      </c>
      <c r="L246" s="42" t="s">
        <v>53</v>
      </c>
    </row>
    <row r="247" spans="11:12" x14ac:dyDescent="0.25">
      <c r="K247" s="65" t="s">
        <v>53</v>
      </c>
      <c r="L247" s="42" t="s">
        <v>53</v>
      </c>
    </row>
    <row r="248" spans="11:12" x14ac:dyDescent="0.25">
      <c r="K248" s="65" t="s">
        <v>53</v>
      </c>
      <c r="L248" s="42" t="s">
        <v>53</v>
      </c>
    </row>
    <row r="249" spans="11:12" x14ac:dyDescent="0.25">
      <c r="K249" s="65" t="s">
        <v>53</v>
      </c>
      <c r="L249" s="42" t="s">
        <v>53</v>
      </c>
    </row>
    <row r="250" spans="11:12" x14ac:dyDescent="0.25">
      <c r="K250" s="65" t="s">
        <v>53</v>
      </c>
      <c r="L250" s="42" t="s">
        <v>53</v>
      </c>
    </row>
    <row r="251" spans="11:12" x14ac:dyDescent="0.25">
      <c r="K251" s="65" t="s">
        <v>53</v>
      </c>
      <c r="L251" s="42" t="s">
        <v>53</v>
      </c>
    </row>
    <row r="252" spans="11:12" x14ac:dyDescent="0.25">
      <c r="K252" s="65" t="s">
        <v>53</v>
      </c>
      <c r="L252" s="42" t="s">
        <v>53</v>
      </c>
    </row>
    <row r="253" spans="11:12" x14ac:dyDescent="0.25">
      <c r="K253" s="65" t="s">
        <v>53</v>
      </c>
      <c r="L253" s="42" t="s">
        <v>53</v>
      </c>
    </row>
    <row r="254" spans="11:12" x14ac:dyDescent="0.25">
      <c r="K254" s="65" t="s">
        <v>53</v>
      </c>
      <c r="L254" s="42" t="s">
        <v>53</v>
      </c>
    </row>
    <row r="255" spans="11:12" x14ac:dyDescent="0.25">
      <c r="K255" s="65" t="s">
        <v>53</v>
      </c>
      <c r="L255" s="42" t="s">
        <v>53</v>
      </c>
    </row>
    <row r="256" spans="11:12" x14ac:dyDescent="0.25">
      <c r="K256" s="65" t="s">
        <v>53</v>
      </c>
      <c r="L256" s="42" t="s">
        <v>53</v>
      </c>
    </row>
    <row r="257" spans="11:12" x14ac:dyDescent="0.25">
      <c r="K257" s="65" t="s">
        <v>53</v>
      </c>
      <c r="L257" s="42" t="s">
        <v>53</v>
      </c>
    </row>
    <row r="258" spans="11:12" x14ac:dyDescent="0.25">
      <c r="K258" s="65" t="s">
        <v>53</v>
      </c>
      <c r="L258" s="42" t="s">
        <v>53</v>
      </c>
    </row>
    <row r="259" spans="11:12" x14ac:dyDescent="0.25">
      <c r="K259" s="65" t="s">
        <v>53</v>
      </c>
      <c r="L259" s="42" t="s">
        <v>53</v>
      </c>
    </row>
    <row r="260" spans="11:12" x14ac:dyDescent="0.25">
      <c r="K260" s="65" t="s">
        <v>53</v>
      </c>
      <c r="L260" s="42" t="s">
        <v>53</v>
      </c>
    </row>
    <row r="261" spans="11:12" x14ac:dyDescent="0.25">
      <c r="K261" s="65" t="s">
        <v>53</v>
      </c>
      <c r="L261" s="42" t="s">
        <v>53</v>
      </c>
    </row>
    <row r="262" spans="11:12" x14ac:dyDescent="0.25">
      <c r="K262" s="65" t="s">
        <v>53</v>
      </c>
      <c r="L262" s="42" t="s">
        <v>53</v>
      </c>
    </row>
    <row r="263" spans="11:12" x14ac:dyDescent="0.25">
      <c r="K263" s="65" t="s">
        <v>53</v>
      </c>
      <c r="L263" s="42" t="s">
        <v>53</v>
      </c>
    </row>
    <row r="264" spans="11:12" x14ac:dyDescent="0.25">
      <c r="K264" s="65" t="s">
        <v>53</v>
      </c>
      <c r="L264" s="42" t="s">
        <v>53</v>
      </c>
    </row>
    <row r="265" spans="11:12" x14ac:dyDescent="0.25">
      <c r="K265" s="65" t="s">
        <v>53</v>
      </c>
      <c r="L265" s="42" t="s">
        <v>53</v>
      </c>
    </row>
    <row r="266" spans="11:12" x14ac:dyDescent="0.25">
      <c r="K266" s="65" t="s">
        <v>53</v>
      </c>
      <c r="L266" s="42" t="s">
        <v>53</v>
      </c>
    </row>
    <row r="267" spans="11:12" x14ac:dyDescent="0.25">
      <c r="K267" s="65" t="s">
        <v>53</v>
      </c>
      <c r="L267" s="42" t="s">
        <v>53</v>
      </c>
    </row>
    <row r="268" spans="11:12" x14ac:dyDescent="0.25">
      <c r="K268" s="65" t="s">
        <v>53</v>
      </c>
      <c r="L268" s="42" t="s">
        <v>53</v>
      </c>
    </row>
    <row r="269" spans="11:12" x14ac:dyDescent="0.25">
      <c r="K269" s="65" t="s">
        <v>53</v>
      </c>
      <c r="L269" s="42" t="s">
        <v>53</v>
      </c>
    </row>
    <row r="270" spans="11:12" x14ac:dyDescent="0.25">
      <c r="K270" s="65" t="s">
        <v>53</v>
      </c>
      <c r="L270" s="42" t="s">
        <v>53</v>
      </c>
    </row>
    <row r="271" spans="11:12" x14ac:dyDescent="0.25">
      <c r="K271" s="65" t="s">
        <v>53</v>
      </c>
      <c r="L271" s="42" t="s">
        <v>53</v>
      </c>
    </row>
    <row r="272" spans="11:12" x14ac:dyDescent="0.25">
      <c r="K272" s="65" t="s">
        <v>53</v>
      </c>
      <c r="L272" s="42" t="s">
        <v>53</v>
      </c>
    </row>
    <row r="273" spans="11:12" x14ac:dyDescent="0.25">
      <c r="K273" s="65" t="s">
        <v>53</v>
      </c>
      <c r="L273" s="42" t="s">
        <v>53</v>
      </c>
    </row>
    <row r="274" spans="11:12" x14ac:dyDescent="0.25">
      <c r="K274" s="65" t="s">
        <v>53</v>
      </c>
      <c r="L274" s="42" t="s">
        <v>53</v>
      </c>
    </row>
    <row r="275" spans="11:12" x14ac:dyDescent="0.25">
      <c r="K275" s="65" t="s">
        <v>53</v>
      </c>
      <c r="L275" s="42" t="s">
        <v>53</v>
      </c>
    </row>
    <row r="276" spans="11:12" x14ac:dyDescent="0.25">
      <c r="K276" s="65" t="s">
        <v>53</v>
      </c>
      <c r="L276" s="42" t="s">
        <v>53</v>
      </c>
    </row>
    <row r="277" spans="11:12" x14ac:dyDescent="0.25">
      <c r="K277" s="65" t="s">
        <v>53</v>
      </c>
      <c r="L277" s="42" t="s">
        <v>53</v>
      </c>
    </row>
    <row r="278" spans="11:12" x14ac:dyDescent="0.25">
      <c r="K278" s="65" t="s">
        <v>53</v>
      </c>
      <c r="L278" s="42" t="s">
        <v>53</v>
      </c>
    </row>
    <row r="279" spans="11:12" x14ac:dyDescent="0.25">
      <c r="K279" s="65" t="s">
        <v>53</v>
      </c>
      <c r="L279" s="42" t="s">
        <v>53</v>
      </c>
    </row>
    <row r="280" spans="11:12" x14ac:dyDescent="0.25">
      <c r="K280" s="65" t="s">
        <v>53</v>
      </c>
      <c r="L280" s="42" t="s">
        <v>53</v>
      </c>
    </row>
    <row r="281" spans="11:12" x14ac:dyDescent="0.25">
      <c r="K281" s="65" t="s">
        <v>53</v>
      </c>
      <c r="L281" s="42" t="s">
        <v>53</v>
      </c>
    </row>
    <row r="282" spans="11:12" x14ac:dyDescent="0.25">
      <c r="K282" s="65" t="s">
        <v>53</v>
      </c>
      <c r="L282" s="42" t="s">
        <v>53</v>
      </c>
    </row>
    <row r="283" spans="11:12" x14ac:dyDescent="0.25">
      <c r="K283" s="65" t="s">
        <v>53</v>
      </c>
      <c r="L283" s="42" t="s">
        <v>53</v>
      </c>
    </row>
    <row r="284" spans="11:12" x14ac:dyDescent="0.25">
      <c r="K284" s="65" t="s">
        <v>53</v>
      </c>
      <c r="L284" s="42" t="s">
        <v>53</v>
      </c>
    </row>
    <row r="285" spans="11:12" x14ac:dyDescent="0.25">
      <c r="K285" s="65" t="s">
        <v>53</v>
      </c>
      <c r="L285" s="42" t="s">
        <v>53</v>
      </c>
    </row>
    <row r="286" spans="11:12" x14ac:dyDescent="0.25">
      <c r="K286" s="65" t="s">
        <v>53</v>
      </c>
      <c r="L286" s="42" t="s">
        <v>53</v>
      </c>
    </row>
    <row r="287" spans="11:12" x14ac:dyDescent="0.25">
      <c r="K287" s="65" t="s">
        <v>53</v>
      </c>
      <c r="L287" s="42" t="s">
        <v>53</v>
      </c>
    </row>
    <row r="288" spans="11:12" x14ac:dyDescent="0.25">
      <c r="K288" s="65" t="s">
        <v>53</v>
      </c>
      <c r="L288" s="42" t="s">
        <v>53</v>
      </c>
    </row>
    <row r="289" spans="11:12" x14ac:dyDescent="0.25">
      <c r="K289" s="65" t="s">
        <v>53</v>
      </c>
      <c r="L289" s="42" t="s">
        <v>53</v>
      </c>
    </row>
    <row r="290" spans="11:12" x14ac:dyDescent="0.25">
      <c r="K290" s="65" t="s">
        <v>53</v>
      </c>
      <c r="L290" s="42" t="s">
        <v>53</v>
      </c>
    </row>
    <row r="291" spans="11:12" x14ac:dyDescent="0.25">
      <c r="K291" s="65" t="s">
        <v>53</v>
      </c>
      <c r="L291" s="42" t="s">
        <v>53</v>
      </c>
    </row>
    <row r="292" spans="11:12" x14ac:dyDescent="0.25">
      <c r="K292" s="65" t="s">
        <v>53</v>
      </c>
      <c r="L292" s="42" t="s">
        <v>53</v>
      </c>
    </row>
    <row r="293" spans="11:12" x14ac:dyDescent="0.25">
      <c r="K293" s="65" t="s">
        <v>53</v>
      </c>
      <c r="L293" s="42" t="s">
        <v>53</v>
      </c>
    </row>
    <row r="294" spans="11:12" x14ac:dyDescent="0.25">
      <c r="K294" s="65" t="s">
        <v>53</v>
      </c>
      <c r="L294" s="42" t="s">
        <v>53</v>
      </c>
    </row>
    <row r="295" spans="11:12" x14ac:dyDescent="0.25">
      <c r="K295" s="65" t="s">
        <v>53</v>
      </c>
      <c r="L295" s="42" t="s">
        <v>53</v>
      </c>
    </row>
    <row r="296" spans="11:12" x14ac:dyDescent="0.25">
      <c r="K296" s="65" t="s">
        <v>53</v>
      </c>
      <c r="L296" s="42" t="s">
        <v>53</v>
      </c>
    </row>
    <row r="297" spans="11:12" x14ac:dyDescent="0.25">
      <c r="K297" s="65" t="s">
        <v>53</v>
      </c>
      <c r="L297" s="42" t="s">
        <v>53</v>
      </c>
    </row>
    <row r="298" spans="11:12" x14ac:dyDescent="0.25">
      <c r="K298" s="65" t="s">
        <v>53</v>
      </c>
      <c r="L298" s="42" t="s">
        <v>53</v>
      </c>
    </row>
    <row r="299" spans="11:12" x14ac:dyDescent="0.25">
      <c r="K299" s="65" t="s">
        <v>53</v>
      </c>
      <c r="L299" s="42" t="s">
        <v>53</v>
      </c>
    </row>
    <row r="300" spans="11:12" x14ac:dyDescent="0.25">
      <c r="K300" s="65" t="s">
        <v>53</v>
      </c>
      <c r="L300" s="42" t="s">
        <v>53</v>
      </c>
    </row>
    <row r="301" spans="11:12" x14ac:dyDescent="0.25">
      <c r="K301" s="65" t="s">
        <v>53</v>
      </c>
      <c r="L301" s="42" t="s">
        <v>53</v>
      </c>
    </row>
    <row r="302" spans="11:12" x14ac:dyDescent="0.25">
      <c r="K302" s="65" t="s">
        <v>53</v>
      </c>
      <c r="L302" s="42" t="s">
        <v>53</v>
      </c>
    </row>
    <row r="303" spans="11:12" x14ac:dyDescent="0.25">
      <c r="K303" s="66" t="s">
        <v>54</v>
      </c>
      <c r="L303" s="67"/>
    </row>
    <row r="304" spans="11:12" x14ac:dyDescent="0.25">
      <c r="K304" s="65">
        <v>43904</v>
      </c>
      <c r="L304" s="42">
        <v>100</v>
      </c>
    </row>
    <row r="305" spans="11:12" x14ac:dyDescent="0.25">
      <c r="K305" s="65">
        <v>43911</v>
      </c>
      <c r="L305" s="42">
        <v>99.668800000000005</v>
      </c>
    </row>
    <row r="306" spans="11:12" x14ac:dyDescent="0.25">
      <c r="K306" s="65">
        <v>43918</v>
      </c>
      <c r="L306" s="42">
        <v>98.3797</v>
      </c>
    </row>
    <row r="307" spans="11:12" x14ac:dyDescent="0.25">
      <c r="K307" s="65">
        <v>43925</v>
      </c>
      <c r="L307" s="42">
        <v>96.6631</v>
      </c>
    </row>
    <row r="308" spans="11:12" x14ac:dyDescent="0.25">
      <c r="K308" s="65">
        <v>43932</v>
      </c>
      <c r="L308" s="42">
        <v>94.079800000000006</v>
      </c>
    </row>
    <row r="309" spans="11:12" x14ac:dyDescent="0.25">
      <c r="K309" s="65">
        <v>43939</v>
      </c>
      <c r="L309" s="42">
        <v>93.993300000000005</v>
      </c>
    </row>
    <row r="310" spans="11:12" x14ac:dyDescent="0.25">
      <c r="K310" s="65">
        <v>43946</v>
      </c>
      <c r="L310" s="42">
        <v>94.131200000000007</v>
      </c>
    </row>
    <row r="311" spans="11:12" x14ac:dyDescent="0.25">
      <c r="K311" s="65">
        <v>43953</v>
      </c>
      <c r="L311" s="42">
        <v>94.625200000000007</v>
      </c>
    </row>
    <row r="312" spans="11:12" x14ac:dyDescent="0.25">
      <c r="K312" s="65">
        <v>43960</v>
      </c>
      <c r="L312" s="42">
        <v>93.438000000000002</v>
      </c>
    </row>
    <row r="313" spans="11:12" x14ac:dyDescent="0.25">
      <c r="K313" s="65">
        <v>43967</v>
      </c>
      <c r="L313" s="42">
        <v>92.627700000000004</v>
      </c>
    </row>
    <row r="314" spans="11:12" x14ac:dyDescent="0.25">
      <c r="K314" s="65">
        <v>43974</v>
      </c>
      <c r="L314" s="42">
        <v>92.256699999999995</v>
      </c>
    </row>
    <row r="315" spans="11:12" x14ac:dyDescent="0.25">
      <c r="K315" s="65">
        <v>43981</v>
      </c>
      <c r="L315" s="42">
        <v>93.555300000000003</v>
      </c>
    </row>
    <row r="316" spans="11:12" x14ac:dyDescent="0.25">
      <c r="K316" s="65">
        <v>43988</v>
      </c>
      <c r="L316" s="42">
        <v>95.487099999999998</v>
      </c>
    </row>
    <row r="317" spans="11:12" x14ac:dyDescent="0.25">
      <c r="K317" s="65">
        <v>43995</v>
      </c>
      <c r="L317" s="42">
        <v>96.179199999999994</v>
      </c>
    </row>
    <row r="318" spans="11:12" x14ac:dyDescent="0.25">
      <c r="K318" s="65">
        <v>44002</v>
      </c>
      <c r="L318" s="42">
        <v>97.166700000000006</v>
      </c>
    </row>
    <row r="319" spans="11:12" x14ac:dyDescent="0.25">
      <c r="K319" s="65">
        <v>44009</v>
      </c>
      <c r="L319" s="42">
        <v>97.377300000000005</v>
      </c>
    </row>
    <row r="320" spans="11:12" x14ac:dyDescent="0.25">
      <c r="K320" s="65">
        <v>44016</v>
      </c>
      <c r="L320" s="42">
        <v>99.464600000000004</v>
      </c>
    </row>
    <row r="321" spans="11:12" x14ac:dyDescent="0.25">
      <c r="K321" s="65">
        <v>44023</v>
      </c>
      <c r="L321" s="42">
        <v>96.839299999999994</v>
      </c>
    </row>
    <row r="322" spans="11:12" x14ac:dyDescent="0.25">
      <c r="K322" s="65">
        <v>44030</v>
      </c>
      <c r="L322" s="42">
        <v>96.354900000000001</v>
      </c>
    </row>
    <row r="323" spans="11:12" x14ac:dyDescent="0.25">
      <c r="K323" s="65">
        <v>44037</v>
      </c>
      <c r="L323" s="42">
        <v>96.034999999999997</v>
      </c>
    </row>
    <row r="324" spans="11:12" x14ac:dyDescent="0.25">
      <c r="K324" s="65">
        <v>44044</v>
      </c>
      <c r="L324" s="42">
        <v>96.762</v>
      </c>
    </row>
    <row r="325" spans="11:12" x14ac:dyDescent="0.25">
      <c r="K325" s="65">
        <v>44051</v>
      </c>
      <c r="L325" s="42">
        <v>97.159199999999998</v>
      </c>
    </row>
    <row r="326" spans="11:12" x14ac:dyDescent="0.25">
      <c r="K326" s="65">
        <v>44058</v>
      </c>
      <c r="L326" s="42">
        <v>96.635599999999997</v>
      </c>
    </row>
    <row r="327" spans="11:12" x14ac:dyDescent="0.25">
      <c r="K327" s="65">
        <v>44065</v>
      </c>
      <c r="L327" s="42">
        <v>96.4392</v>
      </c>
    </row>
    <row r="328" spans="11:12" x14ac:dyDescent="0.25">
      <c r="K328" s="65">
        <v>44072</v>
      </c>
      <c r="L328" s="42">
        <v>96.622200000000007</v>
      </c>
    </row>
    <row r="329" spans="11:12" x14ac:dyDescent="0.25">
      <c r="K329" s="65">
        <v>44079</v>
      </c>
      <c r="L329" s="42">
        <v>99.323300000000003</v>
      </c>
    </row>
    <row r="330" spans="11:12" x14ac:dyDescent="0.25">
      <c r="K330" s="65">
        <v>44086</v>
      </c>
      <c r="L330" s="42">
        <v>100.2722</v>
      </c>
    </row>
    <row r="331" spans="11:12" x14ac:dyDescent="0.25">
      <c r="K331" s="65">
        <v>44093</v>
      </c>
      <c r="L331" s="42">
        <v>101.0428</v>
      </c>
    </row>
    <row r="332" spans="11:12" x14ac:dyDescent="0.25">
      <c r="K332" s="65">
        <v>44100</v>
      </c>
      <c r="L332" s="42">
        <v>100.4212</v>
      </c>
    </row>
    <row r="333" spans="11:12" x14ac:dyDescent="0.25">
      <c r="K333" s="65">
        <v>44107</v>
      </c>
      <c r="L333" s="42">
        <v>98.2971</v>
      </c>
    </row>
    <row r="334" spans="11:12" x14ac:dyDescent="0.25">
      <c r="K334" s="65">
        <v>44114</v>
      </c>
      <c r="L334" s="42">
        <v>96.577799999999996</v>
      </c>
    </row>
    <row r="335" spans="11:12" x14ac:dyDescent="0.25">
      <c r="K335" s="65">
        <v>44121</v>
      </c>
      <c r="L335" s="42">
        <v>97.020300000000006</v>
      </c>
    </row>
    <row r="336" spans="11:12" x14ac:dyDescent="0.25">
      <c r="K336" s="65">
        <v>44128</v>
      </c>
      <c r="L336" s="42">
        <v>96.421700000000001</v>
      </c>
    </row>
    <row r="337" spans="11:12" x14ac:dyDescent="0.25">
      <c r="K337" s="65">
        <v>44135</v>
      </c>
      <c r="L337" s="42">
        <v>96.422399999999996</v>
      </c>
    </row>
    <row r="338" spans="11:12" x14ac:dyDescent="0.25">
      <c r="K338" s="65">
        <v>44142</v>
      </c>
      <c r="L338" s="42">
        <v>97.695099999999996</v>
      </c>
    </row>
    <row r="339" spans="11:12" x14ac:dyDescent="0.25">
      <c r="K339" s="65">
        <v>44149</v>
      </c>
      <c r="L339" s="42">
        <v>98.505499999999998</v>
      </c>
    </row>
    <row r="340" spans="11:12" x14ac:dyDescent="0.25">
      <c r="K340" s="65">
        <v>44156</v>
      </c>
      <c r="L340" s="42">
        <v>98.519199999999998</v>
      </c>
    </row>
    <row r="341" spans="11:12" x14ac:dyDescent="0.25">
      <c r="K341" s="65">
        <v>44163</v>
      </c>
      <c r="L341" s="42">
        <v>99.565799999999996</v>
      </c>
    </row>
    <row r="342" spans="11:12" x14ac:dyDescent="0.25">
      <c r="K342" s="65">
        <v>44170</v>
      </c>
      <c r="L342" s="42">
        <v>100.77330000000001</v>
      </c>
    </row>
    <row r="343" spans="11:12" x14ac:dyDescent="0.25">
      <c r="K343" s="65">
        <v>44177</v>
      </c>
      <c r="L343" s="42">
        <v>101.1215</v>
      </c>
    </row>
    <row r="344" spans="11:12" x14ac:dyDescent="0.25">
      <c r="K344" s="65">
        <v>44184</v>
      </c>
      <c r="L344" s="42">
        <v>101.6534</v>
      </c>
    </row>
    <row r="345" spans="11:12" x14ac:dyDescent="0.25">
      <c r="K345" s="65">
        <v>44191</v>
      </c>
      <c r="L345" s="42">
        <v>97.473600000000005</v>
      </c>
    </row>
    <row r="346" spans="11:12" x14ac:dyDescent="0.25">
      <c r="K346" s="65">
        <v>44198</v>
      </c>
      <c r="L346" s="42">
        <v>93.754900000000006</v>
      </c>
    </row>
    <row r="347" spans="11:12" x14ac:dyDescent="0.25">
      <c r="K347" s="65" t="s">
        <v>53</v>
      </c>
      <c r="L347" s="42" t="s">
        <v>53</v>
      </c>
    </row>
    <row r="348" spans="11:12" x14ac:dyDescent="0.25">
      <c r="K348" s="65" t="s">
        <v>53</v>
      </c>
      <c r="L348" s="42" t="s">
        <v>53</v>
      </c>
    </row>
    <row r="349" spans="11:12" x14ac:dyDescent="0.25">
      <c r="K349" s="65" t="s">
        <v>53</v>
      </c>
      <c r="L349" s="42" t="s">
        <v>53</v>
      </c>
    </row>
    <row r="350" spans="11:12" x14ac:dyDescent="0.25">
      <c r="K350" s="65" t="s">
        <v>53</v>
      </c>
      <c r="L350" s="42" t="s">
        <v>53</v>
      </c>
    </row>
    <row r="351" spans="11:12" x14ac:dyDescent="0.25">
      <c r="K351" s="65" t="s">
        <v>53</v>
      </c>
      <c r="L351" s="42" t="s">
        <v>53</v>
      </c>
    </row>
    <row r="352" spans="11:12" x14ac:dyDescent="0.25">
      <c r="K352" s="65" t="s">
        <v>53</v>
      </c>
      <c r="L352" s="42" t="s">
        <v>53</v>
      </c>
    </row>
    <row r="353" spans="11:12" x14ac:dyDescent="0.25">
      <c r="K353" s="65" t="s">
        <v>53</v>
      </c>
      <c r="L353" s="42" t="s">
        <v>53</v>
      </c>
    </row>
    <row r="354" spans="11:12" x14ac:dyDescent="0.25">
      <c r="K354" s="65" t="s">
        <v>53</v>
      </c>
      <c r="L354" s="42" t="s">
        <v>53</v>
      </c>
    </row>
    <row r="355" spans="11:12" x14ac:dyDescent="0.25">
      <c r="K355" s="65" t="s">
        <v>53</v>
      </c>
      <c r="L355" s="42" t="s">
        <v>53</v>
      </c>
    </row>
    <row r="356" spans="11:12" x14ac:dyDescent="0.25">
      <c r="K356" s="65" t="s">
        <v>53</v>
      </c>
      <c r="L356" s="42" t="s">
        <v>53</v>
      </c>
    </row>
    <row r="357" spans="11:12" x14ac:dyDescent="0.25">
      <c r="K357" s="65" t="s">
        <v>53</v>
      </c>
      <c r="L357" s="42" t="s">
        <v>53</v>
      </c>
    </row>
    <row r="358" spans="11:12" x14ac:dyDescent="0.25">
      <c r="K358" s="65" t="s">
        <v>53</v>
      </c>
      <c r="L358" s="42" t="s">
        <v>53</v>
      </c>
    </row>
    <row r="359" spans="11:12" x14ac:dyDescent="0.25">
      <c r="K359" s="65" t="s">
        <v>53</v>
      </c>
      <c r="L359" s="42" t="s">
        <v>53</v>
      </c>
    </row>
    <row r="360" spans="11:12" x14ac:dyDescent="0.25">
      <c r="K360" s="65" t="s">
        <v>53</v>
      </c>
      <c r="L360" s="42" t="s">
        <v>53</v>
      </c>
    </row>
    <row r="361" spans="11:12" x14ac:dyDescent="0.25">
      <c r="K361" s="65" t="s">
        <v>53</v>
      </c>
      <c r="L361" s="42" t="s">
        <v>53</v>
      </c>
    </row>
    <row r="362" spans="11:12" x14ac:dyDescent="0.25">
      <c r="K362" s="65" t="s">
        <v>53</v>
      </c>
      <c r="L362" s="42" t="s">
        <v>53</v>
      </c>
    </row>
    <row r="363" spans="11:12" x14ac:dyDescent="0.25">
      <c r="K363" s="65" t="s">
        <v>53</v>
      </c>
      <c r="L363" s="42" t="s">
        <v>53</v>
      </c>
    </row>
    <row r="364" spans="11:12" x14ac:dyDescent="0.25">
      <c r="K364" s="65" t="s">
        <v>53</v>
      </c>
      <c r="L364" s="42" t="s">
        <v>53</v>
      </c>
    </row>
    <row r="365" spans="11:12" x14ac:dyDescent="0.25">
      <c r="K365" s="65" t="s">
        <v>53</v>
      </c>
      <c r="L365" s="42" t="s">
        <v>53</v>
      </c>
    </row>
    <row r="366" spans="11:12" x14ac:dyDescent="0.25">
      <c r="K366" s="65" t="s">
        <v>53</v>
      </c>
      <c r="L366" s="42" t="s">
        <v>53</v>
      </c>
    </row>
    <row r="367" spans="11:12" x14ac:dyDescent="0.25">
      <c r="K367" s="65" t="s">
        <v>53</v>
      </c>
      <c r="L367" s="42" t="s">
        <v>53</v>
      </c>
    </row>
    <row r="368" spans="11:12" x14ac:dyDescent="0.25">
      <c r="K368" s="65" t="s">
        <v>53</v>
      </c>
      <c r="L368" s="42" t="s">
        <v>53</v>
      </c>
    </row>
    <row r="369" spans="11:12" x14ac:dyDescent="0.25">
      <c r="K369" s="65" t="s">
        <v>53</v>
      </c>
      <c r="L369" s="42" t="s">
        <v>53</v>
      </c>
    </row>
    <row r="370" spans="11:12" x14ac:dyDescent="0.25">
      <c r="K370" s="65" t="s">
        <v>53</v>
      </c>
      <c r="L370" s="42" t="s">
        <v>53</v>
      </c>
    </row>
    <row r="371" spans="11:12" x14ac:dyDescent="0.25">
      <c r="K371" s="65" t="s">
        <v>53</v>
      </c>
      <c r="L371" s="42" t="s">
        <v>53</v>
      </c>
    </row>
    <row r="372" spans="11:12" x14ac:dyDescent="0.25">
      <c r="K372" s="65" t="s">
        <v>53</v>
      </c>
      <c r="L372" s="42" t="s">
        <v>53</v>
      </c>
    </row>
    <row r="373" spans="11:12" x14ac:dyDescent="0.25">
      <c r="K373" s="65" t="s">
        <v>53</v>
      </c>
      <c r="L373" s="42" t="s">
        <v>53</v>
      </c>
    </row>
    <row r="374" spans="11:12" x14ac:dyDescent="0.25">
      <c r="K374" s="65" t="s">
        <v>53</v>
      </c>
      <c r="L374" s="42" t="s">
        <v>53</v>
      </c>
    </row>
    <row r="375" spans="11:12" x14ac:dyDescent="0.25">
      <c r="K375" s="65" t="s">
        <v>53</v>
      </c>
      <c r="L375" s="42" t="s">
        <v>53</v>
      </c>
    </row>
    <row r="376" spans="11:12" x14ac:dyDescent="0.25">
      <c r="K376" s="65" t="s">
        <v>53</v>
      </c>
      <c r="L376" s="42" t="s">
        <v>53</v>
      </c>
    </row>
    <row r="377" spans="11:12" x14ac:dyDescent="0.25">
      <c r="K377" s="65" t="s">
        <v>53</v>
      </c>
      <c r="L377" s="42" t="s">
        <v>53</v>
      </c>
    </row>
    <row r="378" spans="11:12" x14ac:dyDescent="0.25">
      <c r="K378" s="65" t="s">
        <v>53</v>
      </c>
      <c r="L378" s="42" t="s">
        <v>53</v>
      </c>
    </row>
    <row r="379" spans="11:12" x14ac:dyDescent="0.25">
      <c r="K379" s="65" t="s">
        <v>53</v>
      </c>
      <c r="L379" s="42" t="s">
        <v>53</v>
      </c>
    </row>
    <row r="380" spans="11:12" x14ac:dyDescent="0.25">
      <c r="K380" s="65" t="s">
        <v>53</v>
      </c>
      <c r="L380" s="42" t="s">
        <v>53</v>
      </c>
    </row>
    <row r="381" spans="11:12" x14ac:dyDescent="0.25">
      <c r="K381" s="65" t="s">
        <v>53</v>
      </c>
      <c r="L381" s="42" t="s">
        <v>53</v>
      </c>
    </row>
    <row r="382" spans="11:12" x14ac:dyDescent="0.25">
      <c r="K382" s="65" t="s">
        <v>53</v>
      </c>
      <c r="L382" s="42" t="s">
        <v>53</v>
      </c>
    </row>
    <row r="383" spans="11:12" x14ac:dyDescent="0.25">
      <c r="K383" s="65" t="s">
        <v>53</v>
      </c>
      <c r="L383" s="42" t="s">
        <v>53</v>
      </c>
    </row>
    <row r="384" spans="11:12" x14ac:dyDescent="0.25">
      <c r="K384" s="65" t="s">
        <v>53</v>
      </c>
      <c r="L384" s="42" t="s">
        <v>53</v>
      </c>
    </row>
    <row r="385" spans="11:12" x14ac:dyDescent="0.25">
      <c r="K385" s="65" t="s">
        <v>53</v>
      </c>
      <c r="L385" s="42" t="s">
        <v>53</v>
      </c>
    </row>
    <row r="386" spans="11:12" x14ac:dyDescent="0.25">
      <c r="K386" s="65" t="s">
        <v>53</v>
      </c>
      <c r="L386" s="42" t="s">
        <v>53</v>
      </c>
    </row>
    <row r="387" spans="11:12" x14ac:dyDescent="0.25">
      <c r="K387" s="65" t="s">
        <v>53</v>
      </c>
      <c r="L387" s="42" t="s">
        <v>53</v>
      </c>
    </row>
    <row r="388" spans="11:12" x14ac:dyDescent="0.25">
      <c r="K388" s="65" t="s">
        <v>53</v>
      </c>
      <c r="L388" s="42" t="s">
        <v>53</v>
      </c>
    </row>
    <row r="389" spans="11:12" x14ac:dyDescent="0.25">
      <c r="K389" s="65" t="s">
        <v>53</v>
      </c>
      <c r="L389" s="42" t="s">
        <v>53</v>
      </c>
    </row>
    <row r="390" spans="11:12" x14ac:dyDescent="0.25">
      <c r="K390" s="65" t="s">
        <v>53</v>
      </c>
      <c r="L390" s="42" t="s">
        <v>53</v>
      </c>
    </row>
    <row r="391" spans="11:12" x14ac:dyDescent="0.25">
      <c r="K391" s="65" t="s">
        <v>53</v>
      </c>
      <c r="L391" s="42" t="s">
        <v>53</v>
      </c>
    </row>
    <row r="392" spans="11:12" x14ac:dyDescent="0.25">
      <c r="K392" s="65" t="s">
        <v>53</v>
      </c>
      <c r="L392" s="42" t="s">
        <v>53</v>
      </c>
    </row>
    <row r="393" spans="11:12" x14ac:dyDescent="0.25">
      <c r="K393" s="65" t="s">
        <v>53</v>
      </c>
      <c r="L393" s="42" t="s">
        <v>53</v>
      </c>
    </row>
    <row r="394" spans="11:12" x14ac:dyDescent="0.25">
      <c r="K394" s="65" t="s">
        <v>53</v>
      </c>
      <c r="L394" s="42" t="s">
        <v>53</v>
      </c>
    </row>
    <row r="395" spans="11:12" x14ac:dyDescent="0.25">
      <c r="K395" s="65" t="s">
        <v>53</v>
      </c>
      <c r="L395" s="42" t="s">
        <v>53</v>
      </c>
    </row>
    <row r="396" spans="11:12" x14ac:dyDescent="0.25">
      <c r="K396" s="65" t="s">
        <v>53</v>
      </c>
      <c r="L396" s="42" t="s">
        <v>53</v>
      </c>
    </row>
    <row r="397" spans="11:12" x14ac:dyDescent="0.25">
      <c r="K397" s="65" t="s">
        <v>53</v>
      </c>
      <c r="L397" s="42" t="s">
        <v>53</v>
      </c>
    </row>
    <row r="398" spans="11:12" x14ac:dyDescent="0.25">
      <c r="K398" s="65" t="s">
        <v>53</v>
      </c>
      <c r="L398" s="42" t="s">
        <v>53</v>
      </c>
    </row>
    <row r="399" spans="11:12" x14ac:dyDescent="0.25">
      <c r="K399" s="65" t="s">
        <v>53</v>
      </c>
      <c r="L399" s="42" t="s">
        <v>53</v>
      </c>
    </row>
    <row r="400" spans="11:12" x14ac:dyDescent="0.25">
      <c r="K400" s="65" t="s">
        <v>53</v>
      </c>
      <c r="L400" s="42" t="s">
        <v>53</v>
      </c>
    </row>
    <row r="401" spans="11:12" x14ac:dyDescent="0.25">
      <c r="K401" s="65" t="s">
        <v>53</v>
      </c>
      <c r="L401" s="42" t="s">
        <v>53</v>
      </c>
    </row>
    <row r="402" spans="11:12" x14ac:dyDescent="0.25">
      <c r="K402" s="65" t="s">
        <v>53</v>
      </c>
      <c r="L402" s="42" t="s">
        <v>53</v>
      </c>
    </row>
    <row r="403" spans="11:12" x14ac:dyDescent="0.25">
      <c r="K403" s="65" t="s">
        <v>53</v>
      </c>
      <c r="L403" s="42" t="s">
        <v>53</v>
      </c>
    </row>
    <row r="404" spans="11:12" x14ac:dyDescent="0.25">
      <c r="K404" s="65" t="s">
        <v>53</v>
      </c>
      <c r="L404" s="42" t="s">
        <v>53</v>
      </c>
    </row>
    <row r="405" spans="11:12" x14ac:dyDescent="0.25">
      <c r="K405" s="65" t="s">
        <v>53</v>
      </c>
      <c r="L405" s="42" t="s">
        <v>53</v>
      </c>
    </row>
    <row r="406" spans="11:12" x14ac:dyDescent="0.25">
      <c r="K406" s="65" t="s">
        <v>53</v>
      </c>
      <c r="L406" s="42" t="s">
        <v>53</v>
      </c>
    </row>
    <row r="407" spans="11:12" x14ac:dyDescent="0.25">
      <c r="K407" s="65" t="s">
        <v>53</v>
      </c>
      <c r="L407" s="42" t="s">
        <v>53</v>
      </c>
    </row>
    <row r="408" spans="11:12" x14ac:dyDescent="0.25">
      <c r="K408" s="65" t="s">
        <v>53</v>
      </c>
      <c r="L408" s="42" t="s">
        <v>53</v>
      </c>
    </row>
    <row r="409" spans="11:12" x14ac:dyDescent="0.25">
      <c r="K409" s="65" t="s">
        <v>53</v>
      </c>
      <c r="L409" s="42" t="s">
        <v>53</v>
      </c>
    </row>
    <row r="410" spans="11:12" x14ac:dyDescent="0.25">
      <c r="K410" s="65" t="s">
        <v>53</v>
      </c>
      <c r="L410" s="42" t="s">
        <v>53</v>
      </c>
    </row>
    <row r="411" spans="11:12" x14ac:dyDescent="0.25">
      <c r="K411" s="65" t="s">
        <v>53</v>
      </c>
      <c r="L411" s="42" t="s">
        <v>53</v>
      </c>
    </row>
    <row r="412" spans="11:12" x14ac:dyDescent="0.25">
      <c r="K412" s="65" t="s">
        <v>53</v>
      </c>
      <c r="L412" s="42" t="s">
        <v>53</v>
      </c>
    </row>
    <row r="413" spans="11:12" x14ac:dyDescent="0.25">
      <c r="K413" s="65" t="s">
        <v>53</v>
      </c>
      <c r="L413" s="42" t="s">
        <v>53</v>
      </c>
    </row>
    <row r="414" spans="11:12" x14ac:dyDescent="0.25">
      <c r="K414" s="65" t="s">
        <v>53</v>
      </c>
      <c r="L414" s="42" t="s">
        <v>53</v>
      </c>
    </row>
    <row r="415" spans="11:12" x14ac:dyDescent="0.25">
      <c r="K415" s="65" t="s">
        <v>53</v>
      </c>
      <c r="L415" s="42" t="s">
        <v>53</v>
      </c>
    </row>
    <row r="416" spans="11:12" x14ac:dyDescent="0.25">
      <c r="K416" s="65" t="s">
        <v>53</v>
      </c>
      <c r="L416" s="42" t="s">
        <v>53</v>
      </c>
    </row>
    <row r="417" spans="11:12" x14ac:dyDescent="0.25">
      <c r="K417" s="65" t="s">
        <v>53</v>
      </c>
      <c r="L417" s="42" t="s">
        <v>53</v>
      </c>
    </row>
    <row r="418" spans="11:12" x14ac:dyDescent="0.25">
      <c r="K418" s="65" t="s">
        <v>53</v>
      </c>
      <c r="L418" s="42" t="s">
        <v>53</v>
      </c>
    </row>
    <row r="419" spans="11:12" x14ac:dyDescent="0.25">
      <c r="K419" s="65" t="s">
        <v>53</v>
      </c>
      <c r="L419" s="42" t="s">
        <v>53</v>
      </c>
    </row>
    <row r="420" spans="11:12" x14ac:dyDescent="0.25">
      <c r="K420" s="65" t="s">
        <v>53</v>
      </c>
      <c r="L420" s="42" t="s">
        <v>53</v>
      </c>
    </row>
    <row r="421" spans="11:12" x14ac:dyDescent="0.25">
      <c r="K421" s="65" t="s">
        <v>53</v>
      </c>
      <c r="L421" s="42" t="s">
        <v>53</v>
      </c>
    </row>
    <row r="422" spans="11:12" x14ac:dyDescent="0.25">
      <c r="K422" s="65" t="s">
        <v>53</v>
      </c>
      <c r="L422" s="42" t="s">
        <v>53</v>
      </c>
    </row>
    <row r="423" spans="11:12" x14ac:dyDescent="0.25">
      <c r="K423" s="65" t="s">
        <v>53</v>
      </c>
      <c r="L423" s="42" t="s">
        <v>53</v>
      </c>
    </row>
    <row r="424" spans="11:12" x14ac:dyDescent="0.25">
      <c r="K424" s="65" t="s">
        <v>53</v>
      </c>
      <c r="L424" s="42" t="s">
        <v>53</v>
      </c>
    </row>
    <row r="425" spans="11:12" x14ac:dyDescent="0.25">
      <c r="K425" s="65" t="s">
        <v>53</v>
      </c>
      <c r="L425" s="42" t="s">
        <v>53</v>
      </c>
    </row>
    <row r="426" spans="11:12" x14ac:dyDescent="0.25">
      <c r="K426" s="65" t="s">
        <v>53</v>
      </c>
      <c r="L426" s="42" t="s">
        <v>53</v>
      </c>
    </row>
    <row r="427" spans="11:12" x14ac:dyDescent="0.25">
      <c r="K427" s="65" t="s">
        <v>53</v>
      </c>
      <c r="L427" s="42" t="s">
        <v>53</v>
      </c>
    </row>
    <row r="428" spans="11:12" x14ac:dyDescent="0.25">
      <c r="K428" s="65" t="s">
        <v>53</v>
      </c>
      <c r="L428" s="42" t="s">
        <v>53</v>
      </c>
    </row>
    <row r="429" spans="11:12" x14ac:dyDescent="0.25">
      <c r="K429" s="65" t="s">
        <v>53</v>
      </c>
      <c r="L429" s="42" t="s">
        <v>53</v>
      </c>
    </row>
    <row r="430" spans="11:12" x14ac:dyDescent="0.25">
      <c r="K430" s="65" t="s">
        <v>53</v>
      </c>
      <c r="L430" s="42" t="s">
        <v>53</v>
      </c>
    </row>
    <row r="431" spans="11:12" x14ac:dyDescent="0.25">
      <c r="K431" s="65" t="s">
        <v>53</v>
      </c>
      <c r="L431" s="42" t="s">
        <v>53</v>
      </c>
    </row>
    <row r="432" spans="11:12" x14ac:dyDescent="0.25">
      <c r="K432" s="65" t="s">
        <v>53</v>
      </c>
      <c r="L432" s="42" t="s">
        <v>53</v>
      </c>
    </row>
    <row r="433" spans="11:12" x14ac:dyDescent="0.25">
      <c r="K433" s="65" t="s">
        <v>53</v>
      </c>
      <c r="L433" s="42" t="s">
        <v>53</v>
      </c>
    </row>
    <row r="434" spans="11:12" x14ac:dyDescent="0.25">
      <c r="K434" s="65" t="s">
        <v>53</v>
      </c>
      <c r="L434" s="42" t="s">
        <v>53</v>
      </c>
    </row>
    <row r="435" spans="11:12" x14ac:dyDescent="0.25">
      <c r="K435" s="65" t="s">
        <v>53</v>
      </c>
      <c r="L435" s="42" t="s">
        <v>53</v>
      </c>
    </row>
    <row r="436" spans="11:12" x14ac:dyDescent="0.25">
      <c r="K436" s="65" t="s">
        <v>53</v>
      </c>
      <c r="L436" s="42" t="s">
        <v>53</v>
      </c>
    </row>
    <row r="437" spans="11:12" x14ac:dyDescent="0.25">
      <c r="K437" s="65" t="s">
        <v>53</v>
      </c>
      <c r="L437" s="42" t="s">
        <v>53</v>
      </c>
    </row>
    <row r="438" spans="11:12" x14ac:dyDescent="0.25">
      <c r="K438" s="65" t="s">
        <v>53</v>
      </c>
      <c r="L438" s="42" t="s">
        <v>53</v>
      </c>
    </row>
    <row r="439" spans="11:12" x14ac:dyDescent="0.25">
      <c r="K439" s="65" t="s">
        <v>53</v>
      </c>
      <c r="L439" s="42" t="s">
        <v>53</v>
      </c>
    </row>
    <row r="440" spans="11:12" x14ac:dyDescent="0.25">
      <c r="K440" s="65" t="s">
        <v>53</v>
      </c>
      <c r="L440" s="42" t="s">
        <v>53</v>
      </c>
    </row>
    <row r="441" spans="11:12" x14ac:dyDescent="0.25">
      <c r="K441" s="65" t="s">
        <v>53</v>
      </c>
      <c r="L441" s="42" t="s">
        <v>53</v>
      </c>
    </row>
    <row r="442" spans="11:12" x14ac:dyDescent="0.25">
      <c r="K442" s="65" t="s">
        <v>53</v>
      </c>
      <c r="L442" s="42" t="s">
        <v>53</v>
      </c>
    </row>
    <row r="443" spans="11:12" x14ac:dyDescent="0.25">
      <c r="K443" s="65" t="s">
        <v>53</v>
      </c>
      <c r="L443" s="42" t="s">
        <v>53</v>
      </c>
    </row>
    <row r="444" spans="11:12" x14ac:dyDescent="0.25">
      <c r="K444" s="65" t="s">
        <v>53</v>
      </c>
      <c r="L444" s="42" t="s">
        <v>53</v>
      </c>
    </row>
    <row r="445" spans="11:12" x14ac:dyDescent="0.25">
      <c r="K445" s="65" t="s">
        <v>53</v>
      </c>
      <c r="L445" s="42" t="s">
        <v>53</v>
      </c>
    </row>
    <row r="446" spans="11:12" x14ac:dyDescent="0.25">
      <c r="K446" s="65" t="s">
        <v>53</v>
      </c>
      <c r="L446" s="42" t="s">
        <v>53</v>
      </c>
    </row>
    <row r="447" spans="11:12" x14ac:dyDescent="0.25">
      <c r="K447" s="65" t="s">
        <v>53</v>
      </c>
      <c r="L447" s="42" t="s">
        <v>53</v>
      </c>
    </row>
    <row r="448" spans="11:12" x14ac:dyDescent="0.25">
      <c r="K448" s="65" t="s">
        <v>53</v>
      </c>
      <c r="L448" s="42" t="s">
        <v>53</v>
      </c>
    </row>
    <row r="449" spans="11:12" x14ac:dyDescent="0.25">
      <c r="K449" s="65" t="s">
        <v>53</v>
      </c>
      <c r="L449" s="42" t="s">
        <v>53</v>
      </c>
    </row>
    <row r="450" spans="11:12" x14ac:dyDescent="0.25">
      <c r="K450" s="65" t="s">
        <v>53</v>
      </c>
      <c r="L450" s="42" t="s">
        <v>53</v>
      </c>
    </row>
    <row r="451" spans="11:12" x14ac:dyDescent="0.25">
      <c r="K451" s="66" t="s">
        <v>55</v>
      </c>
      <c r="L451" s="66"/>
    </row>
    <row r="452" spans="11:12" x14ac:dyDescent="0.25">
      <c r="K452" s="65">
        <v>43904</v>
      </c>
      <c r="L452" s="42">
        <v>100</v>
      </c>
    </row>
    <row r="453" spans="11:12" x14ac:dyDescent="0.25">
      <c r="K453" s="65">
        <v>43911</v>
      </c>
      <c r="L453" s="42">
        <v>99.280500000000004</v>
      </c>
    </row>
    <row r="454" spans="11:12" x14ac:dyDescent="0.25">
      <c r="K454" s="65">
        <v>43918</v>
      </c>
      <c r="L454" s="42">
        <v>96.205500000000001</v>
      </c>
    </row>
    <row r="455" spans="11:12" x14ac:dyDescent="0.25">
      <c r="K455" s="65">
        <v>43925</v>
      </c>
      <c r="L455" s="42">
        <v>93.357799999999997</v>
      </c>
    </row>
    <row r="456" spans="11:12" x14ac:dyDescent="0.25">
      <c r="K456" s="65">
        <v>43932</v>
      </c>
      <c r="L456" s="42">
        <v>91.365799999999993</v>
      </c>
    </row>
    <row r="457" spans="11:12" x14ac:dyDescent="0.25">
      <c r="K457" s="65">
        <v>43939</v>
      </c>
      <c r="L457" s="42">
        <v>91.1828</v>
      </c>
    </row>
    <row r="458" spans="11:12" x14ac:dyDescent="0.25">
      <c r="K458" s="65">
        <v>43946</v>
      </c>
      <c r="L458" s="42">
        <v>91.401600000000002</v>
      </c>
    </row>
    <row r="459" spans="11:12" x14ac:dyDescent="0.25">
      <c r="K459" s="65">
        <v>43953</v>
      </c>
      <c r="L459" s="42">
        <v>91.435400000000001</v>
      </c>
    </row>
    <row r="460" spans="11:12" x14ac:dyDescent="0.25">
      <c r="K460" s="65">
        <v>43960</v>
      </c>
      <c r="L460" s="42">
        <v>92.0227</v>
      </c>
    </row>
    <row r="461" spans="11:12" x14ac:dyDescent="0.25">
      <c r="K461" s="65">
        <v>43967</v>
      </c>
      <c r="L461" s="42">
        <v>91.678899999999999</v>
      </c>
    </row>
    <row r="462" spans="11:12" x14ac:dyDescent="0.25">
      <c r="K462" s="65">
        <v>43974</v>
      </c>
      <c r="L462" s="42">
        <v>92.339399999999998</v>
      </c>
    </row>
    <row r="463" spans="11:12" x14ac:dyDescent="0.25">
      <c r="K463" s="65">
        <v>43981</v>
      </c>
      <c r="L463" s="42">
        <v>92.339399999999998</v>
      </c>
    </row>
    <row r="464" spans="11:12" x14ac:dyDescent="0.25">
      <c r="K464" s="65">
        <v>43988</v>
      </c>
      <c r="L464" s="42">
        <v>93.583699999999993</v>
      </c>
    </row>
    <row r="465" spans="11:12" x14ac:dyDescent="0.25">
      <c r="K465" s="65">
        <v>43995</v>
      </c>
      <c r="L465" s="42">
        <v>93.597300000000004</v>
      </c>
    </row>
    <row r="466" spans="11:12" x14ac:dyDescent="0.25">
      <c r="K466" s="65">
        <v>44002</v>
      </c>
      <c r="L466" s="42">
        <v>93.533799999999999</v>
      </c>
    </row>
    <row r="467" spans="11:12" x14ac:dyDescent="0.25">
      <c r="K467" s="65">
        <v>44009</v>
      </c>
      <c r="L467" s="42">
        <v>93.628100000000003</v>
      </c>
    </row>
    <row r="468" spans="11:12" x14ac:dyDescent="0.25">
      <c r="K468" s="65">
        <v>44016</v>
      </c>
      <c r="L468" s="42">
        <v>94.519499999999994</v>
      </c>
    </row>
    <row r="469" spans="11:12" x14ac:dyDescent="0.25">
      <c r="K469" s="65">
        <v>44023</v>
      </c>
      <c r="L469" s="42">
        <v>94.914299999999997</v>
      </c>
    </row>
    <row r="470" spans="11:12" x14ac:dyDescent="0.25">
      <c r="K470" s="65">
        <v>44030</v>
      </c>
      <c r="L470" s="42">
        <v>95.319199999999995</v>
      </c>
    </row>
    <row r="471" spans="11:12" x14ac:dyDescent="0.25">
      <c r="K471" s="65">
        <v>44037</v>
      </c>
      <c r="L471" s="42">
        <v>95.285600000000002</v>
      </c>
    </row>
    <row r="472" spans="11:12" x14ac:dyDescent="0.25">
      <c r="K472" s="65">
        <v>44044</v>
      </c>
      <c r="L472" s="42">
        <v>95.932500000000005</v>
      </c>
    </row>
    <row r="473" spans="11:12" x14ac:dyDescent="0.25">
      <c r="K473" s="65">
        <v>44051</v>
      </c>
      <c r="L473" s="42">
        <v>95.6751</v>
      </c>
    </row>
    <row r="474" spans="11:12" x14ac:dyDescent="0.25">
      <c r="K474" s="65">
        <v>44058</v>
      </c>
      <c r="L474" s="42">
        <v>95.829800000000006</v>
      </c>
    </row>
    <row r="475" spans="11:12" x14ac:dyDescent="0.25">
      <c r="K475" s="65">
        <v>44065</v>
      </c>
      <c r="L475" s="42">
        <v>95.753299999999996</v>
      </c>
    </row>
    <row r="476" spans="11:12" x14ac:dyDescent="0.25">
      <c r="K476" s="65">
        <v>44072</v>
      </c>
      <c r="L476" s="42">
        <v>95.833799999999997</v>
      </c>
    </row>
    <row r="477" spans="11:12" x14ac:dyDescent="0.25">
      <c r="K477" s="65">
        <v>44079</v>
      </c>
      <c r="L477" s="42">
        <v>96.101900000000001</v>
      </c>
    </row>
    <row r="478" spans="11:12" x14ac:dyDescent="0.25">
      <c r="K478" s="65">
        <v>44086</v>
      </c>
      <c r="L478" s="42">
        <v>96.496099999999998</v>
      </c>
    </row>
    <row r="479" spans="11:12" x14ac:dyDescent="0.25">
      <c r="K479" s="65">
        <v>44093</v>
      </c>
      <c r="L479" s="42">
        <v>96.933099999999996</v>
      </c>
    </row>
    <row r="480" spans="11:12" x14ac:dyDescent="0.25">
      <c r="K480" s="65">
        <v>44100</v>
      </c>
      <c r="L480" s="42">
        <v>96.957099999999997</v>
      </c>
    </row>
    <row r="481" spans="11:12" x14ac:dyDescent="0.25">
      <c r="K481" s="65">
        <v>44107</v>
      </c>
      <c r="L481" s="42">
        <v>96.318399999999997</v>
      </c>
    </row>
    <row r="482" spans="11:12" x14ac:dyDescent="0.25">
      <c r="K482" s="65">
        <v>44114</v>
      </c>
      <c r="L482" s="42">
        <v>96.453500000000005</v>
      </c>
    </row>
    <row r="483" spans="11:12" x14ac:dyDescent="0.25">
      <c r="K483" s="65">
        <v>44121</v>
      </c>
      <c r="L483" s="42">
        <v>96.609700000000004</v>
      </c>
    </row>
    <row r="484" spans="11:12" x14ac:dyDescent="0.25">
      <c r="K484" s="65">
        <v>44128</v>
      </c>
      <c r="L484" s="42">
        <v>96.551299999999998</v>
      </c>
    </row>
    <row r="485" spans="11:12" x14ac:dyDescent="0.25">
      <c r="K485" s="65">
        <v>44135</v>
      </c>
      <c r="L485" s="42">
        <v>96.0959</v>
      </c>
    </row>
    <row r="486" spans="11:12" x14ac:dyDescent="0.25">
      <c r="K486" s="65">
        <v>44142</v>
      </c>
      <c r="L486" s="42">
        <v>96.795599999999993</v>
      </c>
    </row>
    <row r="487" spans="11:12" x14ac:dyDescent="0.25">
      <c r="K487" s="65">
        <v>44149</v>
      </c>
      <c r="L487" s="42">
        <v>97.387799999999999</v>
      </c>
    </row>
    <row r="488" spans="11:12" x14ac:dyDescent="0.25">
      <c r="K488" s="65">
        <v>44156</v>
      </c>
      <c r="L488" s="42">
        <v>98.202299999999994</v>
      </c>
    </row>
    <row r="489" spans="11:12" x14ac:dyDescent="0.25">
      <c r="K489" s="65">
        <v>44163</v>
      </c>
      <c r="L489" s="42">
        <v>98.327600000000004</v>
      </c>
    </row>
    <row r="490" spans="11:12" x14ac:dyDescent="0.25">
      <c r="K490" s="65">
        <v>44170</v>
      </c>
      <c r="L490" s="42">
        <v>98.896299999999997</v>
      </c>
    </row>
    <row r="491" spans="11:12" x14ac:dyDescent="0.25">
      <c r="K491" s="65">
        <v>44177</v>
      </c>
      <c r="L491" s="42">
        <v>99.283600000000007</v>
      </c>
    </row>
    <row r="492" spans="11:12" x14ac:dyDescent="0.25">
      <c r="K492" s="65">
        <v>44184</v>
      </c>
      <c r="L492" s="42">
        <v>98.885300000000001</v>
      </c>
    </row>
    <row r="493" spans="11:12" x14ac:dyDescent="0.25">
      <c r="K493" s="65">
        <v>44191</v>
      </c>
      <c r="L493" s="42">
        <v>95.936700000000002</v>
      </c>
    </row>
    <row r="494" spans="11:12" x14ac:dyDescent="0.25">
      <c r="K494" s="65">
        <v>44198</v>
      </c>
      <c r="L494" s="42">
        <v>94.455500000000001</v>
      </c>
    </row>
    <row r="495" spans="11:12" x14ac:dyDescent="0.25">
      <c r="K495" s="65" t="s">
        <v>53</v>
      </c>
      <c r="L495" s="42" t="s">
        <v>53</v>
      </c>
    </row>
    <row r="496" spans="11:12" x14ac:dyDescent="0.25">
      <c r="K496" s="65" t="s">
        <v>53</v>
      </c>
      <c r="L496" s="42" t="s">
        <v>53</v>
      </c>
    </row>
    <row r="497" spans="11:12" x14ac:dyDescent="0.25">
      <c r="K497" s="65" t="s">
        <v>53</v>
      </c>
      <c r="L497" s="42" t="s">
        <v>53</v>
      </c>
    </row>
    <row r="498" spans="11:12" x14ac:dyDescent="0.25">
      <c r="K498" s="65" t="s">
        <v>53</v>
      </c>
      <c r="L498" s="42" t="s">
        <v>53</v>
      </c>
    </row>
    <row r="499" spans="11:12" x14ac:dyDescent="0.25">
      <c r="K499" s="65" t="s">
        <v>53</v>
      </c>
      <c r="L499" s="42" t="s">
        <v>53</v>
      </c>
    </row>
    <row r="500" spans="11:12" x14ac:dyDescent="0.25">
      <c r="K500" s="65" t="s">
        <v>53</v>
      </c>
      <c r="L500" s="42" t="s">
        <v>53</v>
      </c>
    </row>
    <row r="501" spans="11:12" x14ac:dyDescent="0.25">
      <c r="K501" s="65" t="s">
        <v>53</v>
      </c>
      <c r="L501" s="42" t="s">
        <v>53</v>
      </c>
    </row>
    <row r="502" spans="11:12" x14ac:dyDescent="0.25">
      <c r="K502" s="65" t="s">
        <v>53</v>
      </c>
      <c r="L502" s="42" t="s">
        <v>53</v>
      </c>
    </row>
    <row r="503" spans="11:12" x14ac:dyDescent="0.25">
      <c r="K503" s="65" t="s">
        <v>53</v>
      </c>
      <c r="L503" s="42" t="s">
        <v>53</v>
      </c>
    </row>
    <row r="504" spans="11:12" x14ac:dyDescent="0.25">
      <c r="K504" s="65" t="s">
        <v>53</v>
      </c>
      <c r="L504" s="42" t="s">
        <v>53</v>
      </c>
    </row>
    <row r="505" spans="11:12" x14ac:dyDescent="0.25">
      <c r="K505" s="65" t="s">
        <v>53</v>
      </c>
      <c r="L505" s="42" t="s">
        <v>53</v>
      </c>
    </row>
    <row r="506" spans="11:12" x14ac:dyDescent="0.25">
      <c r="K506" s="65" t="s">
        <v>53</v>
      </c>
      <c r="L506" s="42" t="s">
        <v>53</v>
      </c>
    </row>
    <row r="507" spans="11:12" x14ac:dyDescent="0.25">
      <c r="K507" s="65" t="s">
        <v>53</v>
      </c>
      <c r="L507" s="42" t="s">
        <v>53</v>
      </c>
    </row>
    <row r="508" spans="11:12" x14ac:dyDescent="0.25">
      <c r="K508" s="65" t="s">
        <v>53</v>
      </c>
      <c r="L508" s="42" t="s">
        <v>53</v>
      </c>
    </row>
    <row r="509" spans="11:12" x14ac:dyDescent="0.25">
      <c r="K509" s="65" t="s">
        <v>53</v>
      </c>
      <c r="L509" s="42" t="s">
        <v>53</v>
      </c>
    </row>
    <row r="510" spans="11:12" x14ac:dyDescent="0.25">
      <c r="K510" s="65" t="s">
        <v>53</v>
      </c>
      <c r="L510" s="42" t="s">
        <v>53</v>
      </c>
    </row>
    <row r="511" spans="11:12" x14ac:dyDescent="0.25">
      <c r="K511" s="65" t="s">
        <v>53</v>
      </c>
      <c r="L511" s="42" t="s">
        <v>53</v>
      </c>
    </row>
    <row r="512" spans="11:12" x14ac:dyDescent="0.25">
      <c r="K512" s="65" t="s">
        <v>53</v>
      </c>
      <c r="L512" s="42" t="s">
        <v>53</v>
      </c>
    </row>
    <row r="513" spans="11:12" x14ac:dyDescent="0.25">
      <c r="K513" s="65" t="s">
        <v>53</v>
      </c>
      <c r="L513" s="42" t="s">
        <v>53</v>
      </c>
    </row>
    <row r="514" spans="11:12" x14ac:dyDescent="0.25">
      <c r="K514" s="65" t="s">
        <v>53</v>
      </c>
      <c r="L514" s="42" t="s">
        <v>53</v>
      </c>
    </row>
    <row r="515" spans="11:12" x14ac:dyDescent="0.25">
      <c r="K515" s="65" t="s">
        <v>53</v>
      </c>
      <c r="L515" s="42" t="s">
        <v>53</v>
      </c>
    </row>
    <row r="516" spans="11:12" x14ac:dyDescent="0.25">
      <c r="K516" s="65" t="s">
        <v>53</v>
      </c>
      <c r="L516" s="42" t="s">
        <v>53</v>
      </c>
    </row>
    <row r="517" spans="11:12" x14ac:dyDescent="0.25">
      <c r="K517" s="65" t="s">
        <v>53</v>
      </c>
      <c r="L517" s="42" t="s">
        <v>53</v>
      </c>
    </row>
    <row r="518" spans="11:12" x14ac:dyDescent="0.25">
      <c r="K518" s="65" t="s">
        <v>53</v>
      </c>
      <c r="L518" s="42" t="s">
        <v>53</v>
      </c>
    </row>
    <row r="519" spans="11:12" x14ac:dyDescent="0.25">
      <c r="K519" s="65" t="s">
        <v>53</v>
      </c>
      <c r="L519" s="42" t="s">
        <v>53</v>
      </c>
    </row>
    <row r="520" spans="11:12" x14ac:dyDescent="0.25">
      <c r="K520" s="65" t="s">
        <v>53</v>
      </c>
      <c r="L520" s="42" t="s">
        <v>53</v>
      </c>
    </row>
    <row r="521" spans="11:12" x14ac:dyDescent="0.25">
      <c r="K521" s="65" t="s">
        <v>53</v>
      </c>
      <c r="L521" s="42" t="s">
        <v>53</v>
      </c>
    </row>
    <row r="522" spans="11:12" x14ac:dyDescent="0.25">
      <c r="K522" s="65" t="s">
        <v>53</v>
      </c>
      <c r="L522" s="42" t="s">
        <v>53</v>
      </c>
    </row>
    <row r="523" spans="11:12" x14ac:dyDescent="0.25">
      <c r="K523" s="65" t="s">
        <v>53</v>
      </c>
      <c r="L523" s="42" t="s">
        <v>53</v>
      </c>
    </row>
    <row r="524" spans="11:12" x14ac:dyDescent="0.25">
      <c r="K524" s="65" t="s">
        <v>53</v>
      </c>
      <c r="L524" s="42" t="s">
        <v>53</v>
      </c>
    </row>
    <row r="525" spans="11:12" x14ac:dyDescent="0.25">
      <c r="K525" s="65" t="s">
        <v>53</v>
      </c>
      <c r="L525" s="42" t="s">
        <v>53</v>
      </c>
    </row>
    <row r="526" spans="11:12" x14ac:dyDescent="0.25">
      <c r="K526" s="65" t="s">
        <v>53</v>
      </c>
      <c r="L526" s="42" t="s">
        <v>53</v>
      </c>
    </row>
    <row r="527" spans="11:12" x14ac:dyDescent="0.25">
      <c r="K527" s="65" t="s">
        <v>53</v>
      </c>
      <c r="L527" s="42" t="s">
        <v>53</v>
      </c>
    </row>
    <row r="528" spans="11:12" x14ac:dyDescent="0.25">
      <c r="K528" s="65" t="s">
        <v>53</v>
      </c>
      <c r="L528" s="42" t="s">
        <v>53</v>
      </c>
    </row>
    <row r="529" spans="11:12" x14ac:dyDescent="0.25">
      <c r="K529" s="65" t="s">
        <v>53</v>
      </c>
      <c r="L529" s="42" t="s">
        <v>53</v>
      </c>
    </row>
    <row r="530" spans="11:12" x14ac:dyDescent="0.25">
      <c r="K530" s="65" t="s">
        <v>53</v>
      </c>
      <c r="L530" s="42" t="s">
        <v>53</v>
      </c>
    </row>
    <row r="531" spans="11:12" x14ac:dyDescent="0.25">
      <c r="K531" s="65" t="s">
        <v>53</v>
      </c>
      <c r="L531" s="42" t="s">
        <v>53</v>
      </c>
    </row>
    <row r="532" spans="11:12" x14ac:dyDescent="0.25">
      <c r="K532" s="65" t="s">
        <v>53</v>
      </c>
      <c r="L532" s="42" t="s">
        <v>53</v>
      </c>
    </row>
    <row r="533" spans="11:12" x14ac:dyDescent="0.25">
      <c r="K533" s="65" t="s">
        <v>53</v>
      </c>
      <c r="L533" s="42" t="s">
        <v>53</v>
      </c>
    </row>
    <row r="534" spans="11:12" x14ac:dyDescent="0.25">
      <c r="K534" s="65" t="s">
        <v>53</v>
      </c>
      <c r="L534" s="42" t="s">
        <v>53</v>
      </c>
    </row>
    <row r="535" spans="11:12" x14ac:dyDescent="0.25">
      <c r="K535" s="65" t="s">
        <v>53</v>
      </c>
      <c r="L535" s="42" t="s">
        <v>53</v>
      </c>
    </row>
    <row r="536" spans="11:12" x14ac:dyDescent="0.25">
      <c r="K536" s="65" t="s">
        <v>53</v>
      </c>
      <c r="L536" s="42" t="s">
        <v>53</v>
      </c>
    </row>
    <row r="537" spans="11:12" x14ac:dyDescent="0.25">
      <c r="K537" s="65" t="s">
        <v>53</v>
      </c>
      <c r="L537" s="42" t="s">
        <v>53</v>
      </c>
    </row>
    <row r="538" spans="11:12" x14ac:dyDescent="0.25">
      <c r="K538" s="65" t="s">
        <v>53</v>
      </c>
      <c r="L538" s="42" t="s">
        <v>53</v>
      </c>
    </row>
    <row r="539" spans="11:12" x14ac:dyDescent="0.25">
      <c r="K539" s="65" t="s">
        <v>53</v>
      </c>
      <c r="L539" s="42" t="s">
        <v>53</v>
      </c>
    </row>
    <row r="540" spans="11:12" x14ac:dyDescent="0.25">
      <c r="K540" s="65" t="s">
        <v>53</v>
      </c>
      <c r="L540" s="42" t="s">
        <v>53</v>
      </c>
    </row>
    <row r="541" spans="11:12" x14ac:dyDescent="0.25">
      <c r="K541" s="65" t="s">
        <v>53</v>
      </c>
      <c r="L541" s="42" t="s">
        <v>53</v>
      </c>
    </row>
    <row r="542" spans="11:12" x14ac:dyDescent="0.25">
      <c r="K542" s="65" t="s">
        <v>53</v>
      </c>
      <c r="L542" s="42" t="s">
        <v>53</v>
      </c>
    </row>
    <row r="543" spans="11:12" x14ac:dyDescent="0.25">
      <c r="K543" s="65" t="s">
        <v>53</v>
      </c>
      <c r="L543" s="42" t="s">
        <v>53</v>
      </c>
    </row>
    <row r="544" spans="11:12" x14ac:dyDescent="0.25">
      <c r="K544" s="65" t="s">
        <v>53</v>
      </c>
      <c r="L544" s="42" t="s">
        <v>53</v>
      </c>
    </row>
    <row r="545" spans="11:12" x14ac:dyDescent="0.25">
      <c r="K545" s="65" t="s">
        <v>53</v>
      </c>
      <c r="L545" s="42" t="s">
        <v>53</v>
      </c>
    </row>
    <row r="546" spans="11:12" x14ac:dyDescent="0.25">
      <c r="K546" s="65" t="s">
        <v>53</v>
      </c>
      <c r="L546" s="42" t="s">
        <v>53</v>
      </c>
    </row>
    <row r="547" spans="11:12" x14ac:dyDescent="0.25">
      <c r="K547" s="65" t="s">
        <v>53</v>
      </c>
      <c r="L547" s="42" t="s">
        <v>53</v>
      </c>
    </row>
    <row r="548" spans="11:12" x14ac:dyDescent="0.25">
      <c r="K548" s="65" t="s">
        <v>53</v>
      </c>
      <c r="L548" s="42" t="s">
        <v>53</v>
      </c>
    </row>
    <row r="549" spans="11:12" x14ac:dyDescent="0.25">
      <c r="K549" s="65" t="s">
        <v>53</v>
      </c>
      <c r="L549" s="42" t="s">
        <v>53</v>
      </c>
    </row>
    <row r="550" spans="11:12" x14ac:dyDescent="0.25">
      <c r="K550" s="65" t="s">
        <v>53</v>
      </c>
      <c r="L550" s="42" t="s">
        <v>53</v>
      </c>
    </row>
    <row r="551" spans="11:12" x14ac:dyDescent="0.25">
      <c r="K551" s="65" t="s">
        <v>53</v>
      </c>
      <c r="L551" s="42" t="s">
        <v>53</v>
      </c>
    </row>
    <row r="552" spans="11:12" x14ac:dyDescent="0.25">
      <c r="K552" s="65" t="s">
        <v>53</v>
      </c>
      <c r="L552" s="42" t="s">
        <v>53</v>
      </c>
    </row>
    <row r="553" spans="11:12" x14ac:dyDescent="0.25">
      <c r="K553" s="65" t="s">
        <v>53</v>
      </c>
      <c r="L553" s="42" t="s">
        <v>53</v>
      </c>
    </row>
    <row r="554" spans="11:12" x14ac:dyDescent="0.25">
      <c r="K554" s="65" t="s">
        <v>53</v>
      </c>
      <c r="L554" s="42" t="s">
        <v>53</v>
      </c>
    </row>
    <row r="555" spans="11:12" x14ac:dyDescent="0.25">
      <c r="K555" s="65" t="s">
        <v>53</v>
      </c>
      <c r="L555" s="42" t="s">
        <v>53</v>
      </c>
    </row>
    <row r="556" spans="11:12" x14ac:dyDescent="0.25">
      <c r="K556" s="65" t="s">
        <v>53</v>
      </c>
      <c r="L556" s="42" t="s">
        <v>53</v>
      </c>
    </row>
    <row r="557" spans="11:12" x14ac:dyDescent="0.25">
      <c r="K557" s="65" t="s">
        <v>53</v>
      </c>
      <c r="L557" s="42" t="s">
        <v>53</v>
      </c>
    </row>
    <row r="558" spans="11:12" x14ac:dyDescent="0.25">
      <c r="K558" s="65" t="s">
        <v>53</v>
      </c>
      <c r="L558" s="42" t="s">
        <v>53</v>
      </c>
    </row>
    <row r="559" spans="11:12" x14ac:dyDescent="0.25">
      <c r="K559" s="65" t="s">
        <v>53</v>
      </c>
      <c r="L559" s="42" t="s">
        <v>53</v>
      </c>
    </row>
    <row r="560" spans="11:12" x14ac:dyDescent="0.25">
      <c r="K560" s="65" t="s">
        <v>53</v>
      </c>
      <c r="L560" s="42" t="s">
        <v>53</v>
      </c>
    </row>
    <row r="561" spans="11:12" x14ac:dyDescent="0.25">
      <c r="K561" s="65" t="s">
        <v>53</v>
      </c>
      <c r="L561" s="42" t="s">
        <v>53</v>
      </c>
    </row>
    <row r="562" spans="11:12" x14ac:dyDescent="0.25">
      <c r="K562" s="65" t="s">
        <v>53</v>
      </c>
      <c r="L562" s="42" t="s">
        <v>53</v>
      </c>
    </row>
    <row r="563" spans="11:12" x14ac:dyDescent="0.25">
      <c r="K563" s="65" t="s">
        <v>53</v>
      </c>
      <c r="L563" s="42" t="s">
        <v>53</v>
      </c>
    </row>
    <row r="564" spans="11:12" x14ac:dyDescent="0.25">
      <c r="K564" s="65" t="s">
        <v>53</v>
      </c>
      <c r="L564" s="42" t="s">
        <v>53</v>
      </c>
    </row>
    <row r="565" spans="11:12" x14ac:dyDescent="0.25">
      <c r="K565" s="65" t="s">
        <v>53</v>
      </c>
      <c r="L565" s="42" t="s">
        <v>53</v>
      </c>
    </row>
    <row r="566" spans="11:12" x14ac:dyDescent="0.25">
      <c r="K566" s="65" t="s">
        <v>53</v>
      </c>
      <c r="L566" s="42" t="s">
        <v>53</v>
      </c>
    </row>
    <row r="567" spans="11:12" x14ac:dyDescent="0.25">
      <c r="K567" s="65" t="s">
        <v>53</v>
      </c>
      <c r="L567" s="42" t="s">
        <v>53</v>
      </c>
    </row>
    <row r="568" spans="11:12" x14ac:dyDescent="0.25">
      <c r="K568" s="65" t="s">
        <v>53</v>
      </c>
      <c r="L568" s="42" t="s">
        <v>53</v>
      </c>
    </row>
    <row r="569" spans="11:12" x14ac:dyDescent="0.25">
      <c r="K569" s="65" t="s">
        <v>53</v>
      </c>
      <c r="L569" s="42" t="s">
        <v>53</v>
      </c>
    </row>
    <row r="570" spans="11:12" x14ac:dyDescent="0.25">
      <c r="K570" s="65" t="s">
        <v>53</v>
      </c>
      <c r="L570" s="42" t="s">
        <v>53</v>
      </c>
    </row>
    <row r="571" spans="11:12" x14ac:dyDescent="0.25">
      <c r="K571" s="65" t="s">
        <v>53</v>
      </c>
      <c r="L571" s="42" t="s">
        <v>53</v>
      </c>
    </row>
    <row r="572" spans="11:12" x14ac:dyDescent="0.25">
      <c r="K572" s="65" t="s">
        <v>53</v>
      </c>
      <c r="L572" s="42" t="s">
        <v>53</v>
      </c>
    </row>
    <row r="573" spans="11:12" x14ac:dyDescent="0.25">
      <c r="K573" s="65" t="s">
        <v>53</v>
      </c>
      <c r="L573" s="42" t="s">
        <v>53</v>
      </c>
    </row>
    <row r="574" spans="11:12" x14ac:dyDescent="0.25">
      <c r="K574" s="65" t="s">
        <v>53</v>
      </c>
      <c r="L574" s="42" t="s">
        <v>53</v>
      </c>
    </row>
    <row r="575" spans="11:12" x14ac:dyDescent="0.25">
      <c r="K575" s="65" t="s">
        <v>53</v>
      </c>
      <c r="L575" s="42" t="s">
        <v>53</v>
      </c>
    </row>
    <row r="576" spans="11:12" x14ac:dyDescent="0.25">
      <c r="K576" s="65" t="s">
        <v>53</v>
      </c>
      <c r="L576" s="42" t="s">
        <v>53</v>
      </c>
    </row>
    <row r="577" spans="11:12" x14ac:dyDescent="0.25">
      <c r="K577" s="65" t="s">
        <v>53</v>
      </c>
      <c r="L577" s="42" t="s">
        <v>53</v>
      </c>
    </row>
    <row r="578" spans="11:12" x14ac:dyDescent="0.25">
      <c r="K578" s="65" t="s">
        <v>53</v>
      </c>
      <c r="L578" s="42" t="s">
        <v>53</v>
      </c>
    </row>
    <row r="579" spans="11:12" x14ac:dyDescent="0.25">
      <c r="K579" s="65" t="s">
        <v>53</v>
      </c>
      <c r="L579" s="42" t="s">
        <v>53</v>
      </c>
    </row>
    <row r="580" spans="11:12" x14ac:dyDescent="0.25">
      <c r="K580" s="65" t="s">
        <v>53</v>
      </c>
      <c r="L580" s="42" t="s">
        <v>53</v>
      </c>
    </row>
    <row r="581" spans="11:12" x14ac:dyDescent="0.25">
      <c r="K581" s="65" t="s">
        <v>53</v>
      </c>
      <c r="L581" s="42" t="s">
        <v>53</v>
      </c>
    </row>
    <row r="582" spans="11:12" x14ac:dyDescent="0.25">
      <c r="K582" s="65" t="s">
        <v>53</v>
      </c>
      <c r="L582" s="42" t="s">
        <v>53</v>
      </c>
    </row>
    <row r="583" spans="11:12" x14ac:dyDescent="0.25">
      <c r="K583" s="65" t="s">
        <v>53</v>
      </c>
      <c r="L583" s="42" t="s">
        <v>53</v>
      </c>
    </row>
    <row r="584" spans="11:12" x14ac:dyDescent="0.25">
      <c r="K584" s="65" t="s">
        <v>53</v>
      </c>
      <c r="L584" s="42" t="s">
        <v>53</v>
      </c>
    </row>
    <row r="585" spans="11:12" x14ac:dyDescent="0.25">
      <c r="K585" s="65" t="s">
        <v>53</v>
      </c>
      <c r="L585" s="42" t="s">
        <v>53</v>
      </c>
    </row>
    <row r="586" spans="11:12" x14ac:dyDescent="0.25">
      <c r="K586" s="65" t="s">
        <v>53</v>
      </c>
      <c r="L586" s="42" t="s">
        <v>53</v>
      </c>
    </row>
    <row r="587" spans="11:12" x14ac:dyDescent="0.25">
      <c r="K587" s="65" t="s">
        <v>53</v>
      </c>
      <c r="L587" s="42" t="s">
        <v>53</v>
      </c>
    </row>
    <row r="588" spans="11:12" x14ac:dyDescent="0.25">
      <c r="K588" s="65" t="s">
        <v>53</v>
      </c>
      <c r="L588" s="42" t="s">
        <v>53</v>
      </c>
    </row>
    <row r="589" spans="11:12" x14ac:dyDescent="0.25">
      <c r="K589" s="65" t="s">
        <v>53</v>
      </c>
      <c r="L589" s="42" t="s">
        <v>53</v>
      </c>
    </row>
    <row r="590" spans="11:12" x14ac:dyDescent="0.25">
      <c r="K590" s="65" t="s">
        <v>53</v>
      </c>
      <c r="L590" s="42" t="s">
        <v>53</v>
      </c>
    </row>
    <row r="591" spans="11:12" x14ac:dyDescent="0.25">
      <c r="K591" s="65" t="s">
        <v>53</v>
      </c>
      <c r="L591" s="42" t="s">
        <v>53</v>
      </c>
    </row>
    <row r="592" spans="11:12" x14ac:dyDescent="0.25">
      <c r="K592" s="65" t="s">
        <v>53</v>
      </c>
      <c r="L592" s="42" t="s">
        <v>53</v>
      </c>
    </row>
    <row r="593" spans="11:12" x14ac:dyDescent="0.25">
      <c r="K593" s="65" t="s">
        <v>53</v>
      </c>
      <c r="L593" s="42" t="s">
        <v>53</v>
      </c>
    </row>
    <row r="594" spans="11:12" x14ac:dyDescent="0.25">
      <c r="K594" s="65" t="s">
        <v>53</v>
      </c>
      <c r="L594" s="42" t="s">
        <v>53</v>
      </c>
    </row>
    <row r="595" spans="11:12" x14ac:dyDescent="0.25">
      <c r="K595" s="65" t="s">
        <v>53</v>
      </c>
      <c r="L595" s="42" t="s">
        <v>53</v>
      </c>
    </row>
    <row r="596" spans="11:12" x14ac:dyDescent="0.25">
      <c r="K596" s="65" t="s">
        <v>53</v>
      </c>
      <c r="L596" s="42" t="s">
        <v>53</v>
      </c>
    </row>
    <row r="597" spans="11:12" x14ac:dyDescent="0.25">
      <c r="K597" s="65" t="s">
        <v>53</v>
      </c>
      <c r="L597" s="42" t="s">
        <v>53</v>
      </c>
    </row>
    <row r="598" spans="11:12" x14ac:dyDescent="0.25">
      <c r="K598" s="65" t="s">
        <v>53</v>
      </c>
      <c r="L598" s="42" t="s">
        <v>53</v>
      </c>
    </row>
    <row r="599" spans="11:12" x14ac:dyDescent="0.25">
      <c r="K599" s="66" t="s">
        <v>56</v>
      </c>
      <c r="L599" s="66"/>
    </row>
    <row r="600" spans="11:12" x14ac:dyDescent="0.25">
      <c r="K600" s="65">
        <v>43904</v>
      </c>
      <c r="L600" s="42">
        <v>100</v>
      </c>
    </row>
    <row r="601" spans="11:12" x14ac:dyDescent="0.25">
      <c r="K601" s="65">
        <v>43911</v>
      </c>
      <c r="L601" s="42">
        <v>97.818899999999999</v>
      </c>
    </row>
    <row r="602" spans="11:12" x14ac:dyDescent="0.25">
      <c r="K602" s="65">
        <v>43918</v>
      </c>
      <c r="L602" s="42">
        <v>97.679500000000004</v>
      </c>
    </row>
    <row r="603" spans="11:12" x14ac:dyDescent="0.25">
      <c r="K603" s="65">
        <v>43925</v>
      </c>
      <c r="L603" s="42">
        <v>95.651899999999998</v>
      </c>
    </row>
    <row r="604" spans="11:12" x14ac:dyDescent="0.25">
      <c r="K604" s="65">
        <v>43932</v>
      </c>
      <c r="L604" s="42">
        <v>92.6494</v>
      </c>
    </row>
    <row r="605" spans="11:12" x14ac:dyDescent="0.25">
      <c r="K605" s="65">
        <v>43939</v>
      </c>
      <c r="L605" s="42">
        <v>94.171400000000006</v>
      </c>
    </row>
    <row r="606" spans="11:12" x14ac:dyDescent="0.25">
      <c r="K606" s="65">
        <v>43946</v>
      </c>
      <c r="L606" s="42">
        <v>94.8934</v>
      </c>
    </row>
    <row r="607" spans="11:12" x14ac:dyDescent="0.25">
      <c r="K607" s="65">
        <v>43953</v>
      </c>
      <c r="L607" s="42">
        <v>94.430300000000003</v>
      </c>
    </row>
    <row r="608" spans="11:12" x14ac:dyDescent="0.25">
      <c r="K608" s="65">
        <v>43960</v>
      </c>
      <c r="L608" s="42">
        <v>94.454300000000003</v>
      </c>
    </row>
    <row r="609" spans="11:12" x14ac:dyDescent="0.25">
      <c r="K609" s="65">
        <v>43967</v>
      </c>
      <c r="L609" s="42">
        <v>91.522599999999997</v>
      </c>
    </row>
    <row r="610" spans="11:12" x14ac:dyDescent="0.25">
      <c r="K610" s="65">
        <v>43974</v>
      </c>
      <c r="L610" s="42">
        <v>92.495900000000006</v>
      </c>
    </row>
    <row r="611" spans="11:12" x14ac:dyDescent="0.25">
      <c r="K611" s="65">
        <v>43981</v>
      </c>
      <c r="L611" s="42">
        <v>92.052000000000007</v>
      </c>
    </row>
    <row r="612" spans="11:12" x14ac:dyDescent="0.25">
      <c r="K612" s="65">
        <v>43988</v>
      </c>
      <c r="L612" s="42">
        <v>95.863799999999998</v>
      </c>
    </row>
    <row r="613" spans="11:12" x14ac:dyDescent="0.25">
      <c r="K613" s="65">
        <v>43995</v>
      </c>
      <c r="L613" s="42">
        <v>96.079899999999995</v>
      </c>
    </row>
    <row r="614" spans="11:12" x14ac:dyDescent="0.25">
      <c r="K614" s="65">
        <v>44002</v>
      </c>
      <c r="L614" s="42">
        <v>94.8874</v>
      </c>
    </row>
    <row r="615" spans="11:12" x14ac:dyDescent="0.25">
      <c r="K615" s="65">
        <v>44009</v>
      </c>
      <c r="L615" s="42">
        <v>95.390799999999999</v>
      </c>
    </row>
    <row r="616" spans="11:12" x14ac:dyDescent="0.25">
      <c r="K616" s="65">
        <v>44016</v>
      </c>
      <c r="L616" s="42">
        <v>96.466999999999999</v>
      </c>
    </row>
    <row r="617" spans="11:12" x14ac:dyDescent="0.25">
      <c r="K617" s="65">
        <v>44023</v>
      </c>
      <c r="L617" s="42">
        <v>93.997500000000002</v>
      </c>
    </row>
    <row r="618" spans="11:12" x14ac:dyDescent="0.25">
      <c r="K618" s="65">
        <v>44030</v>
      </c>
      <c r="L618" s="42">
        <v>95.181100000000001</v>
      </c>
    </row>
    <row r="619" spans="11:12" x14ac:dyDescent="0.25">
      <c r="K619" s="65">
        <v>44037</v>
      </c>
      <c r="L619" s="42">
        <v>94.3018</v>
      </c>
    </row>
    <row r="620" spans="11:12" x14ac:dyDescent="0.25">
      <c r="K620" s="65">
        <v>44044</v>
      </c>
      <c r="L620" s="42">
        <v>96.081100000000006</v>
      </c>
    </row>
    <row r="621" spans="11:12" x14ac:dyDescent="0.25">
      <c r="K621" s="65">
        <v>44051</v>
      </c>
      <c r="L621" s="42">
        <v>94.862700000000004</v>
      </c>
    </row>
    <row r="622" spans="11:12" x14ac:dyDescent="0.25">
      <c r="K622" s="65">
        <v>44058</v>
      </c>
      <c r="L622" s="42">
        <v>95.6678</v>
      </c>
    </row>
    <row r="623" spans="11:12" x14ac:dyDescent="0.25">
      <c r="K623" s="65">
        <v>44065</v>
      </c>
      <c r="L623" s="42">
        <v>95.313599999999994</v>
      </c>
    </row>
    <row r="624" spans="11:12" x14ac:dyDescent="0.25">
      <c r="K624" s="65">
        <v>44072</v>
      </c>
      <c r="L624" s="42">
        <v>95.810500000000005</v>
      </c>
    </row>
    <row r="625" spans="11:12" x14ac:dyDescent="0.25">
      <c r="K625" s="65">
        <v>44079</v>
      </c>
      <c r="L625" s="42">
        <v>96.598299999999995</v>
      </c>
    </row>
    <row r="626" spans="11:12" x14ac:dyDescent="0.25">
      <c r="K626" s="65">
        <v>44086</v>
      </c>
      <c r="L626" s="42">
        <v>97.210099999999997</v>
      </c>
    </row>
    <row r="627" spans="11:12" x14ac:dyDescent="0.25">
      <c r="K627" s="65">
        <v>44093</v>
      </c>
      <c r="L627" s="42">
        <v>98.101900000000001</v>
      </c>
    </row>
    <row r="628" spans="11:12" x14ac:dyDescent="0.25">
      <c r="K628" s="65">
        <v>44100</v>
      </c>
      <c r="L628" s="42">
        <v>96.931200000000004</v>
      </c>
    </row>
    <row r="629" spans="11:12" x14ac:dyDescent="0.25">
      <c r="K629" s="65">
        <v>44107</v>
      </c>
      <c r="L629" s="42">
        <v>95.488299999999995</v>
      </c>
    </row>
    <row r="630" spans="11:12" x14ac:dyDescent="0.25">
      <c r="K630" s="65">
        <v>44114</v>
      </c>
      <c r="L630" s="42">
        <v>95.995699999999999</v>
      </c>
    </row>
    <row r="631" spans="11:12" x14ac:dyDescent="0.25">
      <c r="K631" s="65">
        <v>44121</v>
      </c>
      <c r="L631" s="42">
        <v>95.307500000000005</v>
      </c>
    </row>
    <row r="632" spans="11:12" x14ac:dyDescent="0.25">
      <c r="K632" s="65">
        <v>44128</v>
      </c>
      <c r="L632" s="42">
        <v>94.7624</v>
      </c>
    </row>
    <row r="633" spans="11:12" x14ac:dyDescent="0.25">
      <c r="K633" s="65">
        <v>44135</v>
      </c>
      <c r="L633" s="42">
        <v>94.636600000000001</v>
      </c>
    </row>
    <row r="634" spans="11:12" x14ac:dyDescent="0.25">
      <c r="K634" s="65">
        <v>44142</v>
      </c>
      <c r="L634" s="42">
        <v>97.188999999999993</v>
      </c>
    </row>
    <row r="635" spans="11:12" x14ac:dyDescent="0.25">
      <c r="K635" s="65">
        <v>44149</v>
      </c>
      <c r="L635" s="42">
        <v>96.981200000000001</v>
      </c>
    </row>
    <row r="636" spans="11:12" x14ac:dyDescent="0.25">
      <c r="K636" s="65">
        <v>44156</v>
      </c>
      <c r="L636" s="42">
        <v>98.195300000000003</v>
      </c>
    </row>
    <row r="637" spans="11:12" x14ac:dyDescent="0.25">
      <c r="K637" s="65">
        <v>44163</v>
      </c>
      <c r="L637" s="42">
        <v>98.099000000000004</v>
      </c>
    </row>
    <row r="638" spans="11:12" x14ac:dyDescent="0.25">
      <c r="K638" s="65">
        <v>44170</v>
      </c>
      <c r="L638" s="42">
        <v>100.0146</v>
      </c>
    </row>
    <row r="639" spans="11:12" x14ac:dyDescent="0.25">
      <c r="K639" s="65">
        <v>44177</v>
      </c>
      <c r="L639" s="42">
        <v>101.7139</v>
      </c>
    </row>
    <row r="640" spans="11:12" x14ac:dyDescent="0.25">
      <c r="K640" s="65">
        <v>44184</v>
      </c>
      <c r="L640" s="42">
        <v>102.1613</v>
      </c>
    </row>
    <row r="641" spans="11:12" x14ac:dyDescent="0.25">
      <c r="K641" s="65">
        <v>44191</v>
      </c>
      <c r="L641" s="42">
        <v>97.922200000000004</v>
      </c>
    </row>
    <row r="642" spans="11:12" x14ac:dyDescent="0.25">
      <c r="K642" s="65">
        <v>44198</v>
      </c>
      <c r="L642" s="42">
        <v>95.192300000000003</v>
      </c>
    </row>
    <row r="643" spans="11:12" x14ac:dyDescent="0.25">
      <c r="K643" s="65" t="s">
        <v>53</v>
      </c>
      <c r="L643" s="42" t="s">
        <v>53</v>
      </c>
    </row>
    <row r="644" spans="11:12" x14ac:dyDescent="0.25">
      <c r="K644" s="65" t="s">
        <v>53</v>
      </c>
      <c r="L644" s="42" t="s">
        <v>53</v>
      </c>
    </row>
    <row r="645" spans="11:12" x14ac:dyDescent="0.25">
      <c r="K645" s="65" t="s">
        <v>53</v>
      </c>
      <c r="L645" s="42" t="s">
        <v>53</v>
      </c>
    </row>
    <row r="646" spans="11:12" x14ac:dyDescent="0.25">
      <c r="K646" s="65" t="s">
        <v>53</v>
      </c>
      <c r="L646" s="42" t="s">
        <v>53</v>
      </c>
    </row>
    <row r="647" spans="11:12" x14ac:dyDescent="0.25">
      <c r="K647" s="65" t="s">
        <v>53</v>
      </c>
      <c r="L647" s="42" t="s">
        <v>53</v>
      </c>
    </row>
    <row r="648" spans="11:12" x14ac:dyDescent="0.25">
      <c r="K648" s="65" t="s">
        <v>53</v>
      </c>
      <c r="L648" s="42" t="s">
        <v>53</v>
      </c>
    </row>
    <row r="649" spans="11:12" x14ac:dyDescent="0.25">
      <c r="K649" s="65" t="s">
        <v>53</v>
      </c>
      <c r="L649" s="42" t="s">
        <v>53</v>
      </c>
    </row>
    <row r="650" spans="11:12" x14ac:dyDescent="0.25">
      <c r="K650" s="65" t="s">
        <v>53</v>
      </c>
      <c r="L650" s="42" t="s">
        <v>53</v>
      </c>
    </row>
    <row r="651" spans="11:12" x14ac:dyDescent="0.25">
      <c r="K651" s="65" t="s">
        <v>53</v>
      </c>
      <c r="L651" s="42" t="s">
        <v>53</v>
      </c>
    </row>
    <row r="652" spans="11:12" x14ac:dyDescent="0.25">
      <c r="K652" s="65" t="s">
        <v>53</v>
      </c>
      <c r="L652" s="42" t="s">
        <v>53</v>
      </c>
    </row>
    <row r="653" spans="11:12" x14ac:dyDescent="0.25">
      <c r="K653" s="65" t="s">
        <v>53</v>
      </c>
      <c r="L653" s="42" t="s">
        <v>53</v>
      </c>
    </row>
    <row r="654" spans="11:12" x14ac:dyDescent="0.25">
      <c r="K654" s="65" t="s">
        <v>53</v>
      </c>
      <c r="L654" s="42" t="s">
        <v>53</v>
      </c>
    </row>
    <row r="655" spans="11:12" x14ac:dyDescent="0.25">
      <c r="K655" s="65" t="s">
        <v>53</v>
      </c>
      <c r="L655" s="42" t="s">
        <v>53</v>
      </c>
    </row>
    <row r="656" spans="11:12" x14ac:dyDescent="0.25">
      <c r="K656" s="65" t="s">
        <v>53</v>
      </c>
      <c r="L656" s="42" t="s">
        <v>53</v>
      </c>
    </row>
    <row r="657" spans="11:12" x14ac:dyDescent="0.25">
      <c r="K657" s="65" t="s">
        <v>53</v>
      </c>
      <c r="L657" s="42" t="s">
        <v>53</v>
      </c>
    </row>
    <row r="658" spans="11:12" x14ac:dyDescent="0.25">
      <c r="K658" s="65" t="s">
        <v>53</v>
      </c>
      <c r="L658" s="42" t="s">
        <v>53</v>
      </c>
    </row>
    <row r="659" spans="11:12" x14ac:dyDescent="0.25">
      <c r="K659" s="65" t="s">
        <v>53</v>
      </c>
      <c r="L659" s="42" t="s">
        <v>53</v>
      </c>
    </row>
    <row r="660" spans="11:12" x14ac:dyDescent="0.25">
      <c r="K660" s="65" t="s">
        <v>53</v>
      </c>
      <c r="L660" s="42" t="s">
        <v>53</v>
      </c>
    </row>
    <row r="661" spans="11:12" x14ac:dyDescent="0.25">
      <c r="K661" s="65" t="s">
        <v>53</v>
      </c>
      <c r="L661" s="42" t="s">
        <v>53</v>
      </c>
    </row>
    <row r="662" spans="11:12" x14ac:dyDescent="0.25">
      <c r="K662" s="65" t="s">
        <v>53</v>
      </c>
      <c r="L662" s="42" t="s">
        <v>53</v>
      </c>
    </row>
    <row r="663" spans="11:12" x14ac:dyDescent="0.25">
      <c r="K663" s="65" t="s">
        <v>53</v>
      </c>
      <c r="L663" s="42" t="s">
        <v>53</v>
      </c>
    </row>
    <row r="664" spans="11:12" x14ac:dyDescent="0.25">
      <c r="K664" s="65" t="s">
        <v>53</v>
      </c>
      <c r="L664" s="42" t="s">
        <v>53</v>
      </c>
    </row>
    <row r="665" spans="11:12" x14ac:dyDescent="0.25">
      <c r="K665" s="65" t="s">
        <v>53</v>
      </c>
      <c r="L665" s="42" t="s">
        <v>53</v>
      </c>
    </row>
    <row r="666" spans="11:12" x14ac:dyDescent="0.25">
      <c r="K666" s="65" t="s">
        <v>53</v>
      </c>
      <c r="L666" s="42" t="s">
        <v>53</v>
      </c>
    </row>
    <row r="667" spans="11:12" x14ac:dyDescent="0.25">
      <c r="K667" s="65" t="s">
        <v>53</v>
      </c>
      <c r="L667" s="42" t="s">
        <v>53</v>
      </c>
    </row>
    <row r="668" spans="11:12" x14ac:dyDescent="0.25">
      <c r="K668" s="65" t="s">
        <v>53</v>
      </c>
      <c r="L668" s="42" t="s">
        <v>53</v>
      </c>
    </row>
    <row r="669" spans="11:12" x14ac:dyDescent="0.25">
      <c r="K669" s="65" t="s">
        <v>53</v>
      </c>
      <c r="L669" s="42" t="s">
        <v>53</v>
      </c>
    </row>
    <row r="670" spans="11:12" x14ac:dyDescent="0.25">
      <c r="K670" s="65" t="s">
        <v>53</v>
      </c>
      <c r="L670" s="42" t="s">
        <v>53</v>
      </c>
    </row>
    <row r="671" spans="11:12" x14ac:dyDescent="0.25">
      <c r="K671" s="65" t="s">
        <v>53</v>
      </c>
      <c r="L671" s="42" t="s">
        <v>53</v>
      </c>
    </row>
    <row r="672" spans="11:12" x14ac:dyDescent="0.25">
      <c r="K672" s="65" t="s">
        <v>53</v>
      </c>
      <c r="L672" s="42" t="s">
        <v>53</v>
      </c>
    </row>
    <row r="673" spans="11:12" x14ac:dyDescent="0.25">
      <c r="K673" s="65" t="s">
        <v>53</v>
      </c>
      <c r="L673" s="42" t="s">
        <v>53</v>
      </c>
    </row>
    <row r="674" spans="11:12" x14ac:dyDescent="0.25">
      <c r="K674" s="65" t="s">
        <v>53</v>
      </c>
      <c r="L674" s="42" t="s">
        <v>53</v>
      </c>
    </row>
    <row r="675" spans="11:12" x14ac:dyDescent="0.25">
      <c r="K675" s="65" t="s">
        <v>53</v>
      </c>
      <c r="L675" s="42" t="s">
        <v>53</v>
      </c>
    </row>
    <row r="676" spans="11:12" x14ac:dyDescent="0.25">
      <c r="K676" s="65" t="s">
        <v>53</v>
      </c>
      <c r="L676" s="42" t="s">
        <v>53</v>
      </c>
    </row>
    <row r="677" spans="11:12" x14ac:dyDescent="0.25">
      <c r="K677" s="65" t="s">
        <v>53</v>
      </c>
      <c r="L677" s="42" t="s">
        <v>53</v>
      </c>
    </row>
    <row r="678" spans="11:12" x14ac:dyDescent="0.25">
      <c r="K678" s="65" t="s">
        <v>53</v>
      </c>
      <c r="L678" s="42" t="s">
        <v>53</v>
      </c>
    </row>
    <row r="679" spans="11:12" x14ac:dyDescent="0.25">
      <c r="K679" s="65" t="s">
        <v>53</v>
      </c>
      <c r="L679" s="42" t="s">
        <v>53</v>
      </c>
    </row>
    <row r="680" spans="11:12" x14ac:dyDescent="0.25">
      <c r="K680" s="65" t="s">
        <v>53</v>
      </c>
      <c r="L680" s="42" t="s">
        <v>53</v>
      </c>
    </row>
    <row r="681" spans="11:12" x14ac:dyDescent="0.25">
      <c r="K681" s="65" t="s">
        <v>53</v>
      </c>
      <c r="L681" s="42" t="s">
        <v>53</v>
      </c>
    </row>
    <row r="682" spans="11:12" x14ac:dyDescent="0.25">
      <c r="K682" s="65" t="s">
        <v>53</v>
      </c>
      <c r="L682" s="42" t="s">
        <v>53</v>
      </c>
    </row>
    <row r="683" spans="11:12" x14ac:dyDescent="0.25">
      <c r="K683" s="65" t="s">
        <v>53</v>
      </c>
      <c r="L683" s="42" t="s">
        <v>53</v>
      </c>
    </row>
    <row r="684" spans="11:12" x14ac:dyDescent="0.25">
      <c r="K684" s="65" t="s">
        <v>53</v>
      </c>
      <c r="L684" s="42" t="s">
        <v>53</v>
      </c>
    </row>
    <row r="685" spans="11:12" x14ac:dyDescent="0.25">
      <c r="K685" s="65" t="s">
        <v>53</v>
      </c>
      <c r="L685" s="42" t="s">
        <v>53</v>
      </c>
    </row>
    <row r="686" spans="11:12" x14ac:dyDescent="0.25">
      <c r="K686" s="65" t="s">
        <v>53</v>
      </c>
      <c r="L686" s="42" t="s">
        <v>53</v>
      </c>
    </row>
    <row r="687" spans="11:12" x14ac:dyDescent="0.25">
      <c r="K687" s="65" t="s">
        <v>53</v>
      </c>
      <c r="L687" s="42" t="s">
        <v>53</v>
      </c>
    </row>
    <row r="688" spans="11:12" x14ac:dyDescent="0.25">
      <c r="K688" s="65" t="s">
        <v>53</v>
      </c>
      <c r="L688" s="42" t="s">
        <v>53</v>
      </c>
    </row>
    <row r="689" spans="11:12" x14ac:dyDescent="0.25">
      <c r="K689" s="65" t="s">
        <v>53</v>
      </c>
      <c r="L689" s="42" t="s">
        <v>53</v>
      </c>
    </row>
    <row r="690" spans="11:12" x14ac:dyDescent="0.25">
      <c r="K690" s="65" t="s">
        <v>53</v>
      </c>
      <c r="L690" s="42" t="s">
        <v>53</v>
      </c>
    </row>
    <row r="691" spans="11:12" x14ac:dyDescent="0.25">
      <c r="K691" s="65" t="s">
        <v>53</v>
      </c>
      <c r="L691" s="42" t="s">
        <v>53</v>
      </c>
    </row>
    <row r="692" spans="11:12" x14ac:dyDescent="0.25">
      <c r="K692" s="65" t="s">
        <v>53</v>
      </c>
      <c r="L692" s="42" t="s">
        <v>53</v>
      </c>
    </row>
    <row r="693" spans="11:12" x14ac:dyDescent="0.25">
      <c r="K693" s="65" t="s">
        <v>53</v>
      </c>
      <c r="L693" s="42" t="s">
        <v>53</v>
      </c>
    </row>
    <row r="694" spans="11:12" x14ac:dyDescent="0.25">
      <c r="K694" s="65" t="s">
        <v>53</v>
      </c>
      <c r="L694" s="42" t="s">
        <v>53</v>
      </c>
    </row>
    <row r="695" spans="11:12" x14ac:dyDescent="0.25">
      <c r="K695" s="65" t="s">
        <v>53</v>
      </c>
      <c r="L695" s="42" t="s">
        <v>53</v>
      </c>
    </row>
    <row r="696" spans="11:12" x14ac:dyDescent="0.25">
      <c r="K696" s="65" t="s">
        <v>53</v>
      </c>
      <c r="L696" s="42" t="s">
        <v>53</v>
      </c>
    </row>
    <row r="697" spans="11:12" x14ac:dyDescent="0.25">
      <c r="K697" s="65" t="s">
        <v>53</v>
      </c>
      <c r="L697" s="42" t="s">
        <v>53</v>
      </c>
    </row>
    <row r="698" spans="11:12" x14ac:dyDescent="0.25">
      <c r="K698" s="65" t="s">
        <v>53</v>
      </c>
      <c r="L698" s="42" t="s">
        <v>53</v>
      </c>
    </row>
    <row r="699" spans="11:12" x14ac:dyDescent="0.25">
      <c r="K699" s="65" t="s">
        <v>53</v>
      </c>
      <c r="L699" s="42" t="s">
        <v>53</v>
      </c>
    </row>
    <row r="700" spans="11:12" x14ac:dyDescent="0.25">
      <c r="K700" s="65" t="s">
        <v>53</v>
      </c>
      <c r="L700" s="42" t="s">
        <v>53</v>
      </c>
    </row>
    <row r="701" spans="11:12" x14ac:dyDescent="0.25">
      <c r="K701" s="65" t="s">
        <v>53</v>
      </c>
      <c r="L701" s="42" t="s">
        <v>53</v>
      </c>
    </row>
    <row r="702" spans="11:12" x14ac:dyDescent="0.25">
      <c r="K702" s="65" t="s">
        <v>53</v>
      </c>
      <c r="L702" s="42" t="s">
        <v>53</v>
      </c>
    </row>
    <row r="703" spans="11:12" x14ac:dyDescent="0.25">
      <c r="K703" s="65" t="s">
        <v>53</v>
      </c>
      <c r="L703" s="42" t="s">
        <v>53</v>
      </c>
    </row>
    <row r="704" spans="11:12" x14ac:dyDescent="0.25">
      <c r="K704" s="65" t="s">
        <v>53</v>
      </c>
      <c r="L704" s="42" t="s">
        <v>53</v>
      </c>
    </row>
    <row r="705" spans="11:12" x14ac:dyDescent="0.25">
      <c r="K705" s="65" t="s">
        <v>53</v>
      </c>
      <c r="L705" s="42" t="s">
        <v>53</v>
      </c>
    </row>
    <row r="706" spans="11:12" x14ac:dyDescent="0.25">
      <c r="K706" s="65" t="s">
        <v>53</v>
      </c>
      <c r="L706" s="42" t="s">
        <v>53</v>
      </c>
    </row>
    <row r="707" spans="11:12" x14ac:dyDescent="0.25">
      <c r="K707" s="65" t="s">
        <v>53</v>
      </c>
      <c r="L707" s="42" t="s">
        <v>53</v>
      </c>
    </row>
    <row r="708" spans="11:12" x14ac:dyDescent="0.25">
      <c r="K708" s="65" t="s">
        <v>53</v>
      </c>
      <c r="L708" s="42" t="s">
        <v>53</v>
      </c>
    </row>
    <row r="709" spans="11:12" x14ac:dyDescent="0.25">
      <c r="K709" s="65" t="s">
        <v>53</v>
      </c>
      <c r="L709" s="42" t="s">
        <v>53</v>
      </c>
    </row>
    <row r="710" spans="11:12" x14ac:dyDescent="0.25">
      <c r="K710" s="65" t="s">
        <v>53</v>
      </c>
      <c r="L710" s="42" t="s">
        <v>53</v>
      </c>
    </row>
    <row r="711" spans="11:12" x14ac:dyDescent="0.25">
      <c r="K711" s="65" t="s">
        <v>53</v>
      </c>
      <c r="L711" s="42" t="s">
        <v>53</v>
      </c>
    </row>
    <row r="712" spans="11:12" x14ac:dyDescent="0.25">
      <c r="K712" s="65" t="s">
        <v>53</v>
      </c>
      <c r="L712" s="42" t="s">
        <v>53</v>
      </c>
    </row>
    <row r="713" spans="11:12" x14ac:dyDescent="0.25">
      <c r="K713" s="65" t="s">
        <v>53</v>
      </c>
      <c r="L713" s="42" t="s">
        <v>53</v>
      </c>
    </row>
    <row r="714" spans="11:12" x14ac:dyDescent="0.25">
      <c r="K714" s="65" t="s">
        <v>53</v>
      </c>
      <c r="L714" s="42" t="s">
        <v>53</v>
      </c>
    </row>
    <row r="715" spans="11:12" x14ac:dyDescent="0.25">
      <c r="K715" s="65" t="s">
        <v>53</v>
      </c>
      <c r="L715" s="42" t="s">
        <v>53</v>
      </c>
    </row>
    <row r="716" spans="11:12" x14ac:dyDescent="0.25">
      <c r="K716" s="65" t="s">
        <v>53</v>
      </c>
      <c r="L716" s="42" t="s">
        <v>53</v>
      </c>
    </row>
    <row r="717" spans="11:12" x14ac:dyDescent="0.25">
      <c r="K717" s="65" t="s">
        <v>53</v>
      </c>
      <c r="L717" s="42" t="s">
        <v>53</v>
      </c>
    </row>
    <row r="718" spans="11:12" x14ac:dyDescent="0.25">
      <c r="K718" s="65" t="s">
        <v>53</v>
      </c>
      <c r="L718" s="42" t="s">
        <v>53</v>
      </c>
    </row>
    <row r="719" spans="11:12" x14ac:dyDescent="0.25">
      <c r="K719" s="65" t="s">
        <v>53</v>
      </c>
      <c r="L719" s="42" t="s">
        <v>53</v>
      </c>
    </row>
    <row r="720" spans="11:12" x14ac:dyDescent="0.25">
      <c r="K720" s="65" t="s">
        <v>53</v>
      </c>
      <c r="L720" s="42" t="s">
        <v>53</v>
      </c>
    </row>
    <row r="721" spans="11:12" x14ac:dyDescent="0.25">
      <c r="K721" s="65" t="s">
        <v>53</v>
      </c>
      <c r="L721" s="42" t="s">
        <v>53</v>
      </c>
    </row>
    <row r="722" spans="11:12" x14ac:dyDescent="0.25">
      <c r="K722" s="65" t="s">
        <v>53</v>
      </c>
      <c r="L722" s="42" t="s">
        <v>53</v>
      </c>
    </row>
    <row r="723" spans="11:12" x14ac:dyDescent="0.25">
      <c r="K723" s="65" t="s">
        <v>53</v>
      </c>
      <c r="L723" s="42" t="s">
        <v>53</v>
      </c>
    </row>
    <row r="724" spans="11:12" x14ac:dyDescent="0.25">
      <c r="K724" s="65" t="s">
        <v>53</v>
      </c>
      <c r="L724" s="42" t="s">
        <v>53</v>
      </c>
    </row>
    <row r="725" spans="11:12" x14ac:dyDescent="0.25">
      <c r="K725" s="65" t="s">
        <v>53</v>
      </c>
      <c r="L725" s="42" t="s">
        <v>53</v>
      </c>
    </row>
    <row r="726" spans="11:12" x14ac:dyDescent="0.25">
      <c r="K726" s="65" t="s">
        <v>53</v>
      </c>
      <c r="L726" s="42" t="s">
        <v>53</v>
      </c>
    </row>
    <row r="727" spans="11:12" x14ac:dyDescent="0.25">
      <c r="K727" s="65" t="s">
        <v>53</v>
      </c>
      <c r="L727" s="42" t="s">
        <v>53</v>
      </c>
    </row>
    <row r="728" spans="11:12" x14ac:dyDescent="0.25">
      <c r="K728" s="65" t="s">
        <v>53</v>
      </c>
      <c r="L728" s="42" t="s">
        <v>53</v>
      </c>
    </row>
    <row r="729" spans="11:12" x14ac:dyDescent="0.25">
      <c r="K729" s="65" t="s">
        <v>53</v>
      </c>
      <c r="L729" s="42" t="s">
        <v>53</v>
      </c>
    </row>
    <row r="730" spans="11:12" x14ac:dyDescent="0.25">
      <c r="K730" s="65" t="s">
        <v>53</v>
      </c>
      <c r="L730" s="42" t="s">
        <v>53</v>
      </c>
    </row>
    <row r="731" spans="11:12" x14ac:dyDescent="0.25">
      <c r="K731" s="65" t="s">
        <v>53</v>
      </c>
      <c r="L731" s="42" t="s">
        <v>53</v>
      </c>
    </row>
    <row r="732" spans="11:12" x14ac:dyDescent="0.25">
      <c r="K732" s="65" t="s">
        <v>53</v>
      </c>
      <c r="L732" s="42" t="s">
        <v>53</v>
      </c>
    </row>
    <row r="733" spans="11:12" x14ac:dyDescent="0.25">
      <c r="K733" s="65" t="s">
        <v>53</v>
      </c>
      <c r="L733" s="42" t="s">
        <v>53</v>
      </c>
    </row>
    <row r="734" spans="11:12" x14ac:dyDescent="0.25">
      <c r="K734" s="65" t="s">
        <v>53</v>
      </c>
      <c r="L734" s="42" t="s">
        <v>53</v>
      </c>
    </row>
    <row r="735" spans="11:12" x14ac:dyDescent="0.25">
      <c r="K735" s="65" t="s">
        <v>53</v>
      </c>
      <c r="L735" s="42" t="s">
        <v>53</v>
      </c>
    </row>
    <row r="736" spans="11:12" x14ac:dyDescent="0.25">
      <c r="K736" s="65" t="s">
        <v>53</v>
      </c>
      <c r="L736" s="42" t="s">
        <v>53</v>
      </c>
    </row>
    <row r="737" spans="11:12" x14ac:dyDescent="0.25">
      <c r="K737" s="65" t="s">
        <v>53</v>
      </c>
      <c r="L737" s="42" t="s">
        <v>53</v>
      </c>
    </row>
    <row r="738" spans="11:12" x14ac:dyDescent="0.25">
      <c r="K738" s="65" t="s">
        <v>53</v>
      </c>
      <c r="L738" s="42" t="s">
        <v>53</v>
      </c>
    </row>
    <row r="739" spans="11:12" x14ac:dyDescent="0.25">
      <c r="K739" s="65" t="s">
        <v>53</v>
      </c>
      <c r="L739" s="42" t="s">
        <v>53</v>
      </c>
    </row>
    <row r="740" spans="11:12" x14ac:dyDescent="0.25">
      <c r="K740" s="65" t="s">
        <v>53</v>
      </c>
      <c r="L740" s="42" t="s">
        <v>53</v>
      </c>
    </row>
    <row r="741" spans="11:12" x14ac:dyDescent="0.25">
      <c r="K741" s="65" t="s">
        <v>53</v>
      </c>
      <c r="L741" s="42" t="s">
        <v>53</v>
      </c>
    </row>
    <row r="742" spans="11:12" x14ac:dyDescent="0.25">
      <c r="K742" s="65" t="s">
        <v>53</v>
      </c>
      <c r="L742" s="42" t="s">
        <v>53</v>
      </c>
    </row>
    <row r="743" spans="11:12" x14ac:dyDescent="0.25">
      <c r="K743" s="65" t="s">
        <v>53</v>
      </c>
      <c r="L743" s="42" t="s">
        <v>53</v>
      </c>
    </row>
    <row r="744" spans="11:12" x14ac:dyDescent="0.25">
      <c r="K744" s="65" t="s">
        <v>53</v>
      </c>
      <c r="L744" s="42" t="s">
        <v>53</v>
      </c>
    </row>
    <row r="745" spans="11:12" x14ac:dyDescent="0.25">
      <c r="K745" s="65" t="s">
        <v>53</v>
      </c>
      <c r="L745" s="42" t="s">
        <v>53</v>
      </c>
    </row>
    <row r="746" spans="11:12" x14ac:dyDescent="0.25">
      <c r="K746" s="65" t="s">
        <v>53</v>
      </c>
      <c r="L746" s="42" t="s">
        <v>53</v>
      </c>
    </row>
    <row r="747" spans="11:12" x14ac:dyDescent="0.25">
      <c r="K747" s="33"/>
      <c r="L747" s="37"/>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sheetData>
  <mergeCells count="15">
    <mergeCell ref="A21:I21"/>
    <mergeCell ref="H7:H8"/>
    <mergeCell ref="I7:I8"/>
    <mergeCell ref="B9:I9"/>
    <mergeCell ref="B11:I11"/>
    <mergeCell ref="A1:I1"/>
    <mergeCell ref="B6:E6"/>
    <mergeCell ref="F6:I6"/>
    <mergeCell ref="A7:A8"/>
    <mergeCell ref="B7:B8"/>
    <mergeCell ref="C7:C8"/>
    <mergeCell ref="D7:D8"/>
    <mergeCell ref="E7:E8"/>
    <mergeCell ref="F7:F8"/>
    <mergeCell ref="G7:G8"/>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322A5-82D6-40BD-B195-8866FE0C8577}">
  <sheetPr codeName="Sheet9">
    <tabColor theme="4" tint="0.39997558519241921"/>
  </sheetPr>
  <dimension ref="A1:L899"/>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2" customWidth="1"/>
    <col min="13" max="16384" width="8.7109375" style="19"/>
  </cols>
  <sheetData>
    <row r="1" spans="1:12" ht="60" customHeight="1" x14ac:dyDescent="0.25">
      <c r="A1" s="68" t="s">
        <v>32</v>
      </c>
      <c r="B1" s="68"/>
      <c r="C1" s="68"/>
      <c r="D1" s="68"/>
      <c r="E1" s="68"/>
      <c r="F1" s="68"/>
      <c r="G1" s="68"/>
      <c r="H1" s="68"/>
      <c r="I1" s="68"/>
      <c r="J1" s="4"/>
      <c r="K1" s="33"/>
      <c r="L1" s="34" t="s">
        <v>38</v>
      </c>
    </row>
    <row r="2" spans="1:12" ht="19.5" customHeight="1" x14ac:dyDescent="0.3">
      <c r="A2" s="3" t="str">
        <f>"Weekly Payroll Jobs and Wages in Australia - " &amp;$L$1</f>
        <v>Weekly Payroll Jobs and Wages in Australia - Northern Territory</v>
      </c>
      <c r="B2" s="20"/>
      <c r="C2" s="20"/>
      <c r="D2" s="20"/>
      <c r="E2" s="20"/>
      <c r="F2" s="20"/>
      <c r="G2" s="20"/>
      <c r="H2" s="20"/>
      <c r="I2" s="20"/>
      <c r="J2" s="20"/>
      <c r="K2" s="38" t="s">
        <v>59</v>
      </c>
      <c r="L2" s="35">
        <v>44198</v>
      </c>
    </row>
    <row r="3" spans="1:12" ht="15" customHeight="1" x14ac:dyDescent="0.25">
      <c r="A3" s="21" t="str">
        <f>"Week ending "&amp;TEXT($L$2,"dddd dd mmmm yyyy")</f>
        <v>Week ending Saturday 02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67</v>
      </c>
      <c r="L4" s="39">
        <v>44170</v>
      </c>
    </row>
    <row r="5" spans="1:12" ht="16.5" customHeight="1" thickBot="1" x14ac:dyDescent="0.3">
      <c r="A5" s="25" t="str">
        <f>"Change in payroll jobs and total wages, "&amp;$L$1</f>
        <v>Change in payroll jobs and total wages, Northern Territory</v>
      </c>
      <c r="B5" s="22"/>
      <c r="C5" s="26"/>
      <c r="D5" s="27"/>
      <c r="E5" s="24"/>
      <c r="F5" s="20"/>
      <c r="G5" s="20"/>
      <c r="H5" s="20"/>
      <c r="I5" s="20"/>
      <c r="J5" s="20"/>
      <c r="K5" s="38"/>
      <c r="L5" s="39">
        <v>44184</v>
      </c>
    </row>
    <row r="6" spans="1:12" ht="16.5" customHeight="1" x14ac:dyDescent="0.25">
      <c r="A6" s="56"/>
      <c r="B6" s="71" t="s">
        <v>57</v>
      </c>
      <c r="C6" s="72"/>
      <c r="D6" s="72"/>
      <c r="E6" s="73"/>
      <c r="F6" s="74" t="s">
        <v>58</v>
      </c>
      <c r="G6" s="72"/>
      <c r="H6" s="72"/>
      <c r="I6" s="73"/>
      <c r="J6" s="49"/>
      <c r="K6" s="38" t="s">
        <v>68</v>
      </c>
      <c r="L6" s="39">
        <v>44191</v>
      </c>
    </row>
    <row r="7" spans="1:12" ht="33.75" customHeight="1" x14ac:dyDescent="0.25">
      <c r="A7" s="75"/>
      <c r="B7" s="77" t="str">
        <f>"% Change between " &amp; TEXT($L$3,"dd mmm yyy")&amp;" and "&amp; TEXT($L$2,"dd mmm yyy") &amp; " (Change since 100th case of COVID-19)"</f>
        <v>% Change between 14 Mar 2020 and 02 Jan 2021 (Change since 100th case of COVID-19)</v>
      </c>
      <c r="C7" s="79" t="str">
        <f>"% Change between " &amp; TEXT($L$4,"dd mmm yyy")&amp;" and "&amp; TEXT($L$2,"dd mmm yyy") &amp; " (monthly change)"</f>
        <v>% Change between 05 Dec 2020 and 02 Jan 2021 (monthly change)</v>
      </c>
      <c r="D7" s="81" t="str">
        <f>"% Change between " &amp; TEXT($L$6,"dd mmm yyy")&amp;" and "&amp; TEXT($L$2,"dd mmm yyy") &amp; " (weekly change)"</f>
        <v>% Change between 26 Dec 2020 and 02 Jan 2021 (weekly change)</v>
      </c>
      <c r="E7" s="83" t="str">
        <f>"% Change between " &amp; TEXT($L$5,"dd mmm yyy")&amp;" and "&amp; TEXT($L$6,"dd mmm yyy") &amp; " (weekly change)"</f>
        <v>% Change between 19 Dec 2020 and 26 Dec 2020 (weekly change)</v>
      </c>
      <c r="F7" s="85" t="str">
        <f>"% Change between " &amp; TEXT($L$3,"dd mmm yyy")&amp;" and "&amp; TEXT($L$2,"dd mmm yyy") &amp; " (Change since 100th case of COVID-19)"</f>
        <v>% Change between 14 Mar 2020 and 02 Jan 2021 (Change since 100th case of COVID-19)</v>
      </c>
      <c r="G7" s="79" t="str">
        <f>"% Change between " &amp; TEXT($L$4,"dd mmm yyy")&amp;" and "&amp; TEXT($L$2,"dd mmm yyy") &amp; " (monthly change)"</f>
        <v>% Change between 05 Dec 2020 and 02 Jan 2021 (monthly change)</v>
      </c>
      <c r="H7" s="81" t="str">
        <f>"% Change between " &amp; TEXT($L$6,"dd mmm yyy")&amp;" and "&amp; TEXT($L$2,"dd mmm yyy") &amp; " (weekly change)"</f>
        <v>% Change between 26 Dec 2020 and 02 Jan 2021 (weekly change)</v>
      </c>
      <c r="I7" s="83" t="str">
        <f>"% Change between " &amp; TEXT($L$5,"dd mmm yyy")&amp;" and "&amp; TEXT($L$6,"dd mmm yyy") &amp; " (weekly change)"</f>
        <v>% Change between 19 Dec 2020 and 26 Dec 2020 (weekly change)</v>
      </c>
      <c r="J7" s="50"/>
      <c r="K7" s="38" t="s">
        <v>69</v>
      </c>
      <c r="L7" s="39">
        <v>44198</v>
      </c>
    </row>
    <row r="8" spans="1:12" ht="50.25" customHeight="1" thickBot="1" x14ac:dyDescent="0.3">
      <c r="A8" s="76"/>
      <c r="B8" s="78"/>
      <c r="C8" s="80"/>
      <c r="D8" s="82"/>
      <c r="E8" s="84"/>
      <c r="F8" s="86"/>
      <c r="G8" s="80"/>
      <c r="H8" s="82"/>
      <c r="I8" s="84"/>
      <c r="J8" s="51"/>
      <c r="K8" s="40" t="s">
        <v>70</v>
      </c>
      <c r="L8" s="42"/>
    </row>
    <row r="9" spans="1:12" x14ac:dyDescent="0.25">
      <c r="A9" s="57"/>
      <c r="B9" s="88" t="str">
        <f>L1</f>
        <v>Northern Territory</v>
      </c>
      <c r="C9" s="89"/>
      <c r="D9" s="89"/>
      <c r="E9" s="89"/>
      <c r="F9" s="89"/>
      <c r="G9" s="89"/>
      <c r="H9" s="89"/>
      <c r="I9" s="90"/>
      <c r="J9" s="28"/>
      <c r="K9" s="53"/>
      <c r="L9" s="42"/>
    </row>
    <row r="10" spans="1:12" x14ac:dyDescent="0.25">
      <c r="A10" s="58" t="s">
        <v>30</v>
      </c>
      <c r="B10" s="28">
        <v>-3.2303464800517268E-2</v>
      </c>
      <c r="C10" s="28">
        <v>-5.7948072383949611E-2</v>
      </c>
      <c r="D10" s="28">
        <v>-2.2338328530259299E-2</v>
      </c>
      <c r="E10" s="28">
        <v>-2.8872615327207418E-2</v>
      </c>
      <c r="F10" s="28">
        <v>-2.8650122951050516E-2</v>
      </c>
      <c r="G10" s="28">
        <v>-7.0038690250609603E-2</v>
      </c>
      <c r="H10" s="28">
        <v>-2.228521450760157E-2</v>
      </c>
      <c r="I10" s="59">
        <v>-3.9383975360828494E-2</v>
      </c>
      <c r="J10" s="28"/>
      <c r="K10" s="41"/>
      <c r="L10" s="42"/>
    </row>
    <row r="11" spans="1:12" x14ac:dyDescent="0.25">
      <c r="A11" s="57"/>
      <c r="B11" s="91" t="s">
        <v>29</v>
      </c>
      <c r="C11" s="91"/>
      <c r="D11" s="91"/>
      <c r="E11" s="91"/>
      <c r="F11" s="91"/>
      <c r="G11" s="91"/>
      <c r="H11" s="91"/>
      <c r="I11" s="92"/>
      <c r="J11" s="28"/>
      <c r="K11" s="41"/>
      <c r="L11" s="42"/>
    </row>
    <row r="12" spans="1:12" x14ac:dyDescent="0.25">
      <c r="A12" s="60" t="s">
        <v>28</v>
      </c>
      <c r="B12" s="28">
        <v>-5.8689558916314555E-2</v>
      </c>
      <c r="C12" s="28">
        <v>-6.5408227187304213E-2</v>
      </c>
      <c r="D12" s="28">
        <v>-2.3554471351222683E-2</v>
      </c>
      <c r="E12" s="28">
        <v>-3.2560727579722948E-2</v>
      </c>
      <c r="F12" s="28">
        <v>-7.1704157412086578E-2</v>
      </c>
      <c r="G12" s="28">
        <v>-8.6027145148771078E-2</v>
      </c>
      <c r="H12" s="28">
        <v>-3.1529535813257903E-2</v>
      </c>
      <c r="I12" s="59">
        <v>-5.2269107418661087E-2</v>
      </c>
      <c r="J12" s="28"/>
      <c r="K12" s="41"/>
      <c r="L12" s="42"/>
    </row>
    <row r="13" spans="1:12" x14ac:dyDescent="0.25">
      <c r="A13" s="60" t="s">
        <v>27</v>
      </c>
      <c r="B13" s="28">
        <v>-2.5871888245477925E-2</v>
      </c>
      <c r="C13" s="28">
        <v>-4.7739412920419388E-2</v>
      </c>
      <c r="D13" s="28">
        <v>-1.9373798076923077E-2</v>
      </c>
      <c r="E13" s="28">
        <v>-2.3130210167899512E-2</v>
      </c>
      <c r="F13" s="28">
        <v>1.7420960317636069E-2</v>
      </c>
      <c r="G13" s="28">
        <v>-4.9411140541864906E-2</v>
      </c>
      <c r="H13" s="28">
        <v>-1.0061649207426804E-2</v>
      </c>
      <c r="I13" s="59">
        <v>-2.300604171033549E-2</v>
      </c>
      <c r="J13" s="28"/>
      <c r="K13" s="37"/>
      <c r="L13" s="42"/>
    </row>
    <row r="14" spans="1:12" x14ac:dyDescent="0.25">
      <c r="A14" s="61" t="s">
        <v>73</v>
      </c>
      <c r="B14" s="28" t="s">
        <v>71</v>
      </c>
      <c r="C14" s="28" t="s">
        <v>71</v>
      </c>
      <c r="D14" s="28" t="s">
        <v>71</v>
      </c>
      <c r="E14" s="28" t="s">
        <v>71</v>
      </c>
      <c r="F14" s="28" t="s">
        <v>71</v>
      </c>
      <c r="G14" s="28" t="s">
        <v>71</v>
      </c>
      <c r="H14" s="28" t="s">
        <v>71</v>
      </c>
      <c r="I14" s="59" t="s">
        <v>71</v>
      </c>
      <c r="J14" s="28"/>
      <c r="K14" s="54"/>
      <c r="L14" s="42"/>
    </row>
    <row r="15" spans="1:12" x14ac:dyDescent="0.25">
      <c r="A15" s="60" t="s">
        <v>46</v>
      </c>
      <c r="B15" s="28">
        <v>-2.0650878686226393E-2</v>
      </c>
      <c r="C15" s="28">
        <v>-7.0669897377423019E-2</v>
      </c>
      <c r="D15" s="28">
        <v>-2.9638853060819481E-2</v>
      </c>
      <c r="E15" s="28">
        <v>-3.5502392344497591E-2</v>
      </c>
      <c r="F15" s="28">
        <v>3.6978483405840867E-2</v>
      </c>
      <c r="G15" s="28">
        <v>-8.2859102784645478E-2</v>
      </c>
      <c r="H15" s="28">
        <v>-2.7092227507584665E-2</v>
      </c>
      <c r="I15" s="59">
        <v>-4.7866565690859342E-2</v>
      </c>
      <c r="J15" s="28"/>
      <c r="K15" s="41"/>
      <c r="L15" s="42"/>
    </row>
    <row r="16" spans="1:12" x14ac:dyDescent="0.25">
      <c r="A16" s="60" t="s">
        <v>47</v>
      </c>
      <c r="B16" s="28">
        <v>-3.5450591758163341E-2</v>
      </c>
      <c r="C16" s="28">
        <v>-5.4626323329024062E-2</v>
      </c>
      <c r="D16" s="28">
        <v>-2.2628955353272584E-2</v>
      </c>
      <c r="E16" s="28">
        <v>-2.6548050212735985E-2</v>
      </c>
      <c r="F16" s="28">
        <v>-2.7838503745738929E-2</v>
      </c>
      <c r="G16" s="28">
        <v>-7.3206167501172703E-2</v>
      </c>
      <c r="H16" s="28">
        <v>-2.8587561294009078E-2</v>
      </c>
      <c r="I16" s="59">
        <v>-4.2041064742229239E-2</v>
      </c>
      <c r="J16" s="28"/>
      <c r="K16" s="41"/>
      <c r="L16" s="42"/>
    </row>
    <row r="17" spans="1:12" x14ac:dyDescent="0.25">
      <c r="A17" s="60" t="s">
        <v>48</v>
      </c>
      <c r="B17" s="28">
        <v>-2.9370152032268004E-2</v>
      </c>
      <c r="C17" s="28">
        <v>-4.2819302386572167E-2</v>
      </c>
      <c r="D17" s="28">
        <v>-1.2652509130258283E-2</v>
      </c>
      <c r="E17" s="28">
        <v>-2.1270023388199943E-2</v>
      </c>
      <c r="F17" s="28">
        <v>-3.3947609500038389E-2</v>
      </c>
      <c r="G17" s="28">
        <v>-6.2670519382095224E-2</v>
      </c>
      <c r="H17" s="28">
        <v>-1.301661164141299E-2</v>
      </c>
      <c r="I17" s="59">
        <v>-3.7206952388994186E-2</v>
      </c>
      <c r="J17" s="28"/>
      <c r="K17" s="41"/>
      <c r="L17" s="42"/>
    </row>
    <row r="18" spans="1:12" ht="17.25" customHeight="1" x14ac:dyDescent="0.25">
      <c r="A18" s="60" t="s">
        <v>49</v>
      </c>
      <c r="B18" s="28">
        <v>-4.3658858462553574E-2</v>
      </c>
      <c r="C18" s="28">
        <v>-4.5810061995940066E-2</v>
      </c>
      <c r="D18" s="28">
        <v>-1.3834202767067372E-2</v>
      </c>
      <c r="E18" s="28">
        <v>-2.0820609627449915E-2</v>
      </c>
      <c r="F18" s="28">
        <v>-5.6069671266662957E-2</v>
      </c>
      <c r="G18" s="28">
        <v>-6.7569566297682293E-2</v>
      </c>
      <c r="H18" s="28">
        <v>-1.7335486285808832E-2</v>
      </c>
      <c r="I18" s="59">
        <v>-3.4310730756282215E-2</v>
      </c>
      <c r="J18" s="29"/>
      <c r="K18" s="43"/>
      <c r="L18" s="42"/>
    </row>
    <row r="19" spans="1:12" x14ac:dyDescent="0.25">
      <c r="A19" s="60" t="s">
        <v>50</v>
      </c>
      <c r="B19" s="28">
        <v>-8.8919449901768144E-2</v>
      </c>
      <c r="C19" s="28">
        <v>-4.7991788431348881E-2</v>
      </c>
      <c r="D19" s="28">
        <v>-1.7989536621823676E-2</v>
      </c>
      <c r="E19" s="28">
        <v>-2.383268482490275E-2</v>
      </c>
      <c r="F19" s="28">
        <v>-7.419277184508466E-2</v>
      </c>
      <c r="G19" s="28">
        <v>-4.208718099722486E-2</v>
      </c>
      <c r="H19" s="28">
        <v>-1.6158142409811171E-2</v>
      </c>
      <c r="I19" s="59">
        <v>-2.8177057678125284E-2</v>
      </c>
      <c r="J19" s="20"/>
      <c r="K19" s="36"/>
      <c r="L19" s="42"/>
    </row>
    <row r="20" spans="1:12" ht="15.75" thickBot="1" x14ac:dyDescent="0.3">
      <c r="A20" s="62" t="s">
        <v>51</v>
      </c>
      <c r="B20" s="63">
        <v>-0.18796954314720804</v>
      </c>
      <c r="C20" s="63">
        <v>-9.5362865221489068E-2</v>
      </c>
      <c r="D20" s="63">
        <v>-3.9219219219219115E-2</v>
      </c>
      <c r="E20" s="63">
        <v>-3.6644165863066513E-2</v>
      </c>
      <c r="F20" s="63">
        <v>-0.12682895894245583</v>
      </c>
      <c r="G20" s="63">
        <v>-5.4339490954705472E-2</v>
      </c>
      <c r="H20" s="63">
        <v>-5.3113999822935853E-2</v>
      </c>
      <c r="I20" s="64">
        <v>-4.4236672895016538E-2</v>
      </c>
      <c r="J20" s="20"/>
      <c r="K20" s="55"/>
      <c r="L20" s="42"/>
    </row>
    <row r="21" spans="1:12" ht="36.75" customHeight="1" x14ac:dyDescent="0.25">
      <c r="A21" s="87"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1" s="87"/>
      <c r="C21" s="87"/>
      <c r="D21" s="87"/>
      <c r="E21" s="87"/>
      <c r="F21" s="87"/>
      <c r="G21" s="87"/>
      <c r="H21" s="87"/>
      <c r="I21" s="87"/>
      <c r="J21" s="20"/>
      <c r="K21" s="36"/>
      <c r="L21" s="42"/>
    </row>
    <row r="22" spans="1:12" ht="10.5" customHeight="1" x14ac:dyDescent="0.25">
      <c r="B22" s="20"/>
      <c r="C22" s="20"/>
      <c r="D22" s="20"/>
      <c r="E22" s="20"/>
      <c r="F22" s="20"/>
      <c r="G22" s="20"/>
      <c r="H22" s="20"/>
      <c r="I22" s="20"/>
      <c r="J22" s="20"/>
      <c r="K22" s="44"/>
      <c r="L22" s="42"/>
    </row>
    <row r="23" spans="1:12" x14ac:dyDescent="0.25">
      <c r="A23" s="30" t="str">
        <f>"Indexed number of payroll jobs and total wages, "&amp;$L$1&amp;" and Australia"</f>
        <v>Indexed number of payroll jobs and total wages, Northern Territory and Australia</v>
      </c>
      <c r="B23" s="20"/>
      <c r="C23" s="20"/>
      <c r="D23" s="20"/>
      <c r="E23" s="20"/>
      <c r="F23" s="20"/>
      <c r="G23" s="20"/>
      <c r="H23" s="20"/>
      <c r="I23" s="20"/>
      <c r="J23" s="20"/>
      <c r="K23" s="44"/>
      <c r="L23" s="42"/>
    </row>
    <row r="24" spans="1:12" x14ac:dyDescent="0.25">
      <c r="A24" s="20"/>
      <c r="B24" s="20"/>
      <c r="C24" s="20"/>
      <c r="D24" s="20"/>
      <c r="E24" s="20"/>
      <c r="F24" s="20"/>
      <c r="G24" s="20"/>
      <c r="H24" s="20"/>
      <c r="I24" s="20"/>
      <c r="J24" s="20"/>
      <c r="K24" s="44"/>
      <c r="L24" s="42"/>
    </row>
    <row r="25" spans="1:12" x14ac:dyDescent="0.25">
      <c r="B25" s="20"/>
      <c r="C25" s="20"/>
      <c r="D25" s="20"/>
      <c r="E25" s="20"/>
      <c r="F25" s="20"/>
      <c r="G25" s="20"/>
      <c r="H25" s="20"/>
      <c r="I25" s="20"/>
      <c r="J25" s="20"/>
      <c r="K25" s="44"/>
      <c r="L25" s="42"/>
    </row>
    <row r="26" spans="1:12" x14ac:dyDescent="0.25">
      <c r="A26" s="20"/>
      <c r="B26" s="20"/>
      <c r="C26" s="20"/>
      <c r="D26" s="20"/>
      <c r="E26" s="24"/>
      <c r="F26" s="24"/>
      <c r="G26" s="24"/>
      <c r="H26" s="24"/>
      <c r="I26" s="24"/>
      <c r="J26" s="24"/>
      <c r="K26" s="55"/>
      <c r="L26" s="42"/>
    </row>
    <row r="27" spans="1:12" x14ac:dyDescent="0.25">
      <c r="A27" s="20"/>
      <c r="B27" s="30"/>
      <c r="C27" s="30"/>
      <c r="D27" s="30"/>
      <c r="E27" s="30"/>
      <c r="F27" s="30"/>
      <c r="G27" s="30"/>
      <c r="H27" s="30"/>
      <c r="I27" s="30"/>
      <c r="J27" s="30"/>
      <c r="K27" s="45"/>
      <c r="L27" s="42"/>
    </row>
    <row r="28" spans="1:12" x14ac:dyDescent="0.25">
      <c r="A28" s="20"/>
      <c r="B28" s="20"/>
      <c r="C28" s="20"/>
      <c r="D28" s="20"/>
      <c r="E28" s="20"/>
      <c r="F28" s="20"/>
      <c r="G28" s="20"/>
      <c r="H28" s="20"/>
      <c r="I28" s="20"/>
      <c r="J28" s="20"/>
      <c r="K28" s="44"/>
      <c r="L28" s="42"/>
    </row>
    <row r="29" spans="1:12" x14ac:dyDescent="0.25">
      <c r="B29" s="20"/>
      <c r="C29" s="20"/>
      <c r="D29" s="20"/>
      <c r="E29" s="20"/>
      <c r="F29" s="20"/>
      <c r="G29" s="20"/>
      <c r="H29" s="20"/>
      <c r="I29" s="20"/>
      <c r="J29" s="20"/>
      <c r="K29" s="44"/>
      <c r="L29" s="42"/>
    </row>
    <row r="30" spans="1:12" x14ac:dyDescent="0.25">
      <c r="A30" s="20"/>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ht="15.75" customHeight="1" x14ac:dyDescent="0.25">
      <c r="B32" s="20"/>
      <c r="C32" s="20"/>
      <c r="D32" s="20"/>
      <c r="E32" s="20"/>
      <c r="F32" s="20"/>
      <c r="G32" s="20"/>
      <c r="H32" s="20"/>
      <c r="I32" s="20"/>
      <c r="J32" s="20"/>
      <c r="K32" s="44"/>
      <c r="L32" s="42"/>
    </row>
    <row r="33" spans="1:12" x14ac:dyDescent="0.25">
      <c r="A33" s="20"/>
      <c r="B33" s="20"/>
      <c r="C33" s="20"/>
      <c r="D33" s="20"/>
      <c r="E33" s="20"/>
      <c r="F33" s="20"/>
      <c r="G33" s="20"/>
      <c r="H33" s="20"/>
      <c r="I33" s="20"/>
      <c r="J33" s="20"/>
      <c r="K33" s="42" t="s">
        <v>26</v>
      </c>
      <c r="L33" s="42" t="s">
        <v>61</v>
      </c>
    </row>
    <row r="34" spans="1:12" ht="11.25" customHeight="1" x14ac:dyDescent="0.25">
      <c r="A34" s="20"/>
      <c r="B34" s="20"/>
      <c r="C34" s="20"/>
      <c r="D34" s="20"/>
      <c r="E34" s="20"/>
      <c r="F34" s="20"/>
      <c r="G34" s="20"/>
      <c r="H34" s="20"/>
      <c r="I34" s="20"/>
      <c r="J34" s="20"/>
      <c r="K34" s="42"/>
      <c r="L34" s="41" t="s">
        <v>24</v>
      </c>
    </row>
    <row r="35" spans="1:12" x14ac:dyDescent="0.25">
      <c r="A35" s="31" t="str">
        <f>"Indexed number of payroll jobs held by men by age group, "&amp;$L$1</f>
        <v>Indexed number of payroll jobs held by men by age group, Northern Territory</v>
      </c>
      <c r="B35" s="20"/>
      <c r="C35" s="20"/>
      <c r="D35" s="20"/>
      <c r="E35" s="20"/>
      <c r="F35" s="20"/>
      <c r="G35" s="20"/>
      <c r="H35" s="20"/>
      <c r="I35" s="20"/>
      <c r="J35" s="20"/>
      <c r="K35" s="41"/>
      <c r="L35" s="42"/>
    </row>
    <row r="36" spans="1:12" x14ac:dyDescent="0.25">
      <c r="B36" s="20"/>
      <c r="C36" s="20"/>
      <c r="D36" s="20"/>
      <c r="E36" s="20"/>
      <c r="F36" s="20"/>
      <c r="G36" s="20"/>
      <c r="H36" s="20"/>
      <c r="I36" s="20"/>
      <c r="J36" s="20"/>
      <c r="K36" s="41" t="s">
        <v>46</v>
      </c>
      <c r="L36" s="42">
        <v>104.48</v>
      </c>
    </row>
    <row r="37" spans="1:12" x14ac:dyDescent="0.25">
      <c r="B37" s="20"/>
      <c r="C37" s="20"/>
      <c r="D37" s="20"/>
      <c r="E37" s="20"/>
      <c r="F37" s="20"/>
      <c r="G37" s="20"/>
      <c r="H37" s="20"/>
      <c r="I37" s="20"/>
      <c r="J37" s="20"/>
      <c r="K37" s="41" t="s">
        <v>47</v>
      </c>
      <c r="L37" s="42">
        <v>100.42</v>
      </c>
    </row>
    <row r="38" spans="1:12" x14ac:dyDescent="0.25">
      <c r="K38" s="43" t="s">
        <v>48</v>
      </c>
      <c r="L38" s="42">
        <v>99.4</v>
      </c>
    </row>
    <row r="39" spans="1:12" x14ac:dyDescent="0.25">
      <c r="K39" s="36" t="s">
        <v>49</v>
      </c>
      <c r="L39" s="42">
        <v>99.96</v>
      </c>
    </row>
    <row r="40" spans="1:12" x14ac:dyDescent="0.25">
      <c r="K40" s="36" t="s">
        <v>50</v>
      </c>
      <c r="L40" s="42">
        <v>95.12</v>
      </c>
    </row>
    <row r="41" spans="1:12" x14ac:dyDescent="0.25">
      <c r="K41" s="36" t="s">
        <v>51</v>
      </c>
      <c r="L41" s="42">
        <v>92.05</v>
      </c>
    </row>
    <row r="42" spans="1:12" x14ac:dyDescent="0.25">
      <c r="K42" s="36"/>
      <c r="L42" s="42"/>
    </row>
    <row r="43" spans="1:12" x14ac:dyDescent="0.25">
      <c r="K43" s="42"/>
      <c r="L43" s="42" t="s">
        <v>23</v>
      </c>
    </row>
    <row r="44" spans="1:12" x14ac:dyDescent="0.25">
      <c r="K44" s="41"/>
      <c r="L44" s="42"/>
    </row>
    <row r="45" spans="1:12" ht="15.4" customHeight="1" x14ac:dyDescent="0.25">
      <c r="A45" s="31" t="str">
        <f>"Indexed number of payroll jobs held by women by age group, "&amp;$L$1</f>
        <v>Indexed number of payroll jobs held by women by age group, Northern Territory</v>
      </c>
      <c r="B45" s="20"/>
      <c r="C45" s="20"/>
      <c r="D45" s="20"/>
      <c r="E45" s="20"/>
      <c r="F45" s="20"/>
      <c r="G45" s="20"/>
      <c r="H45" s="20"/>
      <c r="I45" s="20"/>
      <c r="J45" s="20"/>
      <c r="K45" s="41" t="s">
        <v>46</v>
      </c>
      <c r="L45" s="42">
        <v>98.61</v>
      </c>
    </row>
    <row r="46" spans="1:12" ht="15.4" customHeight="1" x14ac:dyDescent="0.25">
      <c r="B46" s="20"/>
      <c r="C46" s="20"/>
      <c r="D46" s="20"/>
      <c r="E46" s="20"/>
      <c r="F46" s="20"/>
      <c r="G46" s="20"/>
      <c r="H46" s="20"/>
      <c r="I46" s="20"/>
      <c r="J46" s="20"/>
      <c r="K46" s="41" t="s">
        <v>47</v>
      </c>
      <c r="L46" s="42">
        <v>96.5</v>
      </c>
    </row>
    <row r="47" spans="1:12" ht="15.4" customHeight="1" x14ac:dyDescent="0.25">
      <c r="B47" s="20"/>
      <c r="C47" s="20"/>
      <c r="D47" s="20"/>
      <c r="E47" s="20"/>
      <c r="F47" s="20"/>
      <c r="G47" s="20"/>
      <c r="H47" s="20"/>
      <c r="I47" s="20"/>
      <c r="J47" s="20"/>
      <c r="K47" s="43" t="s">
        <v>48</v>
      </c>
      <c r="L47" s="42">
        <v>95.89</v>
      </c>
    </row>
    <row r="48" spans="1:12" ht="15.4" customHeight="1" x14ac:dyDescent="0.25">
      <c r="B48" s="20"/>
      <c r="C48" s="20"/>
      <c r="D48" s="20"/>
      <c r="E48" s="20"/>
      <c r="F48" s="20"/>
      <c r="G48" s="20"/>
      <c r="H48" s="20"/>
      <c r="I48" s="20"/>
      <c r="J48" s="20"/>
      <c r="K48" s="36" t="s">
        <v>49</v>
      </c>
      <c r="L48" s="42">
        <v>96.25</v>
      </c>
    </row>
    <row r="49" spans="1:12" ht="15.4" customHeight="1" x14ac:dyDescent="0.25">
      <c r="B49" s="20"/>
      <c r="C49" s="20"/>
      <c r="D49" s="20"/>
      <c r="E49" s="20"/>
      <c r="F49" s="20"/>
      <c r="G49" s="20"/>
      <c r="H49" s="20"/>
      <c r="I49" s="20"/>
      <c r="J49" s="20"/>
      <c r="K49" s="36" t="s">
        <v>50</v>
      </c>
      <c r="L49" s="42">
        <v>91.71</v>
      </c>
    </row>
    <row r="50" spans="1:12" ht="15.4" customHeight="1" x14ac:dyDescent="0.25">
      <c r="B50" s="20"/>
      <c r="C50" s="20"/>
      <c r="D50" s="20"/>
      <c r="E50" s="20"/>
      <c r="F50" s="20"/>
      <c r="G50" s="20"/>
      <c r="H50" s="20"/>
      <c r="I50" s="20"/>
      <c r="J50" s="20"/>
      <c r="K50" s="36" t="s">
        <v>51</v>
      </c>
      <c r="L50" s="42">
        <v>86.3</v>
      </c>
    </row>
    <row r="51" spans="1:12" ht="15.4" customHeight="1" x14ac:dyDescent="0.25">
      <c r="B51" s="31"/>
      <c r="C51" s="31"/>
      <c r="D51" s="31"/>
      <c r="E51" s="31"/>
      <c r="F51" s="31"/>
      <c r="G51" s="31"/>
      <c r="H51" s="31"/>
      <c r="I51" s="31"/>
      <c r="J51" s="31"/>
      <c r="K51" s="36"/>
      <c r="L51" s="42"/>
    </row>
    <row r="52" spans="1:12" ht="15.4" customHeight="1" x14ac:dyDescent="0.25">
      <c r="B52" s="20"/>
      <c r="C52" s="20"/>
      <c r="D52" s="20"/>
      <c r="E52" s="20"/>
      <c r="F52" s="20"/>
      <c r="G52" s="20"/>
      <c r="H52" s="20"/>
      <c r="I52" s="20"/>
      <c r="J52" s="20"/>
      <c r="K52" s="42"/>
      <c r="L52" s="42" t="s">
        <v>22</v>
      </c>
    </row>
    <row r="53" spans="1:12" ht="15.4" customHeight="1" x14ac:dyDescent="0.25">
      <c r="B53" s="30"/>
      <c r="C53" s="30"/>
      <c r="D53" s="30"/>
      <c r="E53" s="30"/>
      <c r="F53" s="30"/>
      <c r="G53" s="30"/>
      <c r="H53" s="30"/>
      <c r="I53" s="30"/>
      <c r="J53" s="30"/>
      <c r="K53" s="41"/>
      <c r="L53" s="42"/>
    </row>
    <row r="54" spans="1:12" ht="15.4" customHeight="1" x14ac:dyDescent="0.25">
      <c r="A54" s="31" t="str">
        <f>"Change in payroll jobs since week ending "&amp;TEXT($L$3,"dd mmmm")&amp;" by Industry, "&amp;$L$1</f>
        <v>Change in payroll jobs since week ending 14 March by Industry, Northern Territory</v>
      </c>
      <c r="B54" s="20"/>
      <c r="C54" s="20"/>
      <c r="D54" s="20"/>
      <c r="E54" s="20"/>
      <c r="F54" s="20"/>
      <c r="G54" s="20"/>
      <c r="H54" s="20"/>
      <c r="I54" s="20"/>
      <c r="J54" s="20"/>
      <c r="K54" s="41" t="s">
        <v>46</v>
      </c>
      <c r="L54" s="42">
        <v>96.15</v>
      </c>
    </row>
    <row r="55" spans="1:12" ht="15.4" customHeight="1" x14ac:dyDescent="0.25">
      <c r="B55" s="20"/>
      <c r="C55" s="20"/>
      <c r="D55" s="20"/>
      <c r="E55" s="20"/>
      <c r="F55" s="20"/>
      <c r="G55" s="20"/>
      <c r="H55" s="20"/>
      <c r="I55" s="20"/>
      <c r="J55" s="20"/>
      <c r="K55" s="41" t="s">
        <v>47</v>
      </c>
      <c r="L55" s="42">
        <v>94.13</v>
      </c>
    </row>
    <row r="56" spans="1:12" ht="15.4" customHeight="1" x14ac:dyDescent="0.25">
      <c r="B56" s="20"/>
      <c r="C56" s="20"/>
      <c r="D56" s="20"/>
      <c r="E56" s="20"/>
      <c r="F56" s="20"/>
      <c r="G56" s="20"/>
      <c r="H56" s="20"/>
      <c r="I56" s="20"/>
      <c r="J56" s="20"/>
      <c r="K56" s="43" t="s">
        <v>48</v>
      </c>
      <c r="L56" s="42">
        <v>94.34</v>
      </c>
    </row>
    <row r="57" spans="1:12" ht="15.4" customHeight="1" x14ac:dyDescent="0.25">
      <c r="A57" s="20"/>
      <c r="B57" s="20"/>
      <c r="C57" s="20"/>
      <c r="D57" s="20"/>
      <c r="E57" s="20"/>
      <c r="F57" s="20"/>
      <c r="G57" s="20"/>
      <c r="H57" s="20"/>
      <c r="I57" s="20"/>
      <c r="J57" s="20"/>
      <c r="K57" s="36" t="s">
        <v>49</v>
      </c>
      <c r="L57" s="42">
        <v>94.38</v>
      </c>
    </row>
    <row r="58" spans="1:12" ht="15.4" customHeight="1" x14ac:dyDescent="0.25">
      <c r="B58" s="20"/>
      <c r="C58" s="20"/>
      <c r="D58" s="20"/>
      <c r="E58" s="20"/>
      <c r="F58" s="20"/>
      <c r="G58" s="20"/>
      <c r="H58" s="20"/>
      <c r="I58" s="20"/>
      <c r="J58" s="20"/>
      <c r="K58" s="36" t="s">
        <v>50</v>
      </c>
      <c r="L58" s="42">
        <v>89.63</v>
      </c>
    </row>
    <row r="59" spans="1:12" ht="15.4" customHeight="1" x14ac:dyDescent="0.25">
      <c r="K59" s="36" t="s">
        <v>51</v>
      </c>
      <c r="L59" s="42">
        <v>82.47</v>
      </c>
    </row>
    <row r="60" spans="1:12" ht="15.4" customHeight="1" x14ac:dyDescent="0.25">
      <c r="K60" s="36"/>
      <c r="L60" s="42"/>
    </row>
    <row r="61" spans="1:12" ht="15.4" customHeight="1" x14ac:dyDescent="0.25">
      <c r="B61" s="20"/>
      <c r="C61" s="20"/>
      <c r="D61" s="20"/>
      <c r="E61" s="20"/>
      <c r="F61" s="20"/>
      <c r="G61" s="20"/>
      <c r="H61" s="20"/>
      <c r="I61" s="20"/>
      <c r="J61" s="20"/>
      <c r="K61" s="38"/>
      <c r="L61" s="38"/>
    </row>
    <row r="62" spans="1:12" ht="15.4" customHeight="1" x14ac:dyDescent="0.25">
      <c r="K62" s="42" t="s">
        <v>25</v>
      </c>
      <c r="L62" s="41" t="s">
        <v>62</v>
      </c>
    </row>
    <row r="63" spans="1:12" ht="15.4" customHeight="1" x14ac:dyDescent="0.25">
      <c r="K63" s="45"/>
      <c r="L63" s="41" t="s">
        <v>24</v>
      </c>
    </row>
    <row r="64" spans="1:12" ht="15.4" customHeight="1" x14ac:dyDescent="0.25">
      <c r="K64" s="41"/>
      <c r="L64" s="42"/>
    </row>
    <row r="65" spans="1:12" ht="15.4" customHeight="1" x14ac:dyDescent="0.25">
      <c r="K65" s="41" t="s">
        <v>46</v>
      </c>
      <c r="L65" s="42">
        <v>103.34</v>
      </c>
    </row>
    <row r="66" spans="1:12" ht="15.4" customHeight="1" x14ac:dyDescent="0.25">
      <c r="K66" s="41" t="s">
        <v>47</v>
      </c>
      <c r="L66" s="42">
        <v>102.54</v>
      </c>
    </row>
    <row r="67" spans="1:12" ht="15.4" customHeight="1" x14ac:dyDescent="0.25">
      <c r="K67" s="43" t="s">
        <v>48</v>
      </c>
      <c r="L67" s="42">
        <v>102.84</v>
      </c>
    </row>
    <row r="68" spans="1:12" ht="15.4" customHeight="1" x14ac:dyDescent="0.25">
      <c r="K68" s="36" t="s">
        <v>49</v>
      </c>
      <c r="L68" s="42">
        <v>100.36</v>
      </c>
    </row>
    <row r="69" spans="1:12" ht="15.4" customHeight="1" x14ac:dyDescent="0.25">
      <c r="K69" s="36" t="s">
        <v>50</v>
      </c>
      <c r="L69" s="42">
        <v>96.56</v>
      </c>
    </row>
    <row r="70" spans="1:12" ht="15.4" customHeight="1" x14ac:dyDescent="0.25">
      <c r="K70" s="36" t="s">
        <v>51</v>
      </c>
      <c r="L70" s="42">
        <v>87.55</v>
      </c>
    </row>
    <row r="71" spans="1:12" ht="15.4" customHeight="1" x14ac:dyDescent="0.25">
      <c r="K71" s="36"/>
      <c r="L71" s="42"/>
    </row>
    <row r="72" spans="1:12" ht="15.4" customHeight="1" x14ac:dyDescent="0.25">
      <c r="K72" s="37"/>
      <c r="L72" s="42" t="s">
        <v>23</v>
      </c>
    </row>
    <row r="73" spans="1:12" ht="15.4" customHeight="1" x14ac:dyDescent="0.25">
      <c r="K73" s="41"/>
      <c r="L73" s="42"/>
    </row>
    <row r="74" spans="1:12" ht="15.4" customHeight="1" x14ac:dyDescent="0.25">
      <c r="K74" s="41" t="s">
        <v>46</v>
      </c>
      <c r="L74" s="42">
        <v>100.26</v>
      </c>
    </row>
    <row r="75" spans="1:12" ht="15.4" customHeight="1" x14ac:dyDescent="0.25">
      <c r="K75" s="41" t="s">
        <v>47</v>
      </c>
      <c r="L75" s="42">
        <v>99.89</v>
      </c>
    </row>
    <row r="76" spans="1:12" ht="15.4" customHeight="1" x14ac:dyDescent="0.25">
      <c r="A76" s="30" t="str">
        <f>"Distribution of payroll jobs by industry, "&amp;$L$1</f>
        <v>Distribution of payroll jobs by industry, Northern Territory</v>
      </c>
      <c r="K76" s="43" t="s">
        <v>48</v>
      </c>
      <c r="L76" s="42">
        <v>100.32</v>
      </c>
    </row>
    <row r="77" spans="1:12" ht="15.4" customHeight="1" x14ac:dyDescent="0.25">
      <c r="K77" s="36" t="s">
        <v>49</v>
      </c>
      <c r="L77" s="42">
        <v>97.78</v>
      </c>
    </row>
    <row r="78" spans="1:12" ht="15.4" customHeight="1" x14ac:dyDescent="0.25">
      <c r="K78" s="36" t="s">
        <v>50</v>
      </c>
      <c r="L78" s="42">
        <v>94.16</v>
      </c>
    </row>
    <row r="79" spans="1:12" ht="15.4" customHeight="1" x14ac:dyDescent="0.25">
      <c r="K79" s="36" t="s">
        <v>51</v>
      </c>
      <c r="L79" s="42">
        <v>82.93</v>
      </c>
    </row>
    <row r="80" spans="1:12" ht="15.4" customHeight="1" x14ac:dyDescent="0.25">
      <c r="K80" s="36"/>
      <c r="L80" s="42"/>
    </row>
    <row r="81" spans="1:12" ht="15.4" customHeight="1" x14ac:dyDescent="0.25">
      <c r="K81" s="38"/>
      <c r="L81" s="42" t="s">
        <v>22</v>
      </c>
    </row>
    <row r="82" spans="1:12" ht="15.4" customHeight="1" x14ac:dyDescent="0.25">
      <c r="K82" s="41"/>
      <c r="L82" s="42"/>
    </row>
    <row r="83" spans="1:12" ht="15.4" customHeight="1" x14ac:dyDescent="0.25">
      <c r="K83" s="41" t="s">
        <v>46</v>
      </c>
      <c r="L83" s="42">
        <v>97.06</v>
      </c>
    </row>
    <row r="84" spans="1:12" ht="15.4" customHeight="1" x14ac:dyDescent="0.25">
      <c r="K84" s="41" t="s">
        <v>47</v>
      </c>
      <c r="L84" s="42">
        <v>97.84</v>
      </c>
    </row>
    <row r="85" spans="1:12" ht="15.4" customHeight="1" x14ac:dyDescent="0.25">
      <c r="K85" s="43" t="s">
        <v>48</v>
      </c>
      <c r="L85" s="42">
        <v>99.45</v>
      </c>
    </row>
    <row r="86" spans="1:12" ht="15.4" customHeight="1" x14ac:dyDescent="0.25">
      <c r="K86" s="36" t="s">
        <v>49</v>
      </c>
      <c r="L86" s="42">
        <v>96.94</v>
      </c>
    </row>
    <row r="87" spans="1:12" ht="15.4" customHeight="1" x14ac:dyDescent="0.25">
      <c r="K87" s="36" t="s">
        <v>50</v>
      </c>
      <c r="L87" s="42">
        <v>92.91</v>
      </c>
    </row>
    <row r="88" spans="1:12" ht="15.4" customHeight="1" x14ac:dyDescent="0.25">
      <c r="A88" s="32"/>
      <c r="B88" s="32"/>
      <c r="C88" s="32"/>
      <c r="D88" s="32"/>
      <c r="E88" s="32"/>
      <c r="F88" s="32"/>
      <c r="G88" s="32"/>
      <c r="H88" s="32"/>
      <c r="I88" s="32"/>
      <c r="J88" s="32"/>
      <c r="K88" s="36" t="s">
        <v>51</v>
      </c>
      <c r="L88" s="42">
        <v>80.290000000000006</v>
      </c>
    </row>
    <row r="89" spans="1:12" ht="15.4" customHeight="1" x14ac:dyDescent="0.25">
      <c r="A89" s="32"/>
      <c r="B89" s="32"/>
      <c r="C89" s="32"/>
      <c r="D89" s="32"/>
      <c r="E89" s="32"/>
      <c r="F89" s="32"/>
      <c r="G89" s="32"/>
      <c r="H89" s="32"/>
      <c r="I89" s="32"/>
      <c r="J89" s="32"/>
      <c r="K89" s="36"/>
      <c r="L89" s="42"/>
    </row>
    <row r="90" spans="1:12" ht="15" customHeight="1" x14ac:dyDescent="0.25">
      <c r="B90" s="24"/>
      <c r="C90" s="24"/>
      <c r="D90" s="24"/>
      <c r="E90" s="24"/>
      <c r="F90" s="24"/>
      <c r="G90" s="24"/>
      <c r="H90" s="24"/>
      <c r="I90" s="24"/>
      <c r="J90" s="24"/>
      <c r="K90" s="37"/>
      <c r="L90" s="37"/>
    </row>
    <row r="91" spans="1:12" ht="15" customHeight="1" x14ac:dyDescent="0.25">
      <c r="B91" s="24"/>
      <c r="C91" s="24"/>
      <c r="D91" s="24"/>
      <c r="E91" s="24"/>
      <c r="F91" s="24"/>
      <c r="G91" s="24"/>
      <c r="H91" s="24"/>
      <c r="I91" s="24"/>
      <c r="J91" s="24"/>
      <c r="K91" s="42" t="s">
        <v>21</v>
      </c>
      <c r="L91" s="67" t="s">
        <v>63</v>
      </c>
    </row>
    <row r="92" spans="1:12" ht="15" customHeight="1" x14ac:dyDescent="0.25">
      <c r="A92" s="24"/>
      <c r="B92" s="24"/>
      <c r="C92" s="24"/>
      <c r="D92" s="24"/>
      <c r="E92" s="24"/>
      <c r="F92" s="24"/>
      <c r="G92" s="24"/>
      <c r="H92" s="24"/>
      <c r="I92" s="24"/>
      <c r="J92" s="24"/>
      <c r="K92" s="33"/>
      <c r="L92" s="39"/>
    </row>
    <row r="93" spans="1:12" ht="15" customHeight="1" x14ac:dyDescent="0.25">
      <c r="A93" s="24"/>
      <c r="B93" s="24"/>
      <c r="C93" s="24"/>
      <c r="D93" s="24"/>
      <c r="E93" s="24"/>
      <c r="F93" s="24"/>
      <c r="G93" s="24"/>
      <c r="H93" s="24"/>
      <c r="I93" s="24"/>
      <c r="J93" s="24"/>
      <c r="K93" s="37" t="s">
        <v>19</v>
      </c>
      <c r="L93" s="41">
        <v>-8.2799999999999999E-2</v>
      </c>
    </row>
    <row r="94" spans="1:12" ht="15" customHeight="1" x14ac:dyDescent="0.25">
      <c r="A94" s="24"/>
      <c r="B94" s="24"/>
      <c r="C94" s="24"/>
      <c r="D94" s="24"/>
      <c r="E94" s="24"/>
      <c r="F94" s="24"/>
      <c r="G94" s="24"/>
      <c r="H94" s="24"/>
      <c r="I94" s="24"/>
      <c r="J94" s="24"/>
      <c r="K94" s="37" t="s">
        <v>0</v>
      </c>
      <c r="L94" s="41">
        <v>-6.8099999999999994E-2</v>
      </c>
    </row>
    <row r="95" spans="1:12" ht="15" customHeight="1" x14ac:dyDescent="0.25">
      <c r="B95" s="24"/>
      <c r="C95" s="24"/>
      <c r="D95" s="24"/>
      <c r="E95" s="24"/>
      <c r="F95" s="24"/>
      <c r="G95" s="24"/>
      <c r="H95" s="24"/>
      <c r="I95" s="24"/>
      <c r="J95" s="24"/>
      <c r="K95" s="37" t="s">
        <v>1</v>
      </c>
      <c r="L95" s="41">
        <v>-6.2799999999999995E-2</v>
      </c>
    </row>
    <row r="96" spans="1:12" ht="15" customHeight="1" x14ac:dyDescent="0.25">
      <c r="B96" s="24"/>
      <c r="C96" s="24"/>
      <c r="D96" s="24"/>
      <c r="E96" s="24"/>
      <c r="F96" s="24"/>
      <c r="G96" s="24"/>
      <c r="H96" s="24"/>
      <c r="I96" s="24"/>
      <c r="J96" s="24"/>
      <c r="K96" s="37" t="s">
        <v>18</v>
      </c>
      <c r="L96" s="41">
        <v>1.6000000000000001E-3</v>
      </c>
    </row>
    <row r="97" spans="1:12" ht="15" customHeight="1" x14ac:dyDescent="0.25">
      <c r="A97" s="24"/>
      <c r="B97" s="24"/>
      <c r="C97" s="24"/>
      <c r="D97" s="24"/>
      <c r="E97" s="24"/>
      <c r="F97" s="24"/>
      <c r="G97" s="24"/>
      <c r="H97" s="24"/>
      <c r="I97" s="24"/>
      <c r="J97" s="24"/>
      <c r="K97" s="37" t="s">
        <v>2</v>
      </c>
      <c r="L97" s="41">
        <v>-0.16589999999999999</v>
      </c>
    </row>
    <row r="98" spans="1:12" ht="15" customHeight="1" x14ac:dyDescent="0.25">
      <c r="B98" s="24"/>
      <c r="C98" s="24"/>
      <c r="D98" s="24"/>
      <c r="E98" s="24"/>
      <c r="F98" s="24"/>
      <c r="G98" s="24"/>
      <c r="H98" s="24"/>
      <c r="I98" s="24"/>
      <c r="J98" s="24"/>
      <c r="K98" s="37" t="s">
        <v>17</v>
      </c>
      <c r="L98" s="41">
        <v>-0.1069</v>
      </c>
    </row>
    <row r="99" spans="1:12" ht="15" customHeight="1" x14ac:dyDescent="0.25">
      <c r="A99" s="24"/>
      <c r="B99" s="24"/>
      <c r="C99" s="24"/>
      <c r="D99" s="24"/>
      <c r="E99" s="24"/>
      <c r="F99" s="24"/>
      <c r="G99" s="24"/>
      <c r="H99" s="24"/>
      <c r="I99" s="24"/>
      <c r="J99" s="24"/>
      <c r="K99" s="37" t="s">
        <v>16</v>
      </c>
      <c r="L99" s="41">
        <v>-6.9999999999999999E-4</v>
      </c>
    </row>
    <row r="100" spans="1:12" ht="15" customHeight="1" x14ac:dyDescent="0.25">
      <c r="A100" s="24"/>
      <c r="B100" s="24"/>
      <c r="C100" s="24"/>
      <c r="D100" s="24"/>
      <c r="E100" s="24"/>
      <c r="F100" s="24"/>
      <c r="G100" s="24"/>
      <c r="H100" s="24"/>
      <c r="I100" s="24"/>
      <c r="J100" s="24"/>
      <c r="K100" s="37" t="s">
        <v>15</v>
      </c>
      <c r="L100" s="41">
        <v>-0.1118</v>
      </c>
    </row>
    <row r="101" spans="1:12" x14ac:dyDescent="0.25">
      <c r="A101" s="24"/>
      <c r="B101" s="24"/>
      <c r="C101" s="24"/>
      <c r="D101" s="24"/>
      <c r="E101" s="24"/>
      <c r="F101" s="24"/>
      <c r="G101" s="24"/>
      <c r="H101" s="24"/>
      <c r="I101" s="24"/>
      <c r="J101" s="24"/>
      <c r="K101" s="37" t="s">
        <v>14</v>
      </c>
      <c r="L101" s="41">
        <v>-9.4299999999999995E-2</v>
      </c>
    </row>
    <row r="102" spans="1:12" x14ac:dyDescent="0.25">
      <c r="A102" s="24"/>
      <c r="B102" s="24"/>
      <c r="C102" s="24"/>
      <c r="D102" s="24"/>
      <c r="E102" s="24"/>
      <c r="F102" s="24"/>
      <c r="G102" s="24"/>
      <c r="H102" s="24"/>
      <c r="I102" s="24"/>
      <c r="J102" s="24"/>
      <c r="K102" s="37" t="s">
        <v>13</v>
      </c>
      <c r="L102" s="41">
        <v>-0.10929999999999999</v>
      </c>
    </row>
    <row r="103" spans="1:12" x14ac:dyDescent="0.25">
      <c r="K103" s="37" t="s">
        <v>12</v>
      </c>
      <c r="L103" s="41">
        <v>6.1999999999999998E-3</v>
      </c>
    </row>
    <row r="104" spans="1:12" x14ac:dyDescent="0.25">
      <c r="K104" s="37" t="s">
        <v>11</v>
      </c>
      <c r="L104" s="41">
        <v>-0.13109999999999999</v>
      </c>
    </row>
    <row r="105" spans="1:12" x14ac:dyDescent="0.25">
      <c r="K105" s="37" t="s">
        <v>10</v>
      </c>
      <c r="L105" s="41">
        <v>-0.1091</v>
      </c>
    </row>
    <row r="106" spans="1:12" x14ac:dyDescent="0.25">
      <c r="K106" s="37" t="s">
        <v>9</v>
      </c>
      <c r="L106" s="41">
        <v>-0.1268</v>
      </c>
    </row>
    <row r="107" spans="1:12" x14ac:dyDescent="0.25">
      <c r="K107" s="37" t="s">
        <v>8</v>
      </c>
      <c r="L107" s="41">
        <v>4.1599999999999998E-2</v>
      </c>
    </row>
    <row r="108" spans="1:12" x14ac:dyDescent="0.25">
      <c r="K108" s="37" t="s">
        <v>7</v>
      </c>
      <c r="L108" s="41">
        <v>2.2800000000000001E-2</v>
      </c>
    </row>
    <row r="109" spans="1:12" x14ac:dyDescent="0.25">
      <c r="K109" s="37" t="s">
        <v>6</v>
      </c>
      <c r="L109" s="41">
        <v>2.7900000000000001E-2</v>
      </c>
    </row>
    <row r="110" spans="1:12" x14ac:dyDescent="0.25">
      <c r="K110" s="37" t="s">
        <v>5</v>
      </c>
      <c r="L110" s="41">
        <v>-2.5399999999999999E-2</v>
      </c>
    </row>
    <row r="111" spans="1:12" x14ac:dyDescent="0.25">
      <c r="K111" s="37" t="s">
        <v>3</v>
      </c>
      <c r="L111" s="41">
        <v>-3.9800000000000002E-2</v>
      </c>
    </row>
    <row r="112" spans="1:12" x14ac:dyDescent="0.25">
      <c r="K112" s="37"/>
      <c r="L112" s="47"/>
    </row>
    <row r="113" spans="1:12" x14ac:dyDescent="0.25">
      <c r="A113" s="24"/>
      <c r="B113" s="24"/>
      <c r="C113" s="24"/>
      <c r="D113" s="24"/>
      <c r="E113" s="24"/>
      <c r="F113" s="24"/>
      <c r="G113" s="24"/>
      <c r="H113" s="24"/>
      <c r="I113" s="24"/>
      <c r="J113" s="24"/>
      <c r="K113" s="67" t="s">
        <v>64</v>
      </c>
      <c r="L113" s="67" t="s">
        <v>65</v>
      </c>
    </row>
    <row r="114" spans="1:12" x14ac:dyDescent="0.25">
      <c r="K114" s="33"/>
      <c r="L114" s="48">
        <v>43904</v>
      </c>
    </row>
    <row r="115" spans="1:12" x14ac:dyDescent="0.25">
      <c r="K115" s="37" t="s">
        <v>19</v>
      </c>
      <c r="L115" s="41">
        <v>1.26E-2</v>
      </c>
    </row>
    <row r="116" spans="1:12" x14ac:dyDescent="0.25">
      <c r="K116" s="37" t="s">
        <v>0</v>
      </c>
      <c r="L116" s="41">
        <v>2.6499999999999999E-2</v>
      </c>
    </row>
    <row r="117" spans="1:12" x14ac:dyDescent="0.25">
      <c r="K117" s="37" t="s">
        <v>1</v>
      </c>
      <c r="L117" s="41">
        <v>2.9499999999999998E-2</v>
      </c>
    </row>
    <row r="118" spans="1:12" x14ac:dyDescent="0.25">
      <c r="K118" s="37" t="s">
        <v>18</v>
      </c>
      <c r="L118" s="41">
        <v>1.4200000000000001E-2</v>
      </c>
    </row>
    <row r="119" spans="1:12" x14ac:dyDescent="0.25">
      <c r="K119" s="37" t="s">
        <v>2</v>
      </c>
      <c r="L119" s="41">
        <v>8.2299999999999998E-2</v>
      </c>
    </row>
    <row r="120" spans="1:12" x14ac:dyDescent="0.25">
      <c r="K120" s="37" t="s">
        <v>17</v>
      </c>
      <c r="L120" s="41">
        <v>2.7E-2</v>
      </c>
    </row>
    <row r="121" spans="1:12" x14ac:dyDescent="0.25">
      <c r="K121" s="37" t="s">
        <v>16</v>
      </c>
      <c r="L121" s="41">
        <v>8.43E-2</v>
      </c>
    </row>
    <row r="122" spans="1:12" x14ac:dyDescent="0.25">
      <c r="K122" s="37" t="s">
        <v>15</v>
      </c>
      <c r="L122" s="41">
        <v>7.3099999999999998E-2</v>
      </c>
    </row>
    <row r="123" spans="1:12" x14ac:dyDescent="0.25">
      <c r="K123" s="37" t="s">
        <v>14</v>
      </c>
      <c r="L123" s="41">
        <v>4.1599999999999998E-2</v>
      </c>
    </row>
    <row r="124" spans="1:12" x14ac:dyDescent="0.25">
      <c r="K124" s="37" t="s">
        <v>13</v>
      </c>
      <c r="L124" s="41">
        <v>5.4999999999999997E-3</v>
      </c>
    </row>
    <row r="125" spans="1:12" x14ac:dyDescent="0.25">
      <c r="K125" s="37" t="s">
        <v>12</v>
      </c>
      <c r="L125" s="41">
        <v>1.4E-2</v>
      </c>
    </row>
    <row r="126" spans="1:12" x14ac:dyDescent="0.25">
      <c r="K126" s="37" t="s">
        <v>11</v>
      </c>
      <c r="L126" s="41">
        <v>1.7500000000000002E-2</v>
      </c>
    </row>
    <row r="127" spans="1:12" x14ac:dyDescent="0.25">
      <c r="K127" s="37" t="s">
        <v>10</v>
      </c>
      <c r="L127" s="41">
        <v>5.5399999999999998E-2</v>
      </c>
    </row>
    <row r="128" spans="1:12" x14ac:dyDescent="0.25">
      <c r="K128" s="37" t="s">
        <v>9</v>
      </c>
      <c r="L128" s="41">
        <v>5.2400000000000002E-2</v>
      </c>
    </row>
    <row r="129" spans="11:12" x14ac:dyDescent="0.25">
      <c r="K129" s="37" t="s">
        <v>8</v>
      </c>
      <c r="L129" s="41">
        <v>0.1459</v>
      </c>
    </row>
    <row r="130" spans="11:12" x14ac:dyDescent="0.25">
      <c r="K130" s="37" t="s">
        <v>7</v>
      </c>
      <c r="L130" s="41">
        <v>8.4000000000000005E-2</v>
      </c>
    </row>
    <row r="131" spans="11:12" x14ac:dyDescent="0.25">
      <c r="K131" s="37" t="s">
        <v>6</v>
      </c>
      <c r="L131" s="41">
        <v>0.16420000000000001</v>
      </c>
    </row>
    <row r="132" spans="11:12" x14ac:dyDescent="0.25">
      <c r="K132" s="37" t="s">
        <v>5</v>
      </c>
      <c r="L132" s="41">
        <v>2.01E-2</v>
      </c>
    </row>
    <row r="133" spans="11:12" x14ac:dyDescent="0.25">
      <c r="K133" s="37" t="s">
        <v>3</v>
      </c>
      <c r="L133" s="41">
        <v>4.5600000000000002E-2</v>
      </c>
    </row>
    <row r="134" spans="11:12" x14ac:dyDescent="0.25">
      <c r="K134" s="33"/>
      <c r="L134" s="46" t="s">
        <v>20</v>
      </c>
    </row>
    <row r="135" spans="11:12" x14ac:dyDescent="0.25">
      <c r="K135" s="37" t="s">
        <v>19</v>
      </c>
      <c r="L135" s="41">
        <v>1.2E-2</v>
      </c>
    </row>
    <row r="136" spans="11:12" x14ac:dyDescent="0.25">
      <c r="K136" s="37" t="s">
        <v>0</v>
      </c>
      <c r="L136" s="41">
        <v>2.5600000000000001E-2</v>
      </c>
    </row>
    <row r="137" spans="11:12" x14ac:dyDescent="0.25">
      <c r="K137" s="37" t="s">
        <v>1</v>
      </c>
      <c r="L137" s="41">
        <v>2.86E-2</v>
      </c>
    </row>
    <row r="138" spans="11:12" x14ac:dyDescent="0.25">
      <c r="K138" s="37" t="s">
        <v>18</v>
      </c>
      <c r="L138" s="41">
        <v>1.47E-2</v>
      </c>
    </row>
    <row r="139" spans="11:12" x14ac:dyDescent="0.25">
      <c r="K139" s="37" t="s">
        <v>2</v>
      </c>
      <c r="L139" s="41">
        <v>7.0900000000000005E-2</v>
      </c>
    </row>
    <row r="140" spans="11:12" x14ac:dyDescent="0.25">
      <c r="K140" s="37" t="s">
        <v>17</v>
      </c>
      <c r="L140" s="41">
        <v>2.4899999999999999E-2</v>
      </c>
    </row>
    <row r="141" spans="11:12" x14ac:dyDescent="0.25">
      <c r="K141" s="37" t="s">
        <v>16</v>
      </c>
      <c r="L141" s="41">
        <v>8.6999999999999994E-2</v>
      </c>
    </row>
    <row r="142" spans="11:12" x14ac:dyDescent="0.25">
      <c r="K142" s="37" t="s">
        <v>15</v>
      </c>
      <c r="L142" s="41">
        <v>6.7100000000000007E-2</v>
      </c>
    </row>
    <row r="143" spans="11:12" x14ac:dyDescent="0.25">
      <c r="K143" s="37" t="s">
        <v>14</v>
      </c>
      <c r="L143" s="41">
        <v>3.8899999999999997E-2</v>
      </c>
    </row>
    <row r="144" spans="11:12" x14ac:dyDescent="0.25">
      <c r="K144" s="37" t="s">
        <v>13</v>
      </c>
      <c r="L144" s="41">
        <v>5.0000000000000001E-3</v>
      </c>
    </row>
    <row r="145" spans="11:12" x14ac:dyDescent="0.25">
      <c r="K145" s="37" t="s">
        <v>12</v>
      </c>
      <c r="L145" s="41">
        <v>1.46E-2</v>
      </c>
    </row>
    <row r="146" spans="11:12" x14ac:dyDescent="0.25">
      <c r="K146" s="37" t="s">
        <v>11</v>
      </c>
      <c r="L146" s="41">
        <v>1.5699999999999999E-2</v>
      </c>
    </row>
    <row r="147" spans="11:12" x14ac:dyDescent="0.25">
      <c r="K147" s="37" t="s">
        <v>10</v>
      </c>
      <c r="L147" s="41">
        <v>5.0999999999999997E-2</v>
      </c>
    </row>
    <row r="148" spans="11:12" x14ac:dyDescent="0.25">
      <c r="K148" s="37" t="s">
        <v>9</v>
      </c>
      <c r="L148" s="41">
        <v>4.7300000000000002E-2</v>
      </c>
    </row>
    <row r="149" spans="11:12" x14ac:dyDescent="0.25">
      <c r="K149" s="37" t="s">
        <v>8</v>
      </c>
      <c r="L149" s="41">
        <v>0.15709999999999999</v>
      </c>
    </row>
    <row r="150" spans="11:12" x14ac:dyDescent="0.25">
      <c r="K150" s="37" t="s">
        <v>7</v>
      </c>
      <c r="L150" s="41">
        <v>8.8700000000000001E-2</v>
      </c>
    </row>
    <row r="151" spans="11:12" x14ac:dyDescent="0.25">
      <c r="K151" s="37" t="s">
        <v>6</v>
      </c>
      <c r="L151" s="41">
        <v>0.1744</v>
      </c>
    </row>
    <row r="152" spans="11:12" x14ac:dyDescent="0.25">
      <c r="K152" s="37" t="s">
        <v>5</v>
      </c>
      <c r="L152" s="41">
        <v>2.0199999999999999E-2</v>
      </c>
    </row>
    <row r="153" spans="11:12" x14ac:dyDescent="0.25">
      <c r="K153" s="37" t="s">
        <v>3</v>
      </c>
      <c r="L153" s="41">
        <v>4.5199999999999997E-2</v>
      </c>
    </row>
    <row r="154" spans="11:12" x14ac:dyDescent="0.25">
      <c r="K154" s="33"/>
      <c r="L154" s="37"/>
    </row>
    <row r="155" spans="11:12" x14ac:dyDescent="0.25">
      <c r="K155" s="66" t="s">
        <v>52</v>
      </c>
      <c r="L155" s="67"/>
    </row>
    <row r="156" spans="11:12" x14ac:dyDescent="0.25">
      <c r="K156" s="65">
        <v>43904</v>
      </c>
      <c r="L156" s="42">
        <v>100</v>
      </c>
    </row>
    <row r="157" spans="11:12" x14ac:dyDescent="0.25">
      <c r="K157" s="65">
        <v>43911</v>
      </c>
      <c r="L157" s="42">
        <v>99.218299999999999</v>
      </c>
    </row>
    <row r="158" spans="11:12" x14ac:dyDescent="0.25">
      <c r="K158" s="65">
        <v>43918</v>
      </c>
      <c r="L158" s="42">
        <v>96.159300000000002</v>
      </c>
    </row>
    <row r="159" spans="11:12" x14ac:dyDescent="0.25">
      <c r="K159" s="65">
        <v>43925</v>
      </c>
      <c r="L159" s="42">
        <v>93.510800000000003</v>
      </c>
    </row>
    <row r="160" spans="11:12" x14ac:dyDescent="0.25">
      <c r="K160" s="65">
        <v>43932</v>
      </c>
      <c r="L160" s="42">
        <v>91.845299999999995</v>
      </c>
    </row>
    <row r="161" spans="11:12" x14ac:dyDescent="0.25">
      <c r="K161" s="65">
        <v>43939</v>
      </c>
      <c r="L161" s="42">
        <v>91.454499999999996</v>
      </c>
    </row>
    <row r="162" spans="11:12" x14ac:dyDescent="0.25">
      <c r="K162" s="65">
        <v>43946</v>
      </c>
      <c r="L162" s="42">
        <v>91.820099999999996</v>
      </c>
    </row>
    <row r="163" spans="11:12" x14ac:dyDescent="0.25">
      <c r="K163" s="65">
        <v>43953</v>
      </c>
      <c r="L163" s="42">
        <v>92.240499999999997</v>
      </c>
    </row>
    <row r="164" spans="11:12" x14ac:dyDescent="0.25">
      <c r="K164" s="65">
        <v>43960</v>
      </c>
      <c r="L164" s="42">
        <v>92.813900000000004</v>
      </c>
    </row>
    <row r="165" spans="11:12" x14ac:dyDescent="0.25">
      <c r="K165" s="65">
        <v>43967</v>
      </c>
      <c r="L165" s="42">
        <v>93.355199999999996</v>
      </c>
    </row>
    <row r="166" spans="11:12" x14ac:dyDescent="0.25">
      <c r="K166" s="65">
        <v>43974</v>
      </c>
      <c r="L166" s="42">
        <v>93.675200000000004</v>
      </c>
    </row>
    <row r="167" spans="11:12" x14ac:dyDescent="0.25">
      <c r="K167" s="65">
        <v>43981</v>
      </c>
      <c r="L167" s="42">
        <v>94.182299999999998</v>
      </c>
    </row>
    <row r="168" spans="11:12" x14ac:dyDescent="0.25">
      <c r="K168" s="65">
        <v>43988</v>
      </c>
      <c r="L168" s="42">
        <v>95.128699999999995</v>
      </c>
    </row>
    <row r="169" spans="11:12" x14ac:dyDescent="0.25">
      <c r="K169" s="65">
        <v>43995</v>
      </c>
      <c r="L169" s="42">
        <v>95.639700000000005</v>
      </c>
    </row>
    <row r="170" spans="11:12" x14ac:dyDescent="0.25">
      <c r="K170" s="65">
        <v>44002</v>
      </c>
      <c r="L170" s="42">
        <v>95.803100000000001</v>
      </c>
    </row>
    <row r="171" spans="11:12" x14ac:dyDescent="0.25">
      <c r="K171" s="65">
        <v>44009</v>
      </c>
      <c r="L171" s="42">
        <v>95.768199999999993</v>
      </c>
    </row>
    <row r="172" spans="11:12" x14ac:dyDescent="0.25">
      <c r="K172" s="65">
        <v>44016</v>
      </c>
      <c r="L172" s="42">
        <v>97.025999999999996</v>
      </c>
    </row>
    <row r="173" spans="11:12" x14ac:dyDescent="0.25">
      <c r="K173" s="65">
        <v>44023</v>
      </c>
      <c r="L173" s="42">
        <v>97.721999999999994</v>
      </c>
    </row>
    <row r="174" spans="11:12" x14ac:dyDescent="0.25">
      <c r="K174" s="65">
        <v>44030</v>
      </c>
      <c r="L174" s="42">
        <v>97.640100000000004</v>
      </c>
    </row>
    <row r="175" spans="11:12" x14ac:dyDescent="0.25">
      <c r="K175" s="65">
        <v>44037</v>
      </c>
      <c r="L175" s="42">
        <v>97.768500000000003</v>
      </c>
    </row>
    <row r="176" spans="11:12" x14ac:dyDescent="0.25">
      <c r="K176" s="65">
        <v>44044</v>
      </c>
      <c r="L176" s="42">
        <v>97.912499999999994</v>
      </c>
    </row>
    <row r="177" spans="11:12" x14ac:dyDescent="0.25">
      <c r="K177" s="65">
        <v>44051</v>
      </c>
      <c r="L177" s="42">
        <v>97.847999999999999</v>
      </c>
    </row>
    <row r="178" spans="11:12" x14ac:dyDescent="0.25">
      <c r="K178" s="65">
        <v>44058</v>
      </c>
      <c r="L178" s="42">
        <v>97.714799999999997</v>
      </c>
    </row>
    <row r="179" spans="11:12" x14ac:dyDescent="0.25">
      <c r="K179" s="65">
        <v>44065</v>
      </c>
      <c r="L179" s="42">
        <v>97.726399999999998</v>
      </c>
    </row>
    <row r="180" spans="11:12" x14ac:dyDescent="0.25">
      <c r="K180" s="65">
        <v>44072</v>
      </c>
      <c r="L180" s="42">
        <v>97.792199999999994</v>
      </c>
    </row>
    <row r="181" spans="11:12" x14ac:dyDescent="0.25">
      <c r="K181" s="65">
        <v>44079</v>
      </c>
      <c r="L181" s="42">
        <v>97.9876</v>
      </c>
    </row>
    <row r="182" spans="11:12" x14ac:dyDescent="0.25">
      <c r="K182" s="65">
        <v>44086</v>
      </c>
      <c r="L182" s="42">
        <v>98.4148</v>
      </c>
    </row>
    <row r="183" spans="11:12" x14ac:dyDescent="0.25">
      <c r="K183" s="65">
        <v>44093</v>
      </c>
      <c r="L183" s="42">
        <v>98.579400000000007</v>
      </c>
    </row>
    <row r="184" spans="11:12" x14ac:dyDescent="0.25">
      <c r="K184" s="65">
        <v>44100</v>
      </c>
      <c r="L184" s="42">
        <v>98.452200000000005</v>
      </c>
    </row>
    <row r="185" spans="11:12" x14ac:dyDescent="0.25">
      <c r="K185" s="65">
        <v>44107</v>
      </c>
      <c r="L185" s="42">
        <v>97.813400000000001</v>
      </c>
    </row>
    <row r="186" spans="11:12" x14ac:dyDescent="0.25">
      <c r="K186" s="65">
        <v>44114</v>
      </c>
      <c r="L186" s="42">
        <v>97.688400000000001</v>
      </c>
    </row>
    <row r="187" spans="11:12" x14ac:dyDescent="0.25">
      <c r="K187" s="65">
        <v>44121</v>
      </c>
      <c r="L187" s="42">
        <v>98.252099999999999</v>
      </c>
    </row>
    <row r="188" spans="11:12" x14ac:dyDescent="0.25">
      <c r="K188" s="65">
        <v>44128</v>
      </c>
      <c r="L188" s="42">
        <v>98.419300000000007</v>
      </c>
    </row>
    <row r="189" spans="11:12" x14ac:dyDescent="0.25">
      <c r="K189" s="65">
        <v>44135</v>
      </c>
      <c r="L189" s="42">
        <v>98.498800000000003</v>
      </c>
    </row>
    <row r="190" spans="11:12" x14ac:dyDescent="0.25">
      <c r="K190" s="65">
        <v>44142</v>
      </c>
      <c r="L190" s="42">
        <v>98.826099999999997</v>
      </c>
    </row>
    <row r="191" spans="11:12" x14ac:dyDescent="0.25">
      <c r="K191" s="65">
        <v>44149</v>
      </c>
      <c r="L191" s="42">
        <v>99.425399999999996</v>
      </c>
    </row>
    <row r="192" spans="11:12" x14ac:dyDescent="0.25">
      <c r="K192" s="65">
        <v>44156</v>
      </c>
      <c r="L192" s="42">
        <v>99.648200000000003</v>
      </c>
    </row>
    <row r="193" spans="11:12" x14ac:dyDescent="0.25">
      <c r="K193" s="65">
        <v>44163</v>
      </c>
      <c r="L193" s="42">
        <v>99.872799999999998</v>
      </c>
    </row>
    <row r="194" spans="11:12" x14ac:dyDescent="0.25">
      <c r="K194" s="65">
        <v>44170</v>
      </c>
      <c r="L194" s="42">
        <v>100.2041</v>
      </c>
    </row>
    <row r="195" spans="11:12" x14ac:dyDescent="0.25">
      <c r="K195" s="65">
        <v>44177</v>
      </c>
      <c r="L195" s="42">
        <v>100.22799999999999</v>
      </c>
    </row>
    <row r="196" spans="11:12" x14ac:dyDescent="0.25">
      <c r="K196" s="65">
        <v>44184</v>
      </c>
      <c r="L196" s="42">
        <v>99.3904</v>
      </c>
    </row>
    <row r="197" spans="11:12" x14ac:dyDescent="0.25">
      <c r="K197" s="65">
        <v>44191</v>
      </c>
      <c r="L197" s="42">
        <v>96.351500000000001</v>
      </c>
    </row>
    <row r="198" spans="11:12" x14ac:dyDescent="0.25">
      <c r="K198" s="65">
        <v>44198</v>
      </c>
      <c r="L198" s="42">
        <v>93.927199999999999</v>
      </c>
    </row>
    <row r="199" spans="11:12" x14ac:dyDescent="0.25">
      <c r="K199" s="65" t="s">
        <v>53</v>
      </c>
      <c r="L199" s="42" t="s">
        <v>53</v>
      </c>
    </row>
    <row r="200" spans="11:12" x14ac:dyDescent="0.25">
      <c r="K200" s="65" t="s">
        <v>53</v>
      </c>
      <c r="L200" s="42" t="s">
        <v>53</v>
      </c>
    </row>
    <row r="201" spans="11:12" x14ac:dyDescent="0.25">
      <c r="K201" s="65" t="s">
        <v>53</v>
      </c>
      <c r="L201" s="42" t="s">
        <v>53</v>
      </c>
    </row>
    <row r="202" spans="11:12" x14ac:dyDescent="0.25">
      <c r="K202" s="65" t="s">
        <v>53</v>
      </c>
      <c r="L202" s="42" t="s">
        <v>53</v>
      </c>
    </row>
    <row r="203" spans="11:12" x14ac:dyDescent="0.25">
      <c r="K203" s="65" t="s">
        <v>53</v>
      </c>
      <c r="L203" s="42" t="s">
        <v>53</v>
      </c>
    </row>
    <row r="204" spans="11:12" x14ac:dyDescent="0.25">
      <c r="K204" s="65" t="s">
        <v>53</v>
      </c>
      <c r="L204" s="42" t="s">
        <v>53</v>
      </c>
    </row>
    <row r="205" spans="11:12" x14ac:dyDescent="0.25">
      <c r="K205" s="65" t="s">
        <v>53</v>
      </c>
      <c r="L205" s="42" t="s">
        <v>53</v>
      </c>
    </row>
    <row r="206" spans="11:12" x14ac:dyDescent="0.25">
      <c r="K206" s="65" t="s">
        <v>53</v>
      </c>
      <c r="L206" s="42" t="s">
        <v>53</v>
      </c>
    </row>
    <row r="207" spans="11:12" x14ac:dyDescent="0.25">
      <c r="K207" s="65" t="s">
        <v>53</v>
      </c>
      <c r="L207" s="42" t="s">
        <v>53</v>
      </c>
    </row>
    <row r="208" spans="11:12" x14ac:dyDescent="0.25">
      <c r="K208" s="65" t="s">
        <v>53</v>
      </c>
      <c r="L208" s="42" t="s">
        <v>53</v>
      </c>
    </row>
    <row r="209" spans="11:12" x14ac:dyDescent="0.25">
      <c r="K209" s="65" t="s">
        <v>53</v>
      </c>
      <c r="L209" s="42" t="s">
        <v>53</v>
      </c>
    </row>
    <row r="210" spans="11:12" x14ac:dyDescent="0.25">
      <c r="K210" s="65" t="s">
        <v>53</v>
      </c>
      <c r="L210" s="42" t="s">
        <v>53</v>
      </c>
    </row>
    <row r="211" spans="11:12" x14ac:dyDescent="0.25">
      <c r="K211" s="65" t="s">
        <v>53</v>
      </c>
      <c r="L211" s="42" t="s">
        <v>53</v>
      </c>
    </row>
    <row r="212" spans="11:12" x14ac:dyDescent="0.25">
      <c r="K212" s="65" t="s">
        <v>53</v>
      </c>
      <c r="L212" s="42" t="s">
        <v>53</v>
      </c>
    </row>
    <row r="213" spans="11:12" x14ac:dyDescent="0.25">
      <c r="K213" s="65" t="s">
        <v>53</v>
      </c>
      <c r="L213" s="42" t="s">
        <v>53</v>
      </c>
    </row>
    <row r="214" spans="11:12" x14ac:dyDescent="0.25">
      <c r="K214" s="65" t="s">
        <v>53</v>
      </c>
      <c r="L214" s="42" t="s">
        <v>53</v>
      </c>
    </row>
    <row r="215" spans="11:12" x14ac:dyDescent="0.25">
      <c r="K215" s="65" t="s">
        <v>53</v>
      </c>
      <c r="L215" s="42" t="s">
        <v>53</v>
      </c>
    </row>
    <row r="216" spans="11:12" x14ac:dyDescent="0.25">
      <c r="K216" s="65" t="s">
        <v>53</v>
      </c>
      <c r="L216" s="42" t="s">
        <v>53</v>
      </c>
    </row>
    <row r="217" spans="11:12" x14ac:dyDescent="0.25">
      <c r="K217" s="65" t="s">
        <v>53</v>
      </c>
      <c r="L217" s="42" t="s">
        <v>53</v>
      </c>
    </row>
    <row r="218" spans="11:12" x14ac:dyDescent="0.25">
      <c r="K218" s="65" t="s">
        <v>53</v>
      </c>
      <c r="L218" s="42" t="s">
        <v>53</v>
      </c>
    </row>
    <row r="219" spans="11:12" x14ac:dyDescent="0.25">
      <c r="K219" s="65" t="s">
        <v>53</v>
      </c>
      <c r="L219" s="42" t="s">
        <v>53</v>
      </c>
    </row>
    <row r="220" spans="11:12" x14ac:dyDescent="0.25">
      <c r="K220" s="65" t="s">
        <v>53</v>
      </c>
      <c r="L220" s="42" t="s">
        <v>53</v>
      </c>
    </row>
    <row r="221" spans="11:12" x14ac:dyDescent="0.25">
      <c r="K221" s="65" t="s">
        <v>53</v>
      </c>
      <c r="L221" s="42" t="s">
        <v>53</v>
      </c>
    </row>
    <row r="222" spans="11:12" x14ac:dyDescent="0.25">
      <c r="K222" s="65" t="s">
        <v>53</v>
      </c>
      <c r="L222" s="42" t="s">
        <v>53</v>
      </c>
    </row>
    <row r="223" spans="11:12" x14ac:dyDescent="0.25">
      <c r="K223" s="65" t="s">
        <v>53</v>
      </c>
      <c r="L223" s="42" t="s">
        <v>53</v>
      </c>
    </row>
    <row r="224" spans="11:12" x14ac:dyDescent="0.25">
      <c r="K224" s="65" t="s">
        <v>53</v>
      </c>
      <c r="L224" s="42" t="s">
        <v>53</v>
      </c>
    </row>
    <row r="225" spans="11:12" x14ac:dyDescent="0.25">
      <c r="K225" s="65" t="s">
        <v>53</v>
      </c>
      <c r="L225" s="42" t="s">
        <v>53</v>
      </c>
    </row>
    <row r="226" spans="11:12" x14ac:dyDescent="0.25">
      <c r="K226" s="65" t="s">
        <v>53</v>
      </c>
      <c r="L226" s="42" t="s">
        <v>53</v>
      </c>
    </row>
    <row r="227" spans="11:12" x14ac:dyDescent="0.25">
      <c r="K227" s="65" t="s">
        <v>53</v>
      </c>
      <c r="L227" s="42" t="s">
        <v>53</v>
      </c>
    </row>
    <row r="228" spans="11:12" x14ac:dyDescent="0.25">
      <c r="K228" s="65" t="s">
        <v>53</v>
      </c>
      <c r="L228" s="42" t="s">
        <v>53</v>
      </c>
    </row>
    <row r="229" spans="11:12" x14ac:dyDescent="0.25">
      <c r="K229" s="65" t="s">
        <v>53</v>
      </c>
      <c r="L229" s="42" t="s">
        <v>53</v>
      </c>
    </row>
    <row r="230" spans="11:12" x14ac:dyDescent="0.25">
      <c r="K230" s="65" t="s">
        <v>53</v>
      </c>
      <c r="L230" s="42" t="s">
        <v>53</v>
      </c>
    </row>
    <row r="231" spans="11:12" x14ac:dyDescent="0.25">
      <c r="K231" s="65" t="s">
        <v>53</v>
      </c>
      <c r="L231" s="42" t="s">
        <v>53</v>
      </c>
    </row>
    <row r="232" spans="11:12" x14ac:dyDescent="0.25">
      <c r="K232" s="65" t="s">
        <v>53</v>
      </c>
      <c r="L232" s="42" t="s">
        <v>53</v>
      </c>
    </row>
    <row r="233" spans="11:12" x14ac:dyDescent="0.25">
      <c r="K233" s="65" t="s">
        <v>53</v>
      </c>
      <c r="L233" s="42" t="s">
        <v>53</v>
      </c>
    </row>
    <row r="234" spans="11:12" x14ac:dyDescent="0.25">
      <c r="K234" s="65" t="s">
        <v>53</v>
      </c>
      <c r="L234" s="42" t="s">
        <v>53</v>
      </c>
    </row>
    <row r="235" spans="11:12" x14ac:dyDescent="0.25">
      <c r="K235" s="65" t="s">
        <v>53</v>
      </c>
      <c r="L235" s="42" t="s">
        <v>53</v>
      </c>
    </row>
    <row r="236" spans="11:12" x14ac:dyDescent="0.25">
      <c r="K236" s="65" t="s">
        <v>53</v>
      </c>
      <c r="L236" s="42" t="s">
        <v>53</v>
      </c>
    </row>
    <row r="237" spans="11:12" x14ac:dyDescent="0.25">
      <c r="K237" s="65" t="s">
        <v>53</v>
      </c>
      <c r="L237" s="42" t="s">
        <v>53</v>
      </c>
    </row>
    <row r="238" spans="11:12" x14ac:dyDescent="0.25">
      <c r="K238" s="65" t="s">
        <v>53</v>
      </c>
      <c r="L238" s="42" t="s">
        <v>53</v>
      </c>
    </row>
    <row r="239" spans="11:12" x14ac:dyDescent="0.25">
      <c r="K239" s="65" t="s">
        <v>53</v>
      </c>
      <c r="L239" s="42" t="s">
        <v>53</v>
      </c>
    </row>
    <row r="240" spans="11:12" x14ac:dyDescent="0.25">
      <c r="K240" s="65" t="s">
        <v>53</v>
      </c>
      <c r="L240" s="42" t="s">
        <v>53</v>
      </c>
    </row>
    <row r="241" spans="11:12" x14ac:dyDescent="0.25">
      <c r="K241" s="65" t="s">
        <v>53</v>
      </c>
      <c r="L241" s="42" t="s">
        <v>53</v>
      </c>
    </row>
    <row r="242" spans="11:12" x14ac:dyDescent="0.25">
      <c r="K242" s="65" t="s">
        <v>53</v>
      </c>
      <c r="L242" s="42" t="s">
        <v>53</v>
      </c>
    </row>
    <row r="243" spans="11:12" x14ac:dyDescent="0.25">
      <c r="K243" s="65" t="s">
        <v>53</v>
      </c>
      <c r="L243" s="42" t="s">
        <v>53</v>
      </c>
    </row>
    <row r="244" spans="11:12" x14ac:dyDescent="0.25">
      <c r="K244" s="65" t="s">
        <v>53</v>
      </c>
      <c r="L244" s="42" t="s">
        <v>53</v>
      </c>
    </row>
    <row r="245" spans="11:12" x14ac:dyDescent="0.25">
      <c r="K245" s="65" t="s">
        <v>53</v>
      </c>
      <c r="L245" s="42" t="s">
        <v>53</v>
      </c>
    </row>
    <row r="246" spans="11:12" x14ac:dyDescent="0.25">
      <c r="K246" s="65" t="s">
        <v>53</v>
      </c>
      <c r="L246" s="42" t="s">
        <v>53</v>
      </c>
    </row>
    <row r="247" spans="11:12" x14ac:dyDescent="0.25">
      <c r="K247" s="65" t="s">
        <v>53</v>
      </c>
      <c r="L247" s="42" t="s">
        <v>53</v>
      </c>
    </row>
    <row r="248" spans="11:12" x14ac:dyDescent="0.25">
      <c r="K248" s="65" t="s">
        <v>53</v>
      </c>
      <c r="L248" s="42" t="s">
        <v>53</v>
      </c>
    </row>
    <row r="249" spans="11:12" x14ac:dyDescent="0.25">
      <c r="K249" s="65" t="s">
        <v>53</v>
      </c>
      <c r="L249" s="42" t="s">
        <v>53</v>
      </c>
    </row>
    <row r="250" spans="11:12" x14ac:dyDescent="0.25">
      <c r="K250" s="65" t="s">
        <v>53</v>
      </c>
      <c r="L250" s="42" t="s">
        <v>53</v>
      </c>
    </row>
    <row r="251" spans="11:12" x14ac:dyDescent="0.25">
      <c r="K251" s="65" t="s">
        <v>53</v>
      </c>
      <c r="L251" s="42" t="s">
        <v>53</v>
      </c>
    </row>
    <row r="252" spans="11:12" x14ac:dyDescent="0.25">
      <c r="K252" s="65" t="s">
        <v>53</v>
      </c>
      <c r="L252" s="42" t="s">
        <v>53</v>
      </c>
    </row>
    <row r="253" spans="11:12" x14ac:dyDescent="0.25">
      <c r="K253" s="65" t="s">
        <v>53</v>
      </c>
      <c r="L253" s="42" t="s">
        <v>53</v>
      </c>
    </row>
    <row r="254" spans="11:12" x14ac:dyDescent="0.25">
      <c r="K254" s="65" t="s">
        <v>53</v>
      </c>
      <c r="L254" s="42" t="s">
        <v>53</v>
      </c>
    </row>
    <row r="255" spans="11:12" x14ac:dyDescent="0.25">
      <c r="K255" s="65" t="s">
        <v>53</v>
      </c>
      <c r="L255" s="42" t="s">
        <v>53</v>
      </c>
    </row>
    <row r="256" spans="11:12" x14ac:dyDescent="0.25">
      <c r="K256" s="65" t="s">
        <v>53</v>
      </c>
      <c r="L256" s="42" t="s">
        <v>53</v>
      </c>
    </row>
    <row r="257" spans="11:12" x14ac:dyDescent="0.25">
      <c r="K257" s="65" t="s">
        <v>53</v>
      </c>
      <c r="L257" s="42" t="s">
        <v>53</v>
      </c>
    </row>
    <row r="258" spans="11:12" x14ac:dyDescent="0.25">
      <c r="K258" s="65" t="s">
        <v>53</v>
      </c>
      <c r="L258" s="42" t="s">
        <v>53</v>
      </c>
    </row>
    <row r="259" spans="11:12" x14ac:dyDescent="0.25">
      <c r="K259" s="65" t="s">
        <v>53</v>
      </c>
      <c r="L259" s="42" t="s">
        <v>53</v>
      </c>
    </row>
    <row r="260" spans="11:12" x14ac:dyDescent="0.25">
      <c r="K260" s="65" t="s">
        <v>53</v>
      </c>
      <c r="L260" s="42" t="s">
        <v>53</v>
      </c>
    </row>
    <row r="261" spans="11:12" x14ac:dyDescent="0.25">
      <c r="K261" s="65" t="s">
        <v>53</v>
      </c>
      <c r="L261" s="42" t="s">
        <v>53</v>
      </c>
    </row>
    <row r="262" spans="11:12" x14ac:dyDescent="0.25">
      <c r="K262" s="65" t="s">
        <v>53</v>
      </c>
      <c r="L262" s="42" t="s">
        <v>53</v>
      </c>
    </row>
    <row r="263" spans="11:12" x14ac:dyDescent="0.25">
      <c r="K263" s="65" t="s">
        <v>53</v>
      </c>
      <c r="L263" s="42" t="s">
        <v>53</v>
      </c>
    </row>
    <row r="264" spans="11:12" x14ac:dyDescent="0.25">
      <c r="K264" s="65" t="s">
        <v>53</v>
      </c>
      <c r="L264" s="42" t="s">
        <v>53</v>
      </c>
    </row>
    <row r="265" spans="11:12" x14ac:dyDescent="0.25">
      <c r="K265" s="65" t="s">
        <v>53</v>
      </c>
      <c r="L265" s="42" t="s">
        <v>53</v>
      </c>
    </row>
    <row r="266" spans="11:12" x14ac:dyDescent="0.25">
      <c r="K266" s="65" t="s">
        <v>53</v>
      </c>
      <c r="L266" s="42" t="s">
        <v>53</v>
      </c>
    </row>
    <row r="267" spans="11:12" x14ac:dyDescent="0.25">
      <c r="K267" s="65" t="s">
        <v>53</v>
      </c>
      <c r="L267" s="42" t="s">
        <v>53</v>
      </c>
    </row>
    <row r="268" spans="11:12" x14ac:dyDescent="0.25">
      <c r="K268" s="65" t="s">
        <v>53</v>
      </c>
      <c r="L268" s="42" t="s">
        <v>53</v>
      </c>
    </row>
    <row r="269" spans="11:12" x14ac:dyDescent="0.25">
      <c r="K269" s="65" t="s">
        <v>53</v>
      </c>
      <c r="L269" s="42" t="s">
        <v>53</v>
      </c>
    </row>
    <row r="270" spans="11:12" x14ac:dyDescent="0.25">
      <c r="K270" s="65" t="s">
        <v>53</v>
      </c>
      <c r="L270" s="42" t="s">
        <v>53</v>
      </c>
    </row>
    <row r="271" spans="11:12" x14ac:dyDescent="0.25">
      <c r="K271" s="65" t="s">
        <v>53</v>
      </c>
      <c r="L271" s="42" t="s">
        <v>53</v>
      </c>
    </row>
    <row r="272" spans="11:12" x14ac:dyDescent="0.25">
      <c r="K272" s="65" t="s">
        <v>53</v>
      </c>
      <c r="L272" s="42" t="s">
        <v>53</v>
      </c>
    </row>
    <row r="273" spans="11:12" x14ac:dyDescent="0.25">
      <c r="K273" s="65" t="s">
        <v>53</v>
      </c>
      <c r="L273" s="42" t="s">
        <v>53</v>
      </c>
    </row>
    <row r="274" spans="11:12" x14ac:dyDescent="0.25">
      <c r="K274" s="65" t="s">
        <v>53</v>
      </c>
      <c r="L274" s="42" t="s">
        <v>53</v>
      </c>
    </row>
    <row r="275" spans="11:12" x14ac:dyDescent="0.25">
      <c r="K275" s="65" t="s">
        <v>53</v>
      </c>
      <c r="L275" s="42" t="s">
        <v>53</v>
      </c>
    </row>
    <row r="276" spans="11:12" x14ac:dyDescent="0.25">
      <c r="K276" s="65" t="s">
        <v>53</v>
      </c>
      <c r="L276" s="42" t="s">
        <v>53</v>
      </c>
    </row>
    <row r="277" spans="11:12" x14ac:dyDescent="0.25">
      <c r="K277" s="65" t="s">
        <v>53</v>
      </c>
      <c r="L277" s="42" t="s">
        <v>53</v>
      </c>
    </row>
    <row r="278" spans="11:12" x14ac:dyDescent="0.25">
      <c r="K278" s="65" t="s">
        <v>53</v>
      </c>
      <c r="L278" s="42" t="s">
        <v>53</v>
      </c>
    </row>
    <row r="279" spans="11:12" x14ac:dyDescent="0.25">
      <c r="K279" s="65" t="s">
        <v>53</v>
      </c>
      <c r="L279" s="42" t="s">
        <v>53</v>
      </c>
    </row>
    <row r="280" spans="11:12" x14ac:dyDescent="0.25">
      <c r="K280" s="65" t="s">
        <v>53</v>
      </c>
      <c r="L280" s="42" t="s">
        <v>53</v>
      </c>
    </row>
    <row r="281" spans="11:12" x14ac:dyDescent="0.25">
      <c r="K281" s="65" t="s">
        <v>53</v>
      </c>
      <c r="L281" s="42" t="s">
        <v>53</v>
      </c>
    </row>
    <row r="282" spans="11:12" x14ac:dyDescent="0.25">
      <c r="K282" s="65" t="s">
        <v>53</v>
      </c>
      <c r="L282" s="42" t="s">
        <v>53</v>
      </c>
    </row>
    <row r="283" spans="11:12" x14ac:dyDescent="0.25">
      <c r="K283" s="65" t="s">
        <v>53</v>
      </c>
      <c r="L283" s="42" t="s">
        <v>53</v>
      </c>
    </row>
    <row r="284" spans="11:12" x14ac:dyDescent="0.25">
      <c r="K284" s="65" t="s">
        <v>53</v>
      </c>
      <c r="L284" s="42" t="s">
        <v>53</v>
      </c>
    </row>
    <row r="285" spans="11:12" x14ac:dyDescent="0.25">
      <c r="K285" s="65" t="s">
        <v>53</v>
      </c>
      <c r="L285" s="42" t="s">
        <v>53</v>
      </c>
    </row>
    <row r="286" spans="11:12" x14ac:dyDescent="0.25">
      <c r="K286" s="65" t="s">
        <v>53</v>
      </c>
      <c r="L286" s="42" t="s">
        <v>53</v>
      </c>
    </row>
    <row r="287" spans="11:12" x14ac:dyDescent="0.25">
      <c r="K287" s="65" t="s">
        <v>53</v>
      </c>
      <c r="L287" s="42" t="s">
        <v>53</v>
      </c>
    </row>
    <row r="288" spans="11:12" x14ac:dyDescent="0.25">
      <c r="K288" s="65" t="s">
        <v>53</v>
      </c>
      <c r="L288" s="42" t="s">
        <v>53</v>
      </c>
    </row>
    <row r="289" spans="11:12" x14ac:dyDescent="0.25">
      <c r="K289" s="65" t="s">
        <v>53</v>
      </c>
      <c r="L289" s="42" t="s">
        <v>53</v>
      </c>
    </row>
    <row r="290" spans="11:12" x14ac:dyDescent="0.25">
      <c r="K290" s="65" t="s">
        <v>53</v>
      </c>
      <c r="L290" s="42" t="s">
        <v>53</v>
      </c>
    </row>
    <row r="291" spans="11:12" x14ac:dyDescent="0.25">
      <c r="K291" s="65" t="s">
        <v>53</v>
      </c>
      <c r="L291" s="42" t="s">
        <v>53</v>
      </c>
    </row>
    <row r="292" spans="11:12" x14ac:dyDescent="0.25">
      <c r="K292" s="65" t="s">
        <v>53</v>
      </c>
      <c r="L292" s="42" t="s">
        <v>53</v>
      </c>
    </row>
    <row r="293" spans="11:12" x14ac:dyDescent="0.25">
      <c r="K293" s="65" t="s">
        <v>53</v>
      </c>
      <c r="L293" s="42" t="s">
        <v>53</v>
      </c>
    </row>
    <row r="294" spans="11:12" x14ac:dyDescent="0.25">
      <c r="K294" s="65" t="s">
        <v>53</v>
      </c>
      <c r="L294" s="42" t="s">
        <v>53</v>
      </c>
    </row>
    <row r="295" spans="11:12" x14ac:dyDescent="0.25">
      <c r="K295" s="65" t="s">
        <v>53</v>
      </c>
      <c r="L295" s="42" t="s">
        <v>53</v>
      </c>
    </row>
    <row r="296" spans="11:12" x14ac:dyDescent="0.25">
      <c r="K296" s="65" t="s">
        <v>53</v>
      </c>
      <c r="L296" s="42" t="s">
        <v>53</v>
      </c>
    </row>
    <row r="297" spans="11:12" x14ac:dyDescent="0.25">
      <c r="K297" s="65" t="s">
        <v>53</v>
      </c>
      <c r="L297" s="42" t="s">
        <v>53</v>
      </c>
    </row>
    <row r="298" spans="11:12" x14ac:dyDescent="0.25">
      <c r="K298" s="65" t="s">
        <v>53</v>
      </c>
      <c r="L298" s="42" t="s">
        <v>53</v>
      </c>
    </row>
    <row r="299" spans="11:12" x14ac:dyDescent="0.25">
      <c r="K299" s="65" t="s">
        <v>53</v>
      </c>
      <c r="L299" s="42" t="s">
        <v>53</v>
      </c>
    </row>
    <row r="300" spans="11:12" x14ac:dyDescent="0.25">
      <c r="K300" s="65" t="s">
        <v>53</v>
      </c>
      <c r="L300" s="42" t="s">
        <v>53</v>
      </c>
    </row>
    <row r="301" spans="11:12" x14ac:dyDescent="0.25">
      <c r="K301" s="65" t="s">
        <v>53</v>
      </c>
      <c r="L301" s="42" t="s">
        <v>53</v>
      </c>
    </row>
    <row r="302" spans="11:12" x14ac:dyDescent="0.25">
      <c r="K302" s="65" t="s">
        <v>53</v>
      </c>
      <c r="L302" s="42" t="s">
        <v>53</v>
      </c>
    </row>
    <row r="303" spans="11:12" x14ac:dyDescent="0.25">
      <c r="K303" s="66" t="s">
        <v>54</v>
      </c>
      <c r="L303" s="67"/>
    </row>
    <row r="304" spans="11:12" x14ac:dyDescent="0.25">
      <c r="K304" s="65">
        <v>43904</v>
      </c>
      <c r="L304" s="42">
        <v>100</v>
      </c>
    </row>
    <row r="305" spans="11:12" x14ac:dyDescent="0.25">
      <c r="K305" s="65">
        <v>43911</v>
      </c>
      <c r="L305" s="42">
        <v>99.668800000000005</v>
      </c>
    </row>
    <row r="306" spans="11:12" x14ac:dyDescent="0.25">
      <c r="K306" s="65">
        <v>43918</v>
      </c>
      <c r="L306" s="42">
        <v>98.3797</v>
      </c>
    </row>
    <row r="307" spans="11:12" x14ac:dyDescent="0.25">
      <c r="K307" s="65">
        <v>43925</v>
      </c>
      <c r="L307" s="42">
        <v>96.6631</v>
      </c>
    </row>
    <row r="308" spans="11:12" x14ac:dyDescent="0.25">
      <c r="K308" s="65">
        <v>43932</v>
      </c>
      <c r="L308" s="42">
        <v>94.079800000000006</v>
      </c>
    </row>
    <row r="309" spans="11:12" x14ac:dyDescent="0.25">
      <c r="K309" s="65">
        <v>43939</v>
      </c>
      <c r="L309" s="42">
        <v>93.993300000000005</v>
      </c>
    </row>
    <row r="310" spans="11:12" x14ac:dyDescent="0.25">
      <c r="K310" s="65">
        <v>43946</v>
      </c>
      <c r="L310" s="42">
        <v>94.131200000000007</v>
      </c>
    </row>
    <row r="311" spans="11:12" x14ac:dyDescent="0.25">
      <c r="K311" s="65">
        <v>43953</v>
      </c>
      <c r="L311" s="42">
        <v>94.625200000000007</v>
      </c>
    </row>
    <row r="312" spans="11:12" x14ac:dyDescent="0.25">
      <c r="K312" s="65">
        <v>43960</v>
      </c>
      <c r="L312" s="42">
        <v>93.438000000000002</v>
      </c>
    </row>
    <row r="313" spans="11:12" x14ac:dyDescent="0.25">
      <c r="K313" s="65">
        <v>43967</v>
      </c>
      <c r="L313" s="42">
        <v>92.627700000000004</v>
      </c>
    </row>
    <row r="314" spans="11:12" x14ac:dyDescent="0.25">
      <c r="K314" s="65">
        <v>43974</v>
      </c>
      <c r="L314" s="42">
        <v>92.256699999999995</v>
      </c>
    </row>
    <row r="315" spans="11:12" x14ac:dyDescent="0.25">
      <c r="K315" s="65">
        <v>43981</v>
      </c>
      <c r="L315" s="42">
        <v>93.555300000000003</v>
      </c>
    </row>
    <row r="316" spans="11:12" x14ac:dyDescent="0.25">
      <c r="K316" s="65">
        <v>43988</v>
      </c>
      <c r="L316" s="42">
        <v>95.487099999999998</v>
      </c>
    </row>
    <row r="317" spans="11:12" x14ac:dyDescent="0.25">
      <c r="K317" s="65">
        <v>43995</v>
      </c>
      <c r="L317" s="42">
        <v>96.179199999999994</v>
      </c>
    </row>
    <row r="318" spans="11:12" x14ac:dyDescent="0.25">
      <c r="K318" s="65">
        <v>44002</v>
      </c>
      <c r="L318" s="42">
        <v>97.166700000000006</v>
      </c>
    </row>
    <row r="319" spans="11:12" x14ac:dyDescent="0.25">
      <c r="K319" s="65">
        <v>44009</v>
      </c>
      <c r="L319" s="42">
        <v>97.377300000000005</v>
      </c>
    </row>
    <row r="320" spans="11:12" x14ac:dyDescent="0.25">
      <c r="K320" s="65">
        <v>44016</v>
      </c>
      <c r="L320" s="42">
        <v>99.464600000000004</v>
      </c>
    </row>
    <row r="321" spans="11:12" x14ac:dyDescent="0.25">
      <c r="K321" s="65">
        <v>44023</v>
      </c>
      <c r="L321" s="42">
        <v>96.839299999999994</v>
      </c>
    </row>
    <row r="322" spans="11:12" x14ac:dyDescent="0.25">
      <c r="K322" s="65">
        <v>44030</v>
      </c>
      <c r="L322" s="42">
        <v>96.354900000000001</v>
      </c>
    </row>
    <row r="323" spans="11:12" x14ac:dyDescent="0.25">
      <c r="K323" s="65">
        <v>44037</v>
      </c>
      <c r="L323" s="42">
        <v>96.034999999999997</v>
      </c>
    </row>
    <row r="324" spans="11:12" x14ac:dyDescent="0.25">
      <c r="K324" s="65">
        <v>44044</v>
      </c>
      <c r="L324" s="42">
        <v>96.762</v>
      </c>
    </row>
    <row r="325" spans="11:12" x14ac:dyDescent="0.25">
      <c r="K325" s="65">
        <v>44051</v>
      </c>
      <c r="L325" s="42">
        <v>97.159199999999998</v>
      </c>
    </row>
    <row r="326" spans="11:12" x14ac:dyDescent="0.25">
      <c r="K326" s="65">
        <v>44058</v>
      </c>
      <c r="L326" s="42">
        <v>96.635599999999997</v>
      </c>
    </row>
    <row r="327" spans="11:12" x14ac:dyDescent="0.25">
      <c r="K327" s="65">
        <v>44065</v>
      </c>
      <c r="L327" s="42">
        <v>96.4392</v>
      </c>
    </row>
    <row r="328" spans="11:12" x14ac:dyDescent="0.25">
      <c r="K328" s="65">
        <v>44072</v>
      </c>
      <c r="L328" s="42">
        <v>96.622200000000007</v>
      </c>
    </row>
    <row r="329" spans="11:12" x14ac:dyDescent="0.25">
      <c r="K329" s="65">
        <v>44079</v>
      </c>
      <c r="L329" s="42">
        <v>99.323300000000003</v>
      </c>
    </row>
    <row r="330" spans="11:12" x14ac:dyDescent="0.25">
      <c r="K330" s="65">
        <v>44086</v>
      </c>
      <c r="L330" s="42">
        <v>100.2722</v>
      </c>
    </row>
    <row r="331" spans="11:12" x14ac:dyDescent="0.25">
      <c r="K331" s="65">
        <v>44093</v>
      </c>
      <c r="L331" s="42">
        <v>101.0428</v>
      </c>
    </row>
    <row r="332" spans="11:12" x14ac:dyDescent="0.25">
      <c r="K332" s="65">
        <v>44100</v>
      </c>
      <c r="L332" s="42">
        <v>100.4212</v>
      </c>
    </row>
    <row r="333" spans="11:12" x14ac:dyDescent="0.25">
      <c r="K333" s="65">
        <v>44107</v>
      </c>
      <c r="L333" s="42">
        <v>98.2971</v>
      </c>
    </row>
    <row r="334" spans="11:12" x14ac:dyDescent="0.25">
      <c r="K334" s="65">
        <v>44114</v>
      </c>
      <c r="L334" s="42">
        <v>96.577799999999996</v>
      </c>
    </row>
    <row r="335" spans="11:12" x14ac:dyDescent="0.25">
      <c r="K335" s="65">
        <v>44121</v>
      </c>
      <c r="L335" s="42">
        <v>97.020300000000006</v>
      </c>
    </row>
    <row r="336" spans="11:12" x14ac:dyDescent="0.25">
      <c r="K336" s="65">
        <v>44128</v>
      </c>
      <c r="L336" s="42">
        <v>96.421700000000001</v>
      </c>
    </row>
    <row r="337" spans="11:12" x14ac:dyDescent="0.25">
      <c r="K337" s="65">
        <v>44135</v>
      </c>
      <c r="L337" s="42">
        <v>96.422399999999996</v>
      </c>
    </row>
    <row r="338" spans="11:12" x14ac:dyDescent="0.25">
      <c r="K338" s="65">
        <v>44142</v>
      </c>
      <c r="L338" s="42">
        <v>97.695099999999996</v>
      </c>
    </row>
    <row r="339" spans="11:12" x14ac:dyDescent="0.25">
      <c r="K339" s="65">
        <v>44149</v>
      </c>
      <c r="L339" s="42">
        <v>98.505499999999998</v>
      </c>
    </row>
    <row r="340" spans="11:12" x14ac:dyDescent="0.25">
      <c r="K340" s="65">
        <v>44156</v>
      </c>
      <c r="L340" s="42">
        <v>98.519199999999998</v>
      </c>
    </row>
    <row r="341" spans="11:12" x14ac:dyDescent="0.25">
      <c r="K341" s="65">
        <v>44163</v>
      </c>
      <c r="L341" s="42">
        <v>99.565799999999996</v>
      </c>
    </row>
    <row r="342" spans="11:12" x14ac:dyDescent="0.25">
      <c r="K342" s="65">
        <v>44170</v>
      </c>
      <c r="L342" s="42">
        <v>100.77330000000001</v>
      </c>
    </row>
    <row r="343" spans="11:12" x14ac:dyDescent="0.25">
      <c r="K343" s="65">
        <v>44177</v>
      </c>
      <c r="L343" s="42">
        <v>101.1215</v>
      </c>
    </row>
    <row r="344" spans="11:12" x14ac:dyDescent="0.25">
      <c r="K344" s="65">
        <v>44184</v>
      </c>
      <c r="L344" s="42">
        <v>101.6534</v>
      </c>
    </row>
    <row r="345" spans="11:12" x14ac:dyDescent="0.25">
      <c r="K345" s="65">
        <v>44191</v>
      </c>
      <c r="L345" s="42">
        <v>97.473600000000005</v>
      </c>
    </row>
    <row r="346" spans="11:12" x14ac:dyDescent="0.25">
      <c r="K346" s="65">
        <v>44198</v>
      </c>
      <c r="L346" s="42">
        <v>93.754900000000006</v>
      </c>
    </row>
    <row r="347" spans="11:12" x14ac:dyDescent="0.25">
      <c r="K347" s="65" t="s">
        <v>53</v>
      </c>
      <c r="L347" s="42" t="s">
        <v>53</v>
      </c>
    </row>
    <row r="348" spans="11:12" x14ac:dyDescent="0.25">
      <c r="K348" s="65" t="s">
        <v>53</v>
      </c>
      <c r="L348" s="42" t="s">
        <v>53</v>
      </c>
    </row>
    <row r="349" spans="11:12" x14ac:dyDescent="0.25">
      <c r="K349" s="65" t="s">
        <v>53</v>
      </c>
      <c r="L349" s="42" t="s">
        <v>53</v>
      </c>
    </row>
    <row r="350" spans="11:12" x14ac:dyDescent="0.25">
      <c r="K350" s="65" t="s">
        <v>53</v>
      </c>
      <c r="L350" s="42" t="s">
        <v>53</v>
      </c>
    </row>
    <row r="351" spans="11:12" x14ac:dyDescent="0.25">
      <c r="K351" s="65" t="s">
        <v>53</v>
      </c>
      <c r="L351" s="42" t="s">
        <v>53</v>
      </c>
    </row>
    <row r="352" spans="11:12" x14ac:dyDescent="0.25">
      <c r="K352" s="65" t="s">
        <v>53</v>
      </c>
      <c r="L352" s="42" t="s">
        <v>53</v>
      </c>
    </row>
    <row r="353" spans="11:12" x14ac:dyDescent="0.25">
      <c r="K353" s="65" t="s">
        <v>53</v>
      </c>
      <c r="L353" s="42" t="s">
        <v>53</v>
      </c>
    </row>
    <row r="354" spans="11:12" x14ac:dyDescent="0.25">
      <c r="K354" s="65" t="s">
        <v>53</v>
      </c>
      <c r="L354" s="42" t="s">
        <v>53</v>
      </c>
    </row>
    <row r="355" spans="11:12" x14ac:dyDescent="0.25">
      <c r="K355" s="65" t="s">
        <v>53</v>
      </c>
      <c r="L355" s="42" t="s">
        <v>53</v>
      </c>
    </row>
    <row r="356" spans="11:12" x14ac:dyDescent="0.25">
      <c r="K356" s="65" t="s">
        <v>53</v>
      </c>
      <c r="L356" s="42" t="s">
        <v>53</v>
      </c>
    </row>
    <row r="357" spans="11:12" x14ac:dyDescent="0.25">
      <c r="K357" s="65" t="s">
        <v>53</v>
      </c>
      <c r="L357" s="42" t="s">
        <v>53</v>
      </c>
    </row>
    <row r="358" spans="11:12" x14ac:dyDescent="0.25">
      <c r="K358" s="65" t="s">
        <v>53</v>
      </c>
      <c r="L358" s="42" t="s">
        <v>53</v>
      </c>
    </row>
    <row r="359" spans="11:12" x14ac:dyDescent="0.25">
      <c r="K359" s="65" t="s">
        <v>53</v>
      </c>
      <c r="L359" s="42" t="s">
        <v>53</v>
      </c>
    </row>
    <row r="360" spans="11:12" x14ac:dyDescent="0.25">
      <c r="K360" s="65" t="s">
        <v>53</v>
      </c>
      <c r="L360" s="42" t="s">
        <v>53</v>
      </c>
    </row>
    <row r="361" spans="11:12" x14ac:dyDescent="0.25">
      <c r="K361" s="65" t="s">
        <v>53</v>
      </c>
      <c r="L361" s="42" t="s">
        <v>53</v>
      </c>
    </row>
    <row r="362" spans="11:12" x14ac:dyDescent="0.25">
      <c r="K362" s="65" t="s">
        <v>53</v>
      </c>
      <c r="L362" s="42" t="s">
        <v>53</v>
      </c>
    </row>
    <row r="363" spans="11:12" x14ac:dyDescent="0.25">
      <c r="K363" s="65" t="s">
        <v>53</v>
      </c>
      <c r="L363" s="42" t="s">
        <v>53</v>
      </c>
    </row>
    <row r="364" spans="11:12" x14ac:dyDescent="0.25">
      <c r="K364" s="65" t="s">
        <v>53</v>
      </c>
      <c r="L364" s="42" t="s">
        <v>53</v>
      </c>
    </row>
    <row r="365" spans="11:12" x14ac:dyDescent="0.25">
      <c r="K365" s="65" t="s">
        <v>53</v>
      </c>
      <c r="L365" s="42" t="s">
        <v>53</v>
      </c>
    </row>
    <row r="366" spans="11:12" x14ac:dyDescent="0.25">
      <c r="K366" s="65" t="s">
        <v>53</v>
      </c>
      <c r="L366" s="42" t="s">
        <v>53</v>
      </c>
    </row>
    <row r="367" spans="11:12" x14ac:dyDescent="0.25">
      <c r="K367" s="65" t="s">
        <v>53</v>
      </c>
      <c r="L367" s="42" t="s">
        <v>53</v>
      </c>
    </row>
    <row r="368" spans="11:12" x14ac:dyDescent="0.25">
      <c r="K368" s="65" t="s">
        <v>53</v>
      </c>
      <c r="L368" s="42" t="s">
        <v>53</v>
      </c>
    </row>
    <row r="369" spans="11:12" x14ac:dyDescent="0.25">
      <c r="K369" s="65" t="s">
        <v>53</v>
      </c>
      <c r="L369" s="42" t="s">
        <v>53</v>
      </c>
    </row>
    <row r="370" spans="11:12" x14ac:dyDescent="0.25">
      <c r="K370" s="65" t="s">
        <v>53</v>
      </c>
      <c r="L370" s="42" t="s">
        <v>53</v>
      </c>
    </row>
    <row r="371" spans="11:12" x14ac:dyDescent="0.25">
      <c r="K371" s="65" t="s">
        <v>53</v>
      </c>
      <c r="L371" s="42" t="s">
        <v>53</v>
      </c>
    </row>
    <row r="372" spans="11:12" x14ac:dyDescent="0.25">
      <c r="K372" s="65" t="s">
        <v>53</v>
      </c>
      <c r="L372" s="42" t="s">
        <v>53</v>
      </c>
    </row>
    <row r="373" spans="11:12" x14ac:dyDescent="0.25">
      <c r="K373" s="65" t="s">
        <v>53</v>
      </c>
      <c r="L373" s="42" t="s">
        <v>53</v>
      </c>
    </row>
    <row r="374" spans="11:12" x14ac:dyDescent="0.25">
      <c r="K374" s="65" t="s">
        <v>53</v>
      </c>
      <c r="L374" s="42" t="s">
        <v>53</v>
      </c>
    </row>
    <row r="375" spans="11:12" x14ac:dyDescent="0.25">
      <c r="K375" s="65" t="s">
        <v>53</v>
      </c>
      <c r="L375" s="42" t="s">
        <v>53</v>
      </c>
    </row>
    <row r="376" spans="11:12" x14ac:dyDescent="0.25">
      <c r="K376" s="65" t="s">
        <v>53</v>
      </c>
      <c r="L376" s="42" t="s">
        <v>53</v>
      </c>
    </row>
    <row r="377" spans="11:12" x14ac:dyDescent="0.25">
      <c r="K377" s="65" t="s">
        <v>53</v>
      </c>
      <c r="L377" s="42" t="s">
        <v>53</v>
      </c>
    </row>
    <row r="378" spans="11:12" x14ac:dyDescent="0.25">
      <c r="K378" s="65" t="s">
        <v>53</v>
      </c>
      <c r="L378" s="42" t="s">
        <v>53</v>
      </c>
    </row>
    <row r="379" spans="11:12" x14ac:dyDescent="0.25">
      <c r="K379" s="65" t="s">
        <v>53</v>
      </c>
      <c r="L379" s="42" t="s">
        <v>53</v>
      </c>
    </row>
    <row r="380" spans="11:12" x14ac:dyDescent="0.25">
      <c r="K380" s="65" t="s">
        <v>53</v>
      </c>
      <c r="L380" s="42" t="s">
        <v>53</v>
      </c>
    </row>
    <row r="381" spans="11:12" x14ac:dyDescent="0.25">
      <c r="K381" s="65" t="s">
        <v>53</v>
      </c>
      <c r="L381" s="42" t="s">
        <v>53</v>
      </c>
    </row>
    <row r="382" spans="11:12" x14ac:dyDescent="0.25">
      <c r="K382" s="65" t="s">
        <v>53</v>
      </c>
      <c r="L382" s="42" t="s">
        <v>53</v>
      </c>
    </row>
    <row r="383" spans="11:12" x14ac:dyDescent="0.25">
      <c r="K383" s="65" t="s">
        <v>53</v>
      </c>
      <c r="L383" s="42" t="s">
        <v>53</v>
      </c>
    </row>
    <row r="384" spans="11:12" x14ac:dyDescent="0.25">
      <c r="K384" s="65" t="s">
        <v>53</v>
      </c>
      <c r="L384" s="42" t="s">
        <v>53</v>
      </c>
    </row>
    <row r="385" spans="11:12" x14ac:dyDescent="0.25">
      <c r="K385" s="65" t="s">
        <v>53</v>
      </c>
      <c r="L385" s="42" t="s">
        <v>53</v>
      </c>
    </row>
    <row r="386" spans="11:12" x14ac:dyDescent="0.25">
      <c r="K386" s="65" t="s">
        <v>53</v>
      </c>
      <c r="L386" s="42" t="s">
        <v>53</v>
      </c>
    </row>
    <row r="387" spans="11:12" x14ac:dyDescent="0.25">
      <c r="K387" s="65" t="s">
        <v>53</v>
      </c>
      <c r="L387" s="42" t="s">
        <v>53</v>
      </c>
    </row>
    <row r="388" spans="11:12" x14ac:dyDescent="0.25">
      <c r="K388" s="65" t="s">
        <v>53</v>
      </c>
      <c r="L388" s="42" t="s">
        <v>53</v>
      </c>
    </row>
    <row r="389" spans="11:12" x14ac:dyDescent="0.25">
      <c r="K389" s="65" t="s">
        <v>53</v>
      </c>
      <c r="L389" s="42" t="s">
        <v>53</v>
      </c>
    </row>
    <row r="390" spans="11:12" x14ac:dyDescent="0.25">
      <c r="K390" s="65" t="s">
        <v>53</v>
      </c>
      <c r="L390" s="42" t="s">
        <v>53</v>
      </c>
    </row>
    <row r="391" spans="11:12" x14ac:dyDescent="0.25">
      <c r="K391" s="65" t="s">
        <v>53</v>
      </c>
      <c r="L391" s="42" t="s">
        <v>53</v>
      </c>
    </row>
    <row r="392" spans="11:12" x14ac:dyDescent="0.25">
      <c r="K392" s="65" t="s">
        <v>53</v>
      </c>
      <c r="L392" s="42" t="s">
        <v>53</v>
      </c>
    </row>
    <row r="393" spans="11:12" x14ac:dyDescent="0.25">
      <c r="K393" s="65" t="s">
        <v>53</v>
      </c>
      <c r="L393" s="42" t="s">
        <v>53</v>
      </c>
    </row>
    <row r="394" spans="11:12" x14ac:dyDescent="0.25">
      <c r="K394" s="65" t="s">
        <v>53</v>
      </c>
      <c r="L394" s="42" t="s">
        <v>53</v>
      </c>
    </row>
    <row r="395" spans="11:12" x14ac:dyDescent="0.25">
      <c r="K395" s="65" t="s">
        <v>53</v>
      </c>
      <c r="L395" s="42" t="s">
        <v>53</v>
      </c>
    </row>
    <row r="396" spans="11:12" x14ac:dyDescent="0.25">
      <c r="K396" s="65" t="s">
        <v>53</v>
      </c>
      <c r="L396" s="42" t="s">
        <v>53</v>
      </c>
    </row>
    <row r="397" spans="11:12" x14ac:dyDescent="0.25">
      <c r="K397" s="65" t="s">
        <v>53</v>
      </c>
      <c r="L397" s="42" t="s">
        <v>53</v>
      </c>
    </row>
    <row r="398" spans="11:12" x14ac:dyDescent="0.25">
      <c r="K398" s="65" t="s">
        <v>53</v>
      </c>
      <c r="L398" s="42" t="s">
        <v>53</v>
      </c>
    </row>
    <row r="399" spans="11:12" x14ac:dyDescent="0.25">
      <c r="K399" s="65" t="s">
        <v>53</v>
      </c>
      <c r="L399" s="42" t="s">
        <v>53</v>
      </c>
    </row>
    <row r="400" spans="11:12" x14ac:dyDescent="0.25">
      <c r="K400" s="65" t="s">
        <v>53</v>
      </c>
      <c r="L400" s="42" t="s">
        <v>53</v>
      </c>
    </row>
    <row r="401" spans="11:12" x14ac:dyDescent="0.25">
      <c r="K401" s="65" t="s">
        <v>53</v>
      </c>
      <c r="L401" s="42" t="s">
        <v>53</v>
      </c>
    </row>
    <row r="402" spans="11:12" x14ac:dyDescent="0.25">
      <c r="K402" s="65" t="s">
        <v>53</v>
      </c>
      <c r="L402" s="42" t="s">
        <v>53</v>
      </c>
    </row>
    <row r="403" spans="11:12" x14ac:dyDescent="0.25">
      <c r="K403" s="65" t="s">
        <v>53</v>
      </c>
      <c r="L403" s="42" t="s">
        <v>53</v>
      </c>
    </row>
    <row r="404" spans="11:12" x14ac:dyDescent="0.25">
      <c r="K404" s="65" t="s">
        <v>53</v>
      </c>
      <c r="L404" s="42" t="s">
        <v>53</v>
      </c>
    </row>
    <row r="405" spans="11:12" x14ac:dyDescent="0.25">
      <c r="K405" s="65" t="s">
        <v>53</v>
      </c>
      <c r="L405" s="42" t="s">
        <v>53</v>
      </c>
    </row>
    <row r="406" spans="11:12" x14ac:dyDescent="0.25">
      <c r="K406" s="65" t="s">
        <v>53</v>
      </c>
      <c r="L406" s="42" t="s">
        <v>53</v>
      </c>
    </row>
    <row r="407" spans="11:12" x14ac:dyDescent="0.25">
      <c r="K407" s="65" t="s">
        <v>53</v>
      </c>
      <c r="L407" s="42" t="s">
        <v>53</v>
      </c>
    </row>
    <row r="408" spans="11:12" x14ac:dyDescent="0.25">
      <c r="K408" s="65" t="s">
        <v>53</v>
      </c>
      <c r="L408" s="42" t="s">
        <v>53</v>
      </c>
    </row>
    <row r="409" spans="11:12" x14ac:dyDescent="0.25">
      <c r="K409" s="65" t="s">
        <v>53</v>
      </c>
      <c r="L409" s="42" t="s">
        <v>53</v>
      </c>
    </row>
    <row r="410" spans="11:12" x14ac:dyDescent="0.25">
      <c r="K410" s="65" t="s">
        <v>53</v>
      </c>
      <c r="L410" s="42" t="s">
        <v>53</v>
      </c>
    </row>
    <row r="411" spans="11:12" x14ac:dyDescent="0.25">
      <c r="K411" s="65" t="s">
        <v>53</v>
      </c>
      <c r="L411" s="42" t="s">
        <v>53</v>
      </c>
    </row>
    <row r="412" spans="11:12" x14ac:dyDescent="0.25">
      <c r="K412" s="65" t="s">
        <v>53</v>
      </c>
      <c r="L412" s="42" t="s">
        <v>53</v>
      </c>
    </row>
    <row r="413" spans="11:12" x14ac:dyDescent="0.25">
      <c r="K413" s="65" t="s">
        <v>53</v>
      </c>
      <c r="L413" s="42" t="s">
        <v>53</v>
      </c>
    </row>
    <row r="414" spans="11:12" x14ac:dyDescent="0.25">
      <c r="K414" s="65" t="s">
        <v>53</v>
      </c>
      <c r="L414" s="42" t="s">
        <v>53</v>
      </c>
    </row>
    <row r="415" spans="11:12" x14ac:dyDescent="0.25">
      <c r="K415" s="65" t="s">
        <v>53</v>
      </c>
      <c r="L415" s="42" t="s">
        <v>53</v>
      </c>
    </row>
    <row r="416" spans="11:12" x14ac:dyDescent="0.25">
      <c r="K416" s="65" t="s">
        <v>53</v>
      </c>
      <c r="L416" s="42" t="s">
        <v>53</v>
      </c>
    </row>
    <row r="417" spans="11:12" x14ac:dyDescent="0.25">
      <c r="K417" s="65" t="s">
        <v>53</v>
      </c>
      <c r="L417" s="42" t="s">
        <v>53</v>
      </c>
    </row>
    <row r="418" spans="11:12" x14ac:dyDescent="0.25">
      <c r="K418" s="65" t="s">
        <v>53</v>
      </c>
      <c r="L418" s="42" t="s">
        <v>53</v>
      </c>
    </row>
    <row r="419" spans="11:12" x14ac:dyDescent="0.25">
      <c r="K419" s="65" t="s">
        <v>53</v>
      </c>
      <c r="L419" s="42" t="s">
        <v>53</v>
      </c>
    </row>
    <row r="420" spans="11:12" x14ac:dyDescent="0.25">
      <c r="K420" s="65" t="s">
        <v>53</v>
      </c>
      <c r="L420" s="42" t="s">
        <v>53</v>
      </c>
    </row>
    <row r="421" spans="11:12" x14ac:dyDescent="0.25">
      <c r="K421" s="65" t="s">
        <v>53</v>
      </c>
      <c r="L421" s="42" t="s">
        <v>53</v>
      </c>
    </row>
    <row r="422" spans="11:12" x14ac:dyDescent="0.25">
      <c r="K422" s="65" t="s">
        <v>53</v>
      </c>
      <c r="L422" s="42" t="s">
        <v>53</v>
      </c>
    </row>
    <row r="423" spans="11:12" x14ac:dyDescent="0.25">
      <c r="K423" s="65" t="s">
        <v>53</v>
      </c>
      <c r="L423" s="42" t="s">
        <v>53</v>
      </c>
    </row>
    <row r="424" spans="11:12" x14ac:dyDescent="0.25">
      <c r="K424" s="65" t="s">
        <v>53</v>
      </c>
      <c r="L424" s="42" t="s">
        <v>53</v>
      </c>
    </row>
    <row r="425" spans="11:12" x14ac:dyDescent="0.25">
      <c r="K425" s="65" t="s">
        <v>53</v>
      </c>
      <c r="L425" s="42" t="s">
        <v>53</v>
      </c>
    </row>
    <row r="426" spans="11:12" x14ac:dyDescent="0.25">
      <c r="K426" s="65" t="s">
        <v>53</v>
      </c>
      <c r="L426" s="42" t="s">
        <v>53</v>
      </c>
    </row>
    <row r="427" spans="11:12" x14ac:dyDescent="0.25">
      <c r="K427" s="65" t="s">
        <v>53</v>
      </c>
      <c r="L427" s="42" t="s">
        <v>53</v>
      </c>
    </row>
    <row r="428" spans="11:12" x14ac:dyDescent="0.25">
      <c r="K428" s="65" t="s">
        <v>53</v>
      </c>
      <c r="L428" s="42" t="s">
        <v>53</v>
      </c>
    </row>
    <row r="429" spans="11:12" x14ac:dyDescent="0.25">
      <c r="K429" s="65" t="s">
        <v>53</v>
      </c>
      <c r="L429" s="42" t="s">
        <v>53</v>
      </c>
    </row>
    <row r="430" spans="11:12" x14ac:dyDescent="0.25">
      <c r="K430" s="65" t="s">
        <v>53</v>
      </c>
      <c r="L430" s="42" t="s">
        <v>53</v>
      </c>
    </row>
    <row r="431" spans="11:12" x14ac:dyDescent="0.25">
      <c r="K431" s="65" t="s">
        <v>53</v>
      </c>
      <c r="L431" s="42" t="s">
        <v>53</v>
      </c>
    </row>
    <row r="432" spans="11:12" x14ac:dyDescent="0.25">
      <c r="K432" s="65" t="s">
        <v>53</v>
      </c>
      <c r="L432" s="42" t="s">
        <v>53</v>
      </c>
    </row>
    <row r="433" spans="11:12" x14ac:dyDescent="0.25">
      <c r="K433" s="65" t="s">
        <v>53</v>
      </c>
      <c r="L433" s="42" t="s">
        <v>53</v>
      </c>
    </row>
    <row r="434" spans="11:12" x14ac:dyDescent="0.25">
      <c r="K434" s="65" t="s">
        <v>53</v>
      </c>
      <c r="L434" s="42" t="s">
        <v>53</v>
      </c>
    </row>
    <row r="435" spans="11:12" x14ac:dyDescent="0.25">
      <c r="K435" s="65" t="s">
        <v>53</v>
      </c>
      <c r="L435" s="42" t="s">
        <v>53</v>
      </c>
    </row>
    <row r="436" spans="11:12" x14ac:dyDescent="0.25">
      <c r="K436" s="65" t="s">
        <v>53</v>
      </c>
      <c r="L436" s="42" t="s">
        <v>53</v>
      </c>
    </row>
    <row r="437" spans="11:12" x14ac:dyDescent="0.25">
      <c r="K437" s="65" t="s">
        <v>53</v>
      </c>
      <c r="L437" s="42" t="s">
        <v>53</v>
      </c>
    </row>
    <row r="438" spans="11:12" x14ac:dyDescent="0.25">
      <c r="K438" s="65" t="s">
        <v>53</v>
      </c>
      <c r="L438" s="42" t="s">
        <v>53</v>
      </c>
    </row>
    <row r="439" spans="11:12" x14ac:dyDescent="0.25">
      <c r="K439" s="65" t="s">
        <v>53</v>
      </c>
      <c r="L439" s="42" t="s">
        <v>53</v>
      </c>
    </row>
    <row r="440" spans="11:12" x14ac:dyDescent="0.25">
      <c r="K440" s="65" t="s">
        <v>53</v>
      </c>
      <c r="L440" s="42" t="s">
        <v>53</v>
      </c>
    </row>
    <row r="441" spans="11:12" x14ac:dyDescent="0.25">
      <c r="K441" s="65" t="s">
        <v>53</v>
      </c>
      <c r="L441" s="42" t="s">
        <v>53</v>
      </c>
    </row>
    <row r="442" spans="11:12" x14ac:dyDescent="0.25">
      <c r="K442" s="65" t="s">
        <v>53</v>
      </c>
      <c r="L442" s="42" t="s">
        <v>53</v>
      </c>
    </row>
    <row r="443" spans="11:12" x14ac:dyDescent="0.25">
      <c r="K443" s="65" t="s">
        <v>53</v>
      </c>
      <c r="L443" s="42" t="s">
        <v>53</v>
      </c>
    </row>
    <row r="444" spans="11:12" x14ac:dyDescent="0.25">
      <c r="K444" s="65" t="s">
        <v>53</v>
      </c>
      <c r="L444" s="42" t="s">
        <v>53</v>
      </c>
    </row>
    <row r="445" spans="11:12" x14ac:dyDescent="0.25">
      <c r="K445" s="65" t="s">
        <v>53</v>
      </c>
      <c r="L445" s="42" t="s">
        <v>53</v>
      </c>
    </row>
    <row r="446" spans="11:12" x14ac:dyDescent="0.25">
      <c r="K446" s="65" t="s">
        <v>53</v>
      </c>
      <c r="L446" s="42" t="s">
        <v>53</v>
      </c>
    </row>
    <row r="447" spans="11:12" x14ac:dyDescent="0.25">
      <c r="K447" s="65" t="s">
        <v>53</v>
      </c>
      <c r="L447" s="42" t="s">
        <v>53</v>
      </c>
    </row>
    <row r="448" spans="11:12" x14ac:dyDescent="0.25">
      <c r="K448" s="65" t="s">
        <v>53</v>
      </c>
      <c r="L448" s="42" t="s">
        <v>53</v>
      </c>
    </row>
    <row r="449" spans="11:12" x14ac:dyDescent="0.25">
      <c r="K449" s="65" t="s">
        <v>53</v>
      </c>
      <c r="L449" s="42" t="s">
        <v>53</v>
      </c>
    </row>
    <row r="450" spans="11:12" x14ac:dyDescent="0.25">
      <c r="K450" s="65" t="s">
        <v>53</v>
      </c>
      <c r="L450" s="42" t="s">
        <v>53</v>
      </c>
    </row>
    <row r="451" spans="11:12" x14ac:dyDescent="0.25">
      <c r="K451" s="66" t="s">
        <v>55</v>
      </c>
      <c r="L451" s="66"/>
    </row>
    <row r="452" spans="11:12" x14ac:dyDescent="0.25">
      <c r="K452" s="65">
        <v>43904</v>
      </c>
      <c r="L452" s="42">
        <v>100</v>
      </c>
    </row>
    <row r="453" spans="11:12" x14ac:dyDescent="0.25">
      <c r="K453" s="65">
        <v>43911</v>
      </c>
      <c r="L453" s="42">
        <v>98.791499999999999</v>
      </c>
    </row>
    <row r="454" spans="11:12" x14ac:dyDescent="0.25">
      <c r="K454" s="65">
        <v>43918</v>
      </c>
      <c r="L454" s="42">
        <v>96.173900000000003</v>
      </c>
    </row>
    <row r="455" spans="11:12" x14ac:dyDescent="0.25">
      <c r="K455" s="65">
        <v>43925</v>
      </c>
      <c r="L455" s="42">
        <v>94.404399999999995</v>
      </c>
    </row>
    <row r="456" spans="11:12" x14ac:dyDescent="0.25">
      <c r="K456" s="65">
        <v>43932</v>
      </c>
      <c r="L456" s="42">
        <v>92.918300000000002</v>
      </c>
    </row>
    <row r="457" spans="11:12" x14ac:dyDescent="0.25">
      <c r="K457" s="65">
        <v>43939</v>
      </c>
      <c r="L457" s="42">
        <v>92.413399999999996</v>
      </c>
    </row>
    <row r="458" spans="11:12" x14ac:dyDescent="0.25">
      <c r="K458" s="65">
        <v>43946</v>
      </c>
      <c r="L458" s="42">
        <v>92.775599999999997</v>
      </c>
    </row>
    <row r="459" spans="11:12" x14ac:dyDescent="0.25">
      <c r="K459" s="65">
        <v>43953</v>
      </c>
      <c r="L459" s="42">
        <v>93.281499999999994</v>
      </c>
    </row>
    <row r="460" spans="11:12" x14ac:dyDescent="0.25">
      <c r="K460" s="65">
        <v>43960</v>
      </c>
      <c r="L460" s="42">
        <v>93.891000000000005</v>
      </c>
    </row>
    <row r="461" spans="11:12" x14ac:dyDescent="0.25">
      <c r="K461" s="65">
        <v>43967</v>
      </c>
      <c r="L461" s="42">
        <v>94.737200000000001</v>
      </c>
    </row>
    <row r="462" spans="11:12" x14ac:dyDescent="0.25">
      <c r="K462" s="65">
        <v>43974</v>
      </c>
      <c r="L462" s="42">
        <v>95.428399999999996</v>
      </c>
    </row>
    <row r="463" spans="11:12" x14ac:dyDescent="0.25">
      <c r="K463" s="65">
        <v>43981</v>
      </c>
      <c r="L463" s="42">
        <v>95.697500000000005</v>
      </c>
    </row>
    <row r="464" spans="11:12" x14ac:dyDescent="0.25">
      <c r="K464" s="65">
        <v>43988</v>
      </c>
      <c r="L464" s="42">
        <v>95.672799999999995</v>
      </c>
    </row>
    <row r="465" spans="11:12" x14ac:dyDescent="0.25">
      <c r="K465" s="65">
        <v>43995</v>
      </c>
      <c r="L465" s="42">
        <v>96.604600000000005</v>
      </c>
    </row>
    <row r="466" spans="11:12" x14ac:dyDescent="0.25">
      <c r="K466" s="65">
        <v>44002</v>
      </c>
      <c r="L466" s="42">
        <v>97.347200000000001</v>
      </c>
    </row>
    <row r="467" spans="11:12" x14ac:dyDescent="0.25">
      <c r="K467" s="65">
        <v>44009</v>
      </c>
      <c r="L467" s="42">
        <v>97.040099999999995</v>
      </c>
    </row>
    <row r="468" spans="11:12" x14ac:dyDescent="0.25">
      <c r="K468" s="65">
        <v>44016</v>
      </c>
      <c r="L468" s="42">
        <v>98.538600000000002</v>
      </c>
    </row>
    <row r="469" spans="11:12" x14ac:dyDescent="0.25">
      <c r="K469" s="65">
        <v>44023</v>
      </c>
      <c r="L469" s="42">
        <v>98.875200000000007</v>
      </c>
    </row>
    <row r="470" spans="11:12" x14ac:dyDescent="0.25">
      <c r="K470" s="65">
        <v>44030</v>
      </c>
      <c r="L470" s="42">
        <v>98.381699999999995</v>
      </c>
    </row>
    <row r="471" spans="11:12" x14ac:dyDescent="0.25">
      <c r="K471" s="65">
        <v>44037</v>
      </c>
      <c r="L471" s="42">
        <v>98.373099999999994</v>
      </c>
    </row>
    <row r="472" spans="11:12" x14ac:dyDescent="0.25">
      <c r="K472" s="65">
        <v>44044</v>
      </c>
      <c r="L472" s="42">
        <v>98.829499999999996</v>
      </c>
    </row>
    <row r="473" spans="11:12" x14ac:dyDescent="0.25">
      <c r="K473" s="65">
        <v>44051</v>
      </c>
      <c r="L473" s="42">
        <v>99.996200000000002</v>
      </c>
    </row>
    <row r="474" spans="11:12" x14ac:dyDescent="0.25">
      <c r="K474" s="65">
        <v>44058</v>
      </c>
      <c r="L474" s="42">
        <v>100.13030000000001</v>
      </c>
    </row>
    <row r="475" spans="11:12" x14ac:dyDescent="0.25">
      <c r="K475" s="65">
        <v>44065</v>
      </c>
      <c r="L475" s="42">
        <v>100.3908</v>
      </c>
    </row>
    <row r="476" spans="11:12" x14ac:dyDescent="0.25">
      <c r="K476" s="65">
        <v>44072</v>
      </c>
      <c r="L476" s="42">
        <v>100.4431</v>
      </c>
    </row>
    <row r="477" spans="11:12" x14ac:dyDescent="0.25">
      <c r="K477" s="65">
        <v>44079</v>
      </c>
      <c r="L477" s="42">
        <v>100.1835</v>
      </c>
    </row>
    <row r="478" spans="11:12" x14ac:dyDescent="0.25">
      <c r="K478" s="65">
        <v>44086</v>
      </c>
      <c r="L478" s="42">
        <v>100.2063</v>
      </c>
    </row>
    <row r="479" spans="11:12" x14ac:dyDescent="0.25">
      <c r="K479" s="65">
        <v>44093</v>
      </c>
      <c r="L479" s="42">
        <v>100.80249999999999</v>
      </c>
    </row>
    <row r="480" spans="11:12" x14ac:dyDescent="0.25">
      <c r="K480" s="65">
        <v>44100</v>
      </c>
      <c r="L480" s="42">
        <v>100.8291</v>
      </c>
    </row>
    <row r="481" spans="11:12" x14ac:dyDescent="0.25">
      <c r="K481" s="65">
        <v>44107</v>
      </c>
      <c r="L481" s="42">
        <v>100.3699</v>
      </c>
    </row>
    <row r="482" spans="11:12" x14ac:dyDescent="0.25">
      <c r="K482" s="65">
        <v>44114</v>
      </c>
      <c r="L482" s="42">
        <v>99.864000000000004</v>
      </c>
    </row>
    <row r="483" spans="11:12" x14ac:dyDescent="0.25">
      <c r="K483" s="65">
        <v>44121</v>
      </c>
      <c r="L483" s="42">
        <v>100.08369999999999</v>
      </c>
    </row>
    <row r="484" spans="11:12" x14ac:dyDescent="0.25">
      <c r="K484" s="65">
        <v>44128</v>
      </c>
      <c r="L484" s="42">
        <v>100.5667</v>
      </c>
    </row>
    <row r="485" spans="11:12" x14ac:dyDescent="0.25">
      <c r="K485" s="65">
        <v>44135</v>
      </c>
      <c r="L485" s="42">
        <v>100.9252</v>
      </c>
    </row>
    <row r="486" spans="11:12" x14ac:dyDescent="0.25">
      <c r="K486" s="65">
        <v>44142</v>
      </c>
      <c r="L486" s="42">
        <v>101.566</v>
      </c>
    </row>
    <row r="487" spans="11:12" x14ac:dyDescent="0.25">
      <c r="K487" s="65">
        <v>44149</v>
      </c>
      <c r="L487" s="42">
        <v>101.75620000000001</v>
      </c>
    </row>
    <row r="488" spans="11:12" x14ac:dyDescent="0.25">
      <c r="K488" s="65">
        <v>44156</v>
      </c>
      <c r="L488" s="42">
        <v>102.2135</v>
      </c>
    </row>
    <row r="489" spans="11:12" x14ac:dyDescent="0.25">
      <c r="K489" s="65">
        <v>44163</v>
      </c>
      <c r="L489" s="42">
        <v>102.4503</v>
      </c>
    </row>
    <row r="490" spans="11:12" x14ac:dyDescent="0.25">
      <c r="K490" s="65">
        <v>44170</v>
      </c>
      <c r="L490" s="42">
        <v>102.7222</v>
      </c>
    </row>
    <row r="491" spans="11:12" x14ac:dyDescent="0.25">
      <c r="K491" s="65">
        <v>44177</v>
      </c>
      <c r="L491" s="42">
        <v>102.81059999999999</v>
      </c>
    </row>
    <row r="492" spans="11:12" x14ac:dyDescent="0.25">
      <c r="K492" s="65">
        <v>44184</v>
      </c>
      <c r="L492" s="42">
        <v>101.9235</v>
      </c>
    </row>
    <row r="493" spans="11:12" x14ac:dyDescent="0.25">
      <c r="K493" s="65">
        <v>44191</v>
      </c>
      <c r="L493" s="42">
        <v>98.980699999999999</v>
      </c>
    </row>
    <row r="494" spans="11:12" x14ac:dyDescent="0.25">
      <c r="K494" s="65">
        <v>44198</v>
      </c>
      <c r="L494" s="42">
        <v>96.7697</v>
      </c>
    </row>
    <row r="495" spans="11:12" x14ac:dyDescent="0.25">
      <c r="K495" s="65" t="s">
        <v>53</v>
      </c>
      <c r="L495" s="42" t="s">
        <v>53</v>
      </c>
    </row>
    <row r="496" spans="11:12" x14ac:dyDescent="0.25">
      <c r="K496" s="65" t="s">
        <v>53</v>
      </c>
      <c r="L496" s="42" t="s">
        <v>53</v>
      </c>
    </row>
    <row r="497" spans="11:12" x14ac:dyDescent="0.25">
      <c r="K497" s="65" t="s">
        <v>53</v>
      </c>
      <c r="L497" s="42" t="s">
        <v>53</v>
      </c>
    </row>
    <row r="498" spans="11:12" x14ac:dyDescent="0.25">
      <c r="K498" s="65" t="s">
        <v>53</v>
      </c>
      <c r="L498" s="42" t="s">
        <v>53</v>
      </c>
    </row>
    <row r="499" spans="11:12" x14ac:dyDescent="0.25">
      <c r="K499" s="65" t="s">
        <v>53</v>
      </c>
      <c r="L499" s="42" t="s">
        <v>53</v>
      </c>
    </row>
    <row r="500" spans="11:12" x14ac:dyDescent="0.25">
      <c r="K500" s="65" t="s">
        <v>53</v>
      </c>
      <c r="L500" s="42" t="s">
        <v>53</v>
      </c>
    </row>
    <row r="501" spans="11:12" x14ac:dyDescent="0.25">
      <c r="K501" s="65" t="s">
        <v>53</v>
      </c>
      <c r="L501" s="42" t="s">
        <v>53</v>
      </c>
    </row>
    <row r="502" spans="11:12" x14ac:dyDescent="0.25">
      <c r="K502" s="65" t="s">
        <v>53</v>
      </c>
      <c r="L502" s="42" t="s">
        <v>53</v>
      </c>
    </row>
    <row r="503" spans="11:12" x14ac:dyDescent="0.25">
      <c r="K503" s="65" t="s">
        <v>53</v>
      </c>
      <c r="L503" s="42" t="s">
        <v>53</v>
      </c>
    </row>
    <row r="504" spans="11:12" x14ac:dyDescent="0.25">
      <c r="K504" s="65" t="s">
        <v>53</v>
      </c>
      <c r="L504" s="42" t="s">
        <v>53</v>
      </c>
    </row>
    <row r="505" spans="11:12" x14ac:dyDescent="0.25">
      <c r="K505" s="65" t="s">
        <v>53</v>
      </c>
      <c r="L505" s="42" t="s">
        <v>53</v>
      </c>
    </row>
    <row r="506" spans="11:12" x14ac:dyDescent="0.25">
      <c r="K506" s="65" t="s">
        <v>53</v>
      </c>
      <c r="L506" s="42" t="s">
        <v>53</v>
      </c>
    </row>
    <row r="507" spans="11:12" x14ac:dyDescent="0.25">
      <c r="K507" s="65" t="s">
        <v>53</v>
      </c>
      <c r="L507" s="42" t="s">
        <v>53</v>
      </c>
    </row>
    <row r="508" spans="11:12" x14ac:dyDescent="0.25">
      <c r="K508" s="65" t="s">
        <v>53</v>
      </c>
      <c r="L508" s="42" t="s">
        <v>53</v>
      </c>
    </row>
    <row r="509" spans="11:12" x14ac:dyDescent="0.25">
      <c r="K509" s="65" t="s">
        <v>53</v>
      </c>
      <c r="L509" s="42" t="s">
        <v>53</v>
      </c>
    </row>
    <row r="510" spans="11:12" x14ac:dyDescent="0.25">
      <c r="K510" s="65" t="s">
        <v>53</v>
      </c>
      <c r="L510" s="42" t="s">
        <v>53</v>
      </c>
    </row>
    <row r="511" spans="11:12" x14ac:dyDescent="0.25">
      <c r="K511" s="65" t="s">
        <v>53</v>
      </c>
      <c r="L511" s="42" t="s">
        <v>53</v>
      </c>
    </row>
    <row r="512" spans="11:12" x14ac:dyDescent="0.25">
      <c r="K512" s="65" t="s">
        <v>53</v>
      </c>
      <c r="L512" s="42" t="s">
        <v>53</v>
      </c>
    </row>
    <row r="513" spans="11:12" x14ac:dyDescent="0.25">
      <c r="K513" s="65" t="s">
        <v>53</v>
      </c>
      <c r="L513" s="42" t="s">
        <v>53</v>
      </c>
    </row>
    <row r="514" spans="11:12" x14ac:dyDescent="0.25">
      <c r="K514" s="65" t="s">
        <v>53</v>
      </c>
      <c r="L514" s="42" t="s">
        <v>53</v>
      </c>
    </row>
    <row r="515" spans="11:12" x14ac:dyDescent="0.25">
      <c r="K515" s="65" t="s">
        <v>53</v>
      </c>
      <c r="L515" s="42" t="s">
        <v>53</v>
      </c>
    </row>
    <row r="516" spans="11:12" x14ac:dyDescent="0.25">
      <c r="K516" s="65" t="s">
        <v>53</v>
      </c>
      <c r="L516" s="42" t="s">
        <v>53</v>
      </c>
    </row>
    <row r="517" spans="11:12" x14ac:dyDescent="0.25">
      <c r="K517" s="65" t="s">
        <v>53</v>
      </c>
      <c r="L517" s="42" t="s">
        <v>53</v>
      </c>
    </row>
    <row r="518" spans="11:12" x14ac:dyDescent="0.25">
      <c r="K518" s="65" t="s">
        <v>53</v>
      </c>
      <c r="L518" s="42" t="s">
        <v>53</v>
      </c>
    </row>
    <row r="519" spans="11:12" x14ac:dyDescent="0.25">
      <c r="K519" s="65" t="s">
        <v>53</v>
      </c>
      <c r="L519" s="42" t="s">
        <v>53</v>
      </c>
    </row>
    <row r="520" spans="11:12" x14ac:dyDescent="0.25">
      <c r="K520" s="65" t="s">
        <v>53</v>
      </c>
      <c r="L520" s="42" t="s">
        <v>53</v>
      </c>
    </row>
    <row r="521" spans="11:12" x14ac:dyDescent="0.25">
      <c r="K521" s="65" t="s">
        <v>53</v>
      </c>
      <c r="L521" s="42" t="s">
        <v>53</v>
      </c>
    </row>
    <row r="522" spans="11:12" x14ac:dyDescent="0.25">
      <c r="K522" s="65" t="s">
        <v>53</v>
      </c>
      <c r="L522" s="42" t="s">
        <v>53</v>
      </c>
    </row>
    <row r="523" spans="11:12" x14ac:dyDescent="0.25">
      <c r="K523" s="65" t="s">
        <v>53</v>
      </c>
      <c r="L523" s="42" t="s">
        <v>53</v>
      </c>
    </row>
    <row r="524" spans="11:12" x14ac:dyDescent="0.25">
      <c r="K524" s="65" t="s">
        <v>53</v>
      </c>
      <c r="L524" s="42" t="s">
        <v>53</v>
      </c>
    </row>
    <row r="525" spans="11:12" x14ac:dyDescent="0.25">
      <c r="K525" s="65" t="s">
        <v>53</v>
      </c>
      <c r="L525" s="42" t="s">
        <v>53</v>
      </c>
    </row>
    <row r="526" spans="11:12" x14ac:dyDescent="0.25">
      <c r="K526" s="65" t="s">
        <v>53</v>
      </c>
      <c r="L526" s="42" t="s">
        <v>53</v>
      </c>
    </row>
    <row r="527" spans="11:12" x14ac:dyDescent="0.25">
      <c r="K527" s="65" t="s">
        <v>53</v>
      </c>
      <c r="L527" s="42" t="s">
        <v>53</v>
      </c>
    </row>
    <row r="528" spans="11:12" x14ac:dyDescent="0.25">
      <c r="K528" s="65" t="s">
        <v>53</v>
      </c>
      <c r="L528" s="42" t="s">
        <v>53</v>
      </c>
    </row>
    <row r="529" spans="11:12" x14ac:dyDescent="0.25">
      <c r="K529" s="65" t="s">
        <v>53</v>
      </c>
      <c r="L529" s="42" t="s">
        <v>53</v>
      </c>
    </row>
    <row r="530" spans="11:12" x14ac:dyDescent="0.25">
      <c r="K530" s="65" t="s">
        <v>53</v>
      </c>
      <c r="L530" s="42" t="s">
        <v>53</v>
      </c>
    </row>
    <row r="531" spans="11:12" x14ac:dyDescent="0.25">
      <c r="K531" s="65" t="s">
        <v>53</v>
      </c>
      <c r="L531" s="42" t="s">
        <v>53</v>
      </c>
    </row>
    <row r="532" spans="11:12" x14ac:dyDescent="0.25">
      <c r="K532" s="65" t="s">
        <v>53</v>
      </c>
      <c r="L532" s="42" t="s">
        <v>53</v>
      </c>
    </row>
    <row r="533" spans="11:12" x14ac:dyDescent="0.25">
      <c r="K533" s="65" t="s">
        <v>53</v>
      </c>
      <c r="L533" s="42" t="s">
        <v>53</v>
      </c>
    </row>
    <row r="534" spans="11:12" x14ac:dyDescent="0.25">
      <c r="K534" s="65" t="s">
        <v>53</v>
      </c>
      <c r="L534" s="42" t="s">
        <v>53</v>
      </c>
    </row>
    <row r="535" spans="11:12" x14ac:dyDescent="0.25">
      <c r="K535" s="65" t="s">
        <v>53</v>
      </c>
      <c r="L535" s="42" t="s">
        <v>53</v>
      </c>
    </row>
    <row r="536" spans="11:12" x14ac:dyDescent="0.25">
      <c r="K536" s="65" t="s">
        <v>53</v>
      </c>
      <c r="L536" s="42" t="s">
        <v>53</v>
      </c>
    </row>
    <row r="537" spans="11:12" x14ac:dyDescent="0.25">
      <c r="K537" s="65" t="s">
        <v>53</v>
      </c>
      <c r="L537" s="42" t="s">
        <v>53</v>
      </c>
    </row>
    <row r="538" spans="11:12" x14ac:dyDescent="0.25">
      <c r="K538" s="65" t="s">
        <v>53</v>
      </c>
      <c r="L538" s="42" t="s">
        <v>53</v>
      </c>
    </row>
    <row r="539" spans="11:12" x14ac:dyDescent="0.25">
      <c r="K539" s="65" t="s">
        <v>53</v>
      </c>
      <c r="L539" s="42" t="s">
        <v>53</v>
      </c>
    </row>
    <row r="540" spans="11:12" x14ac:dyDescent="0.25">
      <c r="K540" s="65" t="s">
        <v>53</v>
      </c>
      <c r="L540" s="42" t="s">
        <v>53</v>
      </c>
    </row>
    <row r="541" spans="11:12" x14ac:dyDescent="0.25">
      <c r="K541" s="65" t="s">
        <v>53</v>
      </c>
      <c r="L541" s="42" t="s">
        <v>53</v>
      </c>
    </row>
    <row r="542" spans="11:12" x14ac:dyDescent="0.25">
      <c r="K542" s="65" t="s">
        <v>53</v>
      </c>
      <c r="L542" s="42" t="s">
        <v>53</v>
      </c>
    </row>
    <row r="543" spans="11:12" x14ac:dyDescent="0.25">
      <c r="K543" s="65" t="s">
        <v>53</v>
      </c>
      <c r="L543" s="42" t="s">
        <v>53</v>
      </c>
    </row>
    <row r="544" spans="11:12" x14ac:dyDescent="0.25">
      <c r="K544" s="65" t="s">
        <v>53</v>
      </c>
      <c r="L544" s="42" t="s">
        <v>53</v>
      </c>
    </row>
    <row r="545" spans="11:12" x14ac:dyDescent="0.25">
      <c r="K545" s="65" t="s">
        <v>53</v>
      </c>
      <c r="L545" s="42" t="s">
        <v>53</v>
      </c>
    </row>
    <row r="546" spans="11:12" x14ac:dyDescent="0.25">
      <c r="K546" s="65" t="s">
        <v>53</v>
      </c>
      <c r="L546" s="42" t="s">
        <v>53</v>
      </c>
    </row>
    <row r="547" spans="11:12" x14ac:dyDescent="0.25">
      <c r="K547" s="65" t="s">
        <v>53</v>
      </c>
      <c r="L547" s="42" t="s">
        <v>53</v>
      </c>
    </row>
    <row r="548" spans="11:12" x14ac:dyDescent="0.25">
      <c r="K548" s="65" t="s">
        <v>53</v>
      </c>
      <c r="L548" s="42" t="s">
        <v>53</v>
      </c>
    </row>
    <row r="549" spans="11:12" x14ac:dyDescent="0.25">
      <c r="K549" s="65" t="s">
        <v>53</v>
      </c>
      <c r="L549" s="42" t="s">
        <v>53</v>
      </c>
    </row>
    <row r="550" spans="11:12" x14ac:dyDescent="0.25">
      <c r="K550" s="65" t="s">
        <v>53</v>
      </c>
      <c r="L550" s="42" t="s">
        <v>53</v>
      </c>
    </row>
    <row r="551" spans="11:12" x14ac:dyDescent="0.25">
      <c r="K551" s="65" t="s">
        <v>53</v>
      </c>
      <c r="L551" s="42" t="s">
        <v>53</v>
      </c>
    </row>
    <row r="552" spans="11:12" x14ac:dyDescent="0.25">
      <c r="K552" s="65" t="s">
        <v>53</v>
      </c>
      <c r="L552" s="42" t="s">
        <v>53</v>
      </c>
    </row>
    <row r="553" spans="11:12" x14ac:dyDescent="0.25">
      <c r="K553" s="65" t="s">
        <v>53</v>
      </c>
      <c r="L553" s="42" t="s">
        <v>53</v>
      </c>
    </row>
    <row r="554" spans="11:12" x14ac:dyDescent="0.25">
      <c r="K554" s="65" t="s">
        <v>53</v>
      </c>
      <c r="L554" s="42" t="s">
        <v>53</v>
      </c>
    </row>
    <row r="555" spans="11:12" x14ac:dyDescent="0.25">
      <c r="K555" s="65" t="s">
        <v>53</v>
      </c>
      <c r="L555" s="42" t="s">
        <v>53</v>
      </c>
    </row>
    <row r="556" spans="11:12" x14ac:dyDescent="0.25">
      <c r="K556" s="65" t="s">
        <v>53</v>
      </c>
      <c r="L556" s="42" t="s">
        <v>53</v>
      </c>
    </row>
    <row r="557" spans="11:12" x14ac:dyDescent="0.25">
      <c r="K557" s="65" t="s">
        <v>53</v>
      </c>
      <c r="L557" s="42" t="s">
        <v>53</v>
      </c>
    </row>
    <row r="558" spans="11:12" x14ac:dyDescent="0.25">
      <c r="K558" s="65" t="s">
        <v>53</v>
      </c>
      <c r="L558" s="42" t="s">
        <v>53</v>
      </c>
    </row>
    <row r="559" spans="11:12" x14ac:dyDescent="0.25">
      <c r="K559" s="65" t="s">
        <v>53</v>
      </c>
      <c r="L559" s="42" t="s">
        <v>53</v>
      </c>
    </row>
    <row r="560" spans="11:12" x14ac:dyDescent="0.25">
      <c r="K560" s="65" t="s">
        <v>53</v>
      </c>
      <c r="L560" s="42" t="s">
        <v>53</v>
      </c>
    </row>
    <row r="561" spans="11:12" x14ac:dyDescent="0.25">
      <c r="K561" s="65" t="s">
        <v>53</v>
      </c>
      <c r="L561" s="42" t="s">
        <v>53</v>
      </c>
    </row>
    <row r="562" spans="11:12" x14ac:dyDescent="0.25">
      <c r="K562" s="65" t="s">
        <v>53</v>
      </c>
      <c r="L562" s="42" t="s">
        <v>53</v>
      </c>
    </row>
    <row r="563" spans="11:12" x14ac:dyDescent="0.25">
      <c r="K563" s="65" t="s">
        <v>53</v>
      </c>
      <c r="L563" s="42" t="s">
        <v>53</v>
      </c>
    </row>
    <row r="564" spans="11:12" x14ac:dyDescent="0.25">
      <c r="K564" s="65" t="s">
        <v>53</v>
      </c>
      <c r="L564" s="42" t="s">
        <v>53</v>
      </c>
    </row>
    <row r="565" spans="11:12" x14ac:dyDescent="0.25">
      <c r="K565" s="65" t="s">
        <v>53</v>
      </c>
      <c r="L565" s="42" t="s">
        <v>53</v>
      </c>
    </row>
    <row r="566" spans="11:12" x14ac:dyDescent="0.25">
      <c r="K566" s="65" t="s">
        <v>53</v>
      </c>
      <c r="L566" s="42" t="s">
        <v>53</v>
      </c>
    </row>
    <row r="567" spans="11:12" x14ac:dyDescent="0.25">
      <c r="K567" s="65" t="s">
        <v>53</v>
      </c>
      <c r="L567" s="42" t="s">
        <v>53</v>
      </c>
    </row>
    <row r="568" spans="11:12" x14ac:dyDescent="0.25">
      <c r="K568" s="65" t="s">
        <v>53</v>
      </c>
      <c r="L568" s="42" t="s">
        <v>53</v>
      </c>
    </row>
    <row r="569" spans="11:12" x14ac:dyDescent="0.25">
      <c r="K569" s="65" t="s">
        <v>53</v>
      </c>
      <c r="L569" s="42" t="s">
        <v>53</v>
      </c>
    </row>
    <row r="570" spans="11:12" x14ac:dyDescent="0.25">
      <c r="K570" s="65" t="s">
        <v>53</v>
      </c>
      <c r="L570" s="42" t="s">
        <v>53</v>
      </c>
    </row>
    <row r="571" spans="11:12" x14ac:dyDescent="0.25">
      <c r="K571" s="65" t="s">
        <v>53</v>
      </c>
      <c r="L571" s="42" t="s">
        <v>53</v>
      </c>
    </row>
    <row r="572" spans="11:12" x14ac:dyDescent="0.25">
      <c r="K572" s="65" t="s">
        <v>53</v>
      </c>
      <c r="L572" s="42" t="s">
        <v>53</v>
      </c>
    </row>
    <row r="573" spans="11:12" x14ac:dyDescent="0.25">
      <c r="K573" s="65" t="s">
        <v>53</v>
      </c>
      <c r="L573" s="42" t="s">
        <v>53</v>
      </c>
    </row>
    <row r="574" spans="11:12" x14ac:dyDescent="0.25">
      <c r="K574" s="65" t="s">
        <v>53</v>
      </c>
      <c r="L574" s="42" t="s">
        <v>53</v>
      </c>
    </row>
    <row r="575" spans="11:12" x14ac:dyDescent="0.25">
      <c r="K575" s="65" t="s">
        <v>53</v>
      </c>
      <c r="L575" s="42" t="s">
        <v>53</v>
      </c>
    </row>
    <row r="576" spans="11:12" x14ac:dyDescent="0.25">
      <c r="K576" s="65" t="s">
        <v>53</v>
      </c>
      <c r="L576" s="42" t="s">
        <v>53</v>
      </c>
    </row>
    <row r="577" spans="11:12" x14ac:dyDescent="0.25">
      <c r="K577" s="65" t="s">
        <v>53</v>
      </c>
      <c r="L577" s="42" t="s">
        <v>53</v>
      </c>
    </row>
    <row r="578" spans="11:12" x14ac:dyDescent="0.25">
      <c r="K578" s="65" t="s">
        <v>53</v>
      </c>
      <c r="L578" s="42" t="s">
        <v>53</v>
      </c>
    </row>
    <row r="579" spans="11:12" x14ac:dyDescent="0.25">
      <c r="K579" s="65" t="s">
        <v>53</v>
      </c>
      <c r="L579" s="42" t="s">
        <v>53</v>
      </c>
    </row>
    <row r="580" spans="11:12" x14ac:dyDescent="0.25">
      <c r="K580" s="65" t="s">
        <v>53</v>
      </c>
      <c r="L580" s="42" t="s">
        <v>53</v>
      </c>
    </row>
    <row r="581" spans="11:12" x14ac:dyDescent="0.25">
      <c r="K581" s="65" t="s">
        <v>53</v>
      </c>
      <c r="L581" s="42" t="s">
        <v>53</v>
      </c>
    </row>
    <row r="582" spans="11:12" x14ac:dyDescent="0.25">
      <c r="K582" s="65" t="s">
        <v>53</v>
      </c>
      <c r="L582" s="42" t="s">
        <v>53</v>
      </c>
    </row>
    <row r="583" spans="11:12" x14ac:dyDescent="0.25">
      <c r="K583" s="65" t="s">
        <v>53</v>
      </c>
      <c r="L583" s="42" t="s">
        <v>53</v>
      </c>
    </row>
    <row r="584" spans="11:12" x14ac:dyDescent="0.25">
      <c r="K584" s="65" t="s">
        <v>53</v>
      </c>
      <c r="L584" s="42" t="s">
        <v>53</v>
      </c>
    </row>
    <row r="585" spans="11:12" x14ac:dyDescent="0.25">
      <c r="K585" s="65" t="s">
        <v>53</v>
      </c>
      <c r="L585" s="42" t="s">
        <v>53</v>
      </c>
    </row>
    <row r="586" spans="11:12" x14ac:dyDescent="0.25">
      <c r="K586" s="65" t="s">
        <v>53</v>
      </c>
      <c r="L586" s="42" t="s">
        <v>53</v>
      </c>
    </row>
    <row r="587" spans="11:12" x14ac:dyDescent="0.25">
      <c r="K587" s="65" t="s">
        <v>53</v>
      </c>
      <c r="L587" s="42" t="s">
        <v>53</v>
      </c>
    </row>
    <row r="588" spans="11:12" x14ac:dyDescent="0.25">
      <c r="K588" s="65" t="s">
        <v>53</v>
      </c>
      <c r="L588" s="42" t="s">
        <v>53</v>
      </c>
    </row>
    <row r="589" spans="11:12" x14ac:dyDescent="0.25">
      <c r="K589" s="65" t="s">
        <v>53</v>
      </c>
      <c r="L589" s="42" t="s">
        <v>53</v>
      </c>
    </row>
    <row r="590" spans="11:12" x14ac:dyDescent="0.25">
      <c r="K590" s="65" t="s">
        <v>53</v>
      </c>
      <c r="L590" s="42" t="s">
        <v>53</v>
      </c>
    </row>
    <row r="591" spans="11:12" x14ac:dyDescent="0.25">
      <c r="K591" s="65" t="s">
        <v>53</v>
      </c>
      <c r="L591" s="42" t="s">
        <v>53</v>
      </c>
    </row>
    <row r="592" spans="11:12" x14ac:dyDescent="0.25">
      <c r="K592" s="65" t="s">
        <v>53</v>
      </c>
      <c r="L592" s="42" t="s">
        <v>53</v>
      </c>
    </row>
    <row r="593" spans="11:12" x14ac:dyDescent="0.25">
      <c r="K593" s="65" t="s">
        <v>53</v>
      </c>
      <c r="L593" s="42" t="s">
        <v>53</v>
      </c>
    </row>
    <row r="594" spans="11:12" x14ac:dyDescent="0.25">
      <c r="K594" s="65" t="s">
        <v>53</v>
      </c>
      <c r="L594" s="42" t="s">
        <v>53</v>
      </c>
    </row>
    <row r="595" spans="11:12" x14ac:dyDescent="0.25">
      <c r="K595" s="65" t="s">
        <v>53</v>
      </c>
      <c r="L595" s="42" t="s">
        <v>53</v>
      </c>
    </row>
    <row r="596" spans="11:12" x14ac:dyDescent="0.25">
      <c r="K596" s="65" t="s">
        <v>53</v>
      </c>
      <c r="L596" s="42" t="s">
        <v>53</v>
      </c>
    </row>
    <row r="597" spans="11:12" x14ac:dyDescent="0.25">
      <c r="K597" s="65" t="s">
        <v>53</v>
      </c>
      <c r="L597" s="42" t="s">
        <v>53</v>
      </c>
    </row>
    <row r="598" spans="11:12" x14ac:dyDescent="0.25">
      <c r="K598" s="65" t="s">
        <v>53</v>
      </c>
      <c r="L598" s="42" t="s">
        <v>53</v>
      </c>
    </row>
    <row r="599" spans="11:12" x14ac:dyDescent="0.25">
      <c r="K599" s="66" t="s">
        <v>56</v>
      </c>
      <c r="L599" s="66"/>
    </row>
    <row r="600" spans="11:12" x14ac:dyDescent="0.25">
      <c r="K600" s="65">
        <v>43904</v>
      </c>
      <c r="L600" s="42">
        <v>100</v>
      </c>
    </row>
    <row r="601" spans="11:12" x14ac:dyDescent="0.25">
      <c r="K601" s="65">
        <v>43911</v>
      </c>
      <c r="L601" s="42">
        <v>98.837400000000002</v>
      </c>
    </row>
    <row r="602" spans="11:12" x14ac:dyDescent="0.25">
      <c r="K602" s="65">
        <v>43918</v>
      </c>
      <c r="L602" s="42">
        <v>97.165599999999998</v>
      </c>
    </row>
    <row r="603" spans="11:12" x14ac:dyDescent="0.25">
      <c r="K603" s="65">
        <v>43925</v>
      </c>
      <c r="L603" s="42">
        <v>96.4298</v>
      </c>
    </row>
    <row r="604" spans="11:12" x14ac:dyDescent="0.25">
      <c r="K604" s="65">
        <v>43932</v>
      </c>
      <c r="L604" s="42">
        <v>95.203699999999998</v>
      </c>
    </row>
    <row r="605" spans="11:12" x14ac:dyDescent="0.25">
      <c r="K605" s="65">
        <v>43939</v>
      </c>
      <c r="L605" s="42">
        <v>95.421599999999998</v>
      </c>
    </row>
    <row r="606" spans="11:12" x14ac:dyDescent="0.25">
      <c r="K606" s="65">
        <v>43946</v>
      </c>
      <c r="L606" s="42">
        <v>96.2684</v>
      </c>
    </row>
    <row r="607" spans="11:12" x14ac:dyDescent="0.25">
      <c r="K607" s="65">
        <v>43953</v>
      </c>
      <c r="L607" s="42">
        <v>96.653400000000005</v>
      </c>
    </row>
    <row r="608" spans="11:12" x14ac:dyDescent="0.25">
      <c r="K608" s="65">
        <v>43960</v>
      </c>
      <c r="L608" s="42">
        <v>95.436000000000007</v>
      </c>
    </row>
    <row r="609" spans="11:12" x14ac:dyDescent="0.25">
      <c r="K609" s="65">
        <v>43967</v>
      </c>
      <c r="L609" s="42">
        <v>94.982299999999995</v>
      </c>
    </row>
    <row r="610" spans="11:12" x14ac:dyDescent="0.25">
      <c r="K610" s="65">
        <v>43974</v>
      </c>
      <c r="L610" s="42">
        <v>94.935100000000006</v>
      </c>
    </row>
    <row r="611" spans="11:12" x14ac:dyDescent="0.25">
      <c r="K611" s="65">
        <v>43981</v>
      </c>
      <c r="L611" s="42">
        <v>94.852500000000006</v>
      </c>
    </row>
    <row r="612" spans="11:12" x14ac:dyDescent="0.25">
      <c r="K612" s="65">
        <v>43988</v>
      </c>
      <c r="L612" s="42">
        <v>95.769099999999995</v>
      </c>
    </row>
    <row r="613" spans="11:12" x14ac:dyDescent="0.25">
      <c r="K613" s="65">
        <v>43995</v>
      </c>
      <c r="L613" s="42">
        <v>96.285200000000003</v>
      </c>
    </row>
    <row r="614" spans="11:12" x14ac:dyDescent="0.25">
      <c r="K614" s="65">
        <v>44002</v>
      </c>
      <c r="L614" s="42">
        <v>98.226200000000006</v>
      </c>
    </row>
    <row r="615" spans="11:12" x14ac:dyDescent="0.25">
      <c r="K615" s="65">
        <v>44009</v>
      </c>
      <c r="L615" s="42">
        <v>98.469099999999997</v>
      </c>
    </row>
    <row r="616" spans="11:12" x14ac:dyDescent="0.25">
      <c r="K616" s="65">
        <v>44016</v>
      </c>
      <c r="L616" s="42">
        <v>99.980400000000003</v>
      </c>
    </row>
    <row r="617" spans="11:12" x14ac:dyDescent="0.25">
      <c r="K617" s="65">
        <v>44023</v>
      </c>
      <c r="L617" s="42">
        <v>98.029700000000005</v>
      </c>
    </row>
    <row r="618" spans="11:12" x14ac:dyDescent="0.25">
      <c r="K618" s="65">
        <v>44030</v>
      </c>
      <c r="L618" s="42">
        <v>97.2727</v>
      </c>
    </row>
    <row r="619" spans="11:12" x14ac:dyDescent="0.25">
      <c r="K619" s="65">
        <v>44037</v>
      </c>
      <c r="L619" s="42">
        <v>96.953299999999999</v>
      </c>
    </row>
    <row r="620" spans="11:12" x14ac:dyDescent="0.25">
      <c r="K620" s="65">
        <v>44044</v>
      </c>
      <c r="L620" s="42">
        <v>97.408600000000007</v>
      </c>
    </row>
    <row r="621" spans="11:12" x14ac:dyDescent="0.25">
      <c r="K621" s="65">
        <v>44051</v>
      </c>
      <c r="L621" s="42">
        <v>99.6511</v>
      </c>
    </row>
    <row r="622" spans="11:12" x14ac:dyDescent="0.25">
      <c r="K622" s="65">
        <v>44058</v>
      </c>
      <c r="L622" s="42">
        <v>100.4845</v>
      </c>
    </row>
    <row r="623" spans="11:12" x14ac:dyDescent="0.25">
      <c r="K623" s="65">
        <v>44065</v>
      </c>
      <c r="L623" s="42">
        <v>101.0596</v>
      </c>
    </row>
    <row r="624" spans="11:12" x14ac:dyDescent="0.25">
      <c r="K624" s="65">
        <v>44072</v>
      </c>
      <c r="L624" s="42">
        <v>100.27970000000001</v>
      </c>
    </row>
    <row r="625" spans="11:12" x14ac:dyDescent="0.25">
      <c r="K625" s="65">
        <v>44079</v>
      </c>
      <c r="L625" s="42">
        <v>100.6865</v>
      </c>
    </row>
    <row r="626" spans="11:12" x14ac:dyDescent="0.25">
      <c r="K626" s="65">
        <v>44086</v>
      </c>
      <c r="L626" s="42">
        <v>100.7929</v>
      </c>
    </row>
    <row r="627" spans="11:12" x14ac:dyDescent="0.25">
      <c r="K627" s="65">
        <v>44093</v>
      </c>
      <c r="L627" s="42">
        <v>101.06270000000001</v>
      </c>
    </row>
    <row r="628" spans="11:12" x14ac:dyDescent="0.25">
      <c r="K628" s="65">
        <v>44100</v>
      </c>
      <c r="L628" s="42">
        <v>100.5134</v>
      </c>
    </row>
    <row r="629" spans="11:12" x14ac:dyDescent="0.25">
      <c r="K629" s="65">
        <v>44107</v>
      </c>
      <c r="L629" s="42">
        <v>100.01009999999999</v>
      </c>
    </row>
    <row r="630" spans="11:12" x14ac:dyDescent="0.25">
      <c r="K630" s="65">
        <v>44114</v>
      </c>
      <c r="L630" s="42">
        <v>99.303799999999995</v>
      </c>
    </row>
    <row r="631" spans="11:12" x14ac:dyDescent="0.25">
      <c r="K631" s="65">
        <v>44121</v>
      </c>
      <c r="L631" s="42">
        <v>99.8523</v>
      </c>
    </row>
    <row r="632" spans="11:12" x14ac:dyDescent="0.25">
      <c r="K632" s="65">
        <v>44128</v>
      </c>
      <c r="L632" s="42">
        <v>100.0485</v>
      </c>
    </row>
    <row r="633" spans="11:12" x14ac:dyDescent="0.25">
      <c r="K633" s="65">
        <v>44135</v>
      </c>
      <c r="L633" s="42">
        <v>100.21769999999999</v>
      </c>
    </row>
    <row r="634" spans="11:12" x14ac:dyDescent="0.25">
      <c r="K634" s="65">
        <v>44142</v>
      </c>
      <c r="L634" s="42">
        <v>101.7238</v>
      </c>
    </row>
    <row r="635" spans="11:12" x14ac:dyDescent="0.25">
      <c r="K635" s="65">
        <v>44149</v>
      </c>
      <c r="L635" s="42">
        <v>102.4119</v>
      </c>
    </row>
    <row r="636" spans="11:12" x14ac:dyDescent="0.25">
      <c r="K636" s="65">
        <v>44156</v>
      </c>
      <c r="L636" s="42">
        <v>102.19289999999999</v>
      </c>
    </row>
    <row r="637" spans="11:12" x14ac:dyDescent="0.25">
      <c r="K637" s="65">
        <v>44163</v>
      </c>
      <c r="L637" s="42">
        <v>102.9808</v>
      </c>
    </row>
    <row r="638" spans="11:12" x14ac:dyDescent="0.25">
      <c r="K638" s="65">
        <v>44170</v>
      </c>
      <c r="L638" s="42">
        <v>104.45059999999999</v>
      </c>
    </row>
    <row r="639" spans="11:12" x14ac:dyDescent="0.25">
      <c r="K639" s="65">
        <v>44177</v>
      </c>
      <c r="L639" s="42">
        <v>105.2286</v>
      </c>
    </row>
    <row r="640" spans="11:12" x14ac:dyDescent="0.25">
      <c r="K640" s="65">
        <v>44184</v>
      </c>
      <c r="L640" s="42">
        <v>103.4222</v>
      </c>
    </row>
    <row r="641" spans="11:12" x14ac:dyDescent="0.25">
      <c r="K641" s="65">
        <v>44191</v>
      </c>
      <c r="L641" s="42">
        <v>99.349000000000004</v>
      </c>
    </row>
    <row r="642" spans="11:12" x14ac:dyDescent="0.25">
      <c r="K642" s="65">
        <v>44198</v>
      </c>
      <c r="L642" s="42">
        <v>97.135000000000005</v>
      </c>
    </row>
    <row r="643" spans="11:12" x14ac:dyDescent="0.25">
      <c r="K643" s="65" t="s">
        <v>53</v>
      </c>
      <c r="L643" s="42" t="s">
        <v>53</v>
      </c>
    </row>
    <row r="644" spans="11:12" x14ac:dyDescent="0.25">
      <c r="K644" s="65" t="s">
        <v>53</v>
      </c>
      <c r="L644" s="42" t="s">
        <v>53</v>
      </c>
    </row>
    <row r="645" spans="11:12" x14ac:dyDescent="0.25">
      <c r="K645" s="65" t="s">
        <v>53</v>
      </c>
      <c r="L645" s="42" t="s">
        <v>53</v>
      </c>
    </row>
    <row r="646" spans="11:12" x14ac:dyDescent="0.25">
      <c r="K646" s="65" t="s">
        <v>53</v>
      </c>
      <c r="L646" s="42" t="s">
        <v>53</v>
      </c>
    </row>
    <row r="647" spans="11:12" x14ac:dyDescent="0.25">
      <c r="K647" s="65" t="s">
        <v>53</v>
      </c>
      <c r="L647" s="42" t="s">
        <v>53</v>
      </c>
    </row>
    <row r="648" spans="11:12" x14ac:dyDescent="0.25">
      <c r="K648" s="65" t="s">
        <v>53</v>
      </c>
      <c r="L648" s="42" t="s">
        <v>53</v>
      </c>
    </row>
    <row r="649" spans="11:12" x14ac:dyDescent="0.25">
      <c r="K649" s="65" t="s">
        <v>53</v>
      </c>
      <c r="L649" s="42" t="s">
        <v>53</v>
      </c>
    </row>
    <row r="650" spans="11:12" x14ac:dyDescent="0.25">
      <c r="K650" s="65" t="s">
        <v>53</v>
      </c>
      <c r="L650" s="42" t="s">
        <v>53</v>
      </c>
    </row>
    <row r="651" spans="11:12" x14ac:dyDescent="0.25">
      <c r="K651" s="65" t="s">
        <v>53</v>
      </c>
      <c r="L651" s="42" t="s">
        <v>53</v>
      </c>
    </row>
    <row r="652" spans="11:12" x14ac:dyDescent="0.25">
      <c r="K652" s="65" t="s">
        <v>53</v>
      </c>
      <c r="L652" s="42" t="s">
        <v>53</v>
      </c>
    </row>
    <row r="653" spans="11:12" x14ac:dyDescent="0.25">
      <c r="K653" s="65" t="s">
        <v>53</v>
      </c>
      <c r="L653" s="42" t="s">
        <v>53</v>
      </c>
    </row>
    <row r="654" spans="11:12" x14ac:dyDescent="0.25">
      <c r="K654" s="65" t="s">
        <v>53</v>
      </c>
      <c r="L654" s="42" t="s">
        <v>53</v>
      </c>
    </row>
    <row r="655" spans="11:12" x14ac:dyDescent="0.25">
      <c r="K655" s="65" t="s">
        <v>53</v>
      </c>
      <c r="L655" s="42" t="s">
        <v>53</v>
      </c>
    </row>
    <row r="656" spans="11:12" x14ac:dyDescent="0.25">
      <c r="K656" s="65" t="s">
        <v>53</v>
      </c>
      <c r="L656" s="42" t="s">
        <v>53</v>
      </c>
    </row>
    <row r="657" spans="11:12" x14ac:dyDescent="0.25">
      <c r="K657" s="65" t="s">
        <v>53</v>
      </c>
      <c r="L657" s="42" t="s">
        <v>53</v>
      </c>
    </row>
    <row r="658" spans="11:12" x14ac:dyDescent="0.25">
      <c r="K658" s="65" t="s">
        <v>53</v>
      </c>
      <c r="L658" s="42" t="s">
        <v>53</v>
      </c>
    </row>
    <row r="659" spans="11:12" x14ac:dyDescent="0.25">
      <c r="K659" s="65" t="s">
        <v>53</v>
      </c>
      <c r="L659" s="42" t="s">
        <v>53</v>
      </c>
    </row>
    <row r="660" spans="11:12" x14ac:dyDescent="0.25">
      <c r="K660" s="65" t="s">
        <v>53</v>
      </c>
      <c r="L660" s="42" t="s">
        <v>53</v>
      </c>
    </row>
    <row r="661" spans="11:12" x14ac:dyDescent="0.25">
      <c r="K661" s="65" t="s">
        <v>53</v>
      </c>
      <c r="L661" s="42" t="s">
        <v>53</v>
      </c>
    </row>
    <row r="662" spans="11:12" x14ac:dyDescent="0.25">
      <c r="K662" s="65" t="s">
        <v>53</v>
      </c>
      <c r="L662" s="42" t="s">
        <v>53</v>
      </c>
    </row>
    <row r="663" spans="11:12" x14ac:dyDescent="0.25">
      <c r="K663" s="65" t="s">
        <v>53</v>
      </c>
      <c r="L663" s="42" t="s">
        <v>53</v>
      </c>
    </row>
    <row r="664" spans="11:12" x14ac:dyDescent="0.25">
      <c r="K664" s="65" t="s">
        <v>53</v>
      </c>
      <c r="L664" s="42" t="s">
        <v>53</v>
      </c>
    </row>
    <row r="665" spans="11:12" x14ac:dyDescent="0.25">
      <c r="K665" s="65" t="s">
        <v>53</v>
      </c>
      <c r="L665" s="42" t="s">
        <v>53</v>
      </c>
    </row>
    <row r="666" spans="11:12" x14ac:dyDescent="0.25">
      <c r="K666" s="65" t="s">
        <v>53</v>
      </c>
      <c r="L666" s="42" t="s">
        <v>53</v>
      </c>
    </row>
    <row r="667" spans="11:12" x14ac:dyDescent="0.25">
      <c r="K667" s="65" t="s">
        <v>53</v>
      </c>
      <c r="L667" s="42" t="s">
        <v>53</v>
      </c>
    </row>
    <row r="668" spans="11:12" x14ac:dyDescent="0.25">
      <c r="K668" s="65" t="s">
        <v>53</v>
      </c>
      <c r="L668" s="42" t="s">
        <v>53</v>
      </c>
    </row>
    <row r="669" spans="11:12" x14ac:dyDescent="0.25">
      <c r="K669" s="65" t="s">
        <v>53</v>
      </c>
      <c r="L669" s="42" t="s">
        <v>53</v>
      </c>
    </row>
    <row r="670" spans="11:12" x14ac:dyDescent="0.25">
      <c r="K670" s="65" t="s">
        <v>53</v>
      </c>
      <c r="L670" s="42" t="s">
        <v>53</v>
      </c>
    </row>
    <row r="671" spans="11:12" x14ac:dyDescent="0.25">
      <c r="K671" s="65" t="s">
        <v>53</v>
      </c>
      <c r="L671" s="42" t="s">
        <v>53</v>
      </c>
    </row>
    <row r="672" spans="11:12" x14ac:dyDescent="0.25">
      <c r="K672" s="65" t="s">
        <v>53</v>
      </c>
      <c r="L672" s="42" t="s">
        <v>53</v>
      </c>
    </row>
    <row r="673" spans="11:12" x14ac:dyDescent="0.25">
      <c r="K673" s="65" t="s">
        <v>53</v>
      </c>
      <c r="L673" s="42" t="s">
        <v>53</v>
      </c>
    </row>
    <row r="674" spans="11:12" x14ac:dyDescent="0.25">
      <c r="K674" s="65" t="s">
        <v>53</v>
      </c>
      <c r="L674" s="42" t="s">
        <v>53</v>
      </c>
    </row>
    <row r="675" spans="11:12" x14ac:dyDescent="0.25">
      <c r="K675" s="65" t="s">
        <v>53</v>
      </c>
      <c r="L675" s="42" t="s">
        <v>53</v>
      </c>
    </row>
    <row r="676" spans="11:12" x14ac:dyDescent="0.25">
      <c r="K676" s="65" t="s">
        <v>53</v>
      </c>
      <c r="L676" s="42" t="s">
        <v>53</v>
      </c>
    </row>
    <row r="677" spans="11:12" x14ac:dyDescent="0.25">
      <c r="K677" s="65" t="s">
        <v>53</v>
      </c>
      <c r="L677" s="42" t="s">
        <v>53</v>
      </c>
    </row>
    <row r="678" spans="11:12" x14ac:dyDescent="0.25">
      <c r="K678" s="65" t="s">
        <v>53</v>
      </c>
      <c r="L678" s="42" t="s">
        <v>53</v>
      </c>
    </row>
    <row r="679" spans="11:12" x14ac:dyDescent="0.25">
      <c r="K679" s="65" t="s">
        <v>53</v>
      </c>
      <c r="L679" s="42" t="s">
        <v>53</v>
      </c>
    </row>
    <row r="680" spans="11:12" x14ac:dyDescent="0.25">
      <c r="K680" s="65" t="s">
        <v>53</v>
      </c>
      <c r="L680" s="42" t="s">
        <v>53</v>
      </c>
    </row>
    <row r="681" spans="11:12" x14ac:dyDescent="0.25">
      <c r="K681" s="65" t="s">
        <v>53</v>
      </c>
      <c r="L681" s="42" t="s">
        <v>53</v>
      </c>
    </row>
    <row r="682" spans="11:12" x14ac:dyDescent="0.25">
      <c r="K682" s="65" t="s">
        <v>53</v>
      </c>
      <c r="L682" s="42" t="s">
        <v>53</v>
      </c>
    </row>
    <row r="683" spans="11:12" x14ac:dyDescent="0.25">
      <c r="K683" s="65" t="s">
        <v>53</v>
      </c>
      <c r="L683" s="42" t="s">
        <v>53</v>
      </c>
    </row>
    <row r="684" spans="11:12" x14ac:dyDescent="0.25">
      <c r="K684" s="65" t="s">
        <v>53</v>
      </c>
      <c r="L684" s="42" t="s">
        <v>53</v>
      </c>
    </row>
    <row r="685" spans="11:12" x14ac:dyDescent="0.25">
      <c r="K685" s="65" t="s">
        <v>53</v>
      </c>
      <c r="L685" s="42" t="s">
        <v>53</v>
      </c>
    </row>
    <row r="686" spans="11:12" x14ac:dyDescent="0.25">
      <c r="K686" s="65" t="s">
        <v>53</v>
      </c>
      <c r="L686" s="42" t="s">
        <v>53</v>
      </c>
    </row>
    <row r="687" spans="11:12" x14ac:dyDescent="0.25">
      <c r="K687" s="65" t="s">
        <v>53</v>
      </c>
      <c r="L687" s="42" t="s">
        <v>53</v>
      </c>
    </row>
    <row r="688" spans="11:12" x14ac:dyDescent="0.25">
      <c r="K688" s="65" t="s">
        <v>53</v>
      </c>
      <c r="L688" s="42" t="s">
        <v>53</v>
      </c>
    </row>
    <row r="689" spans="11:12" x14ac:dyDescent="0.25">
      <c r="K689" s="65" t="s">
        <v>53</v>
      </c>
      <c r="L689" s="42" t="s">
        <v>53</v>
      </c>
    </row>
    <row r="690" spans="11:12" x14ac:dyDescent="0.25">
      <c r="K690" s="65" t="s">
        <v>53</v>
      </c>
      <c r="L690" s="42" t="s">
        <v>53</v>
      </c>
    </row>
    <row r="691" spans="11:12" x14ac:dyDescent="0.25">
      <c r="K691" s="65" t="s">
        <v>53</v>
      </c>
      <c r="L691" s="42" t="s">
        <v>53</v>
      </c>
    </row>
    <row r="692" spans="11:12" x14ac:dyDescent="0.25">
      <c r="K692" s="65" t="s">
        <v>53</v>
      </c>
      <c r="L692" s="42" t="s">
        <v>53</v>
      </c>
    </row>
    <row r="693" spans="11:12" x14ac:dyDescent="0.25">
      <c r="K693" s="65" t="s">
        <v>53</v>
      </c>
      <c r="L693" s="42" t="s">
        <v>53</v>
      </c>
    </row>
    <row r="694" spans="11:12" x14ac:dyDescent="0.25">
      <c r="K694" s="65" t="s">
        <v>53</v>
      </c>
      <c r="L694" s="42" t="s">
        <v>53</v>
      </c>
    </row>
    <row r="695" spans="11:12" x14ac:dyDescent="0.25">
      <c r="K695" s="65" t="s">
        <v>53</v>
      </c>
      <c r="L695" s="42" t="s">
        <v>53</v>
      </c>
    </row>
    <row r="696" spans="11:12" x14ac:dyDescent="0.25">
      <c r="K696" s="65" t="s">
        <v>53</v>
      </c>
      <c r="L696" s="42" t="s">
        <v>53</v>
      </c>
    </row>
    <row r="697" spans="11:12" x14ac:dyDescent="0.25">
      <c r="K697" s="65" t="s">
        <v>53</v>
      </c>
      <c r="L697" s="42" t="s">
        <v>53</v>
      </c>
    </row>
    <row r="698" spans="11:12" x14ac:dyDescent="0.25">
      <c r="K698" s="65" t="s">
        <v>53</v>
      </c>
      <c r="L698" s="42" t="s">
        <v>53</v>
      </c>
    </row>
    <row r="699" spans="11:12" x14ac:dyDescent="0.25">
      <c r="K699" s="65" t="s">
        <v>53</v>
      </c>
      <c r="L699" s="42" t="s">
        <v>53</v>
      </c>
    </row>
    <row r="700" spans="11:12" x14ac:dyDescent="0.25">
      <c r="K700" s="65" t="s">
        <v>53</v>
      </c>
      <c r="L700" s="42" t="s">
        <v>53</v>
      </c>
    </row>
    <row r="701" spans="11:12" x14ac:dyDescent="0.25">
      <c r="K701" s="65" t="s">
        <v>53</v>
      </c>
      <c r="L701" s="42" t="s">
        <v>53</v>
      </c>
    </row>
    <row r="702" spans="11:12" x14ac:dyDescent="0.25">
      <c r="K702" s="65" t="s">
        <v>53</v>
      </c>
      <c r="L702" s="42" t="s">
        <v>53</v>
      </c>
    </row>
    <row r="703" spans="11:12" x14ac:dyDescent="0.25">
      <c r="K703" s="65" t="s">
        <v>53</v>
      </c>
      <c r="L703" s="42" t="s">
        <v>53</v>
      </c>
    </row>
    <row r="704" spans="11:12" x14ac:dyDescent="0.25">
      <c r="K704" s="65" t="s">
        <v>53</v>
      </c>
      <c r="L704" s="42" t="s">
        <v>53</v>
      </c>
    </row>
    <row r="705" spans="11:12" x14ac:dyDescent="0.25">
      <c r="K705" s="65" t="s">
        <v>53</v>
      </c>
      <c r="L705" s="42" t="s">
        <v>53</v>
      </c>
    </row>
    <row r="706" spans="11:12" x14ac:dyDescent="0.25">
      <c r="K706" s="65" t="s">
        <v>53</v>
      </c>
      <c r="L706" s="42" t="s">
        <v>53</v>
      </c>
    </row>
    <row r="707" spans="11:12" x14ac:dyDescent="0.25">
      <c r="K707" s="65" t="s">
        <v>53</v>
      </c>
      <c r="L707" s="42" t="s">
        <v>53</v>
      </c>
    </row>
    <row r="708" spans="11:12" x14ac:dyDescent="0.25">
      <c r="K708" s="65" t="s">
        <v>53</v>
      </c>
      <c r="L708" s="42" t="s">
        <v>53</v>
      </c>
    </row>
    <row r="709" spans="11:12" x14ac:dyDescent="0.25">
      <c r="K709" s="65" t="s">
        <v>53</v>
      </c>
      <c r="L709" s="42" t="s">
        <v>53</v>
      </c>
    </row>
    <row r="710" spans="11:12" x14ac:dyDescent="0.25">
      <c r="K710" s="65" t="s">
        <v>53</v>
      </c>
      <c r="L710" s="42" t="s">
        <v>53</v>
      </c>
    </row>
    <row r="711" spans="11:12" x14ac:dyDescent="0.25">
      <c r="K711" s="65" t="s">
        <v>53</v>
      </c>
      <c r="L711" s="42" t="s">
        <v>53</v>
      </c>
    </row>
    <row r="712" spans="11:12" x14ac:dyDescent="0.25">
      <c r="K712" s="65" t="s">
        <v>53</v>
      </c>
      <c r="L712" s="42" t="s">
        <v>53</v>
      </c>
    </row>
    <row r="713" spans="11:12" x14ac:dyDescent="0.25">
      <c r="K713" s="65" t="s">
        <v>53</v>
      </c>
      <c r="L713" s="42" t="s">
        <v>53</v>
      </c>
    </row>
    <row r="714" spans="11:12" x14ac:dyDescent="0.25">
      <c r="K714" s="65" t="s">
        <v>53</v>
      </c>
      <c r="L714" s="42" t="s">
        <v>53</v>
      </c>
    </row>
    <row r="715" spans="11:12" x14ac:dyDescent="0.25">
      <c r="K715" s="65" t="s">
        <v>53</v>
      </c>
      <c r="L715" s="42" t="s">
        <v>53</v>
      </c>
    </row>
    <row r="716" spans="11:12" x14ac:dyDescent="0.25">
      <c r="K716" s="65" t="s">
        <v>53</v>
      </c>
      <c r="L716" s="42" t="s">
        <v>53</v>
      </c>
    </row>
    <row r="717" spans="11:12" x14ac:dyDescent="0.25">
      <c r="K717" s="65" t="s">
        <v>53</v>
      </c>
      <c r="L717" s="42" t="s">
        <v>53</v>
      </c>
    </row>
    <row r="718" spans="11:12" x14ac:dyDescent="0.25">
      <c r="K718" s="65" t="s">
        <v>53</v>
      </c>
      <c r="L718" s="42" t="s">
        <v>53</v>
      </c>
    </row>
    <row r="719" spans="11:12" x14ac:dyDescent="0.25">
      <c r="K719" s="65" t="s">
        <v>53</v>
      </c>
      <c r="L719" s="42" t="s">
        <v>53</v>
      </c>
    </row>
    <row r="720" spans="11:12" x14ac:dyDescent="0.25">
      <c r="K720" s="65" t="s">
        <v>53</v>
      </c>
      <c r="L720" s="42" t="s">
        <v>53</v>
      </c>
    </row>
    <row r="721" spans="11:12" x14ac:dyDescent="0.25">
      <c r="K721" s="65" t="s">
        <v>53</v>
      </c>
      <c r="L721" s="42" t="s">
        <v>53</v>
      </c>
    </row>
    <row r="722" spans="11:12" x14ac:dyDescent="0.25">
      <c r="K722" s="65" t="s">
        <v>53</v>
      </c>
      <c r="L722" s="42" t="s">
        <v>53</v>
      </c>
    </row>
    <row r="723" spans="11:12" x14ac:dyDescent="0.25">
      <c r="K723" s="65" t="s">
        <v>53</v>
      </c>
      <c r="L723" s="42" t="s">
        <v>53</v>
      </c>
    </row>
    <row r="724" spans="11:12" x14ac:dyDescent="0.25">
      <c r="K724" s="65" t="s">
        <v>53</v>
      </c>
      <c r="L724" s="42" t="s">
        <v>53</v>
      </c>
    </row>
    <row r="725" spans="11:12" x14ac:dyDescent="0.25">
      <c r="K725" s="65" t="s">
        <v>53</v>
      </c>
      <c r="L725" s="42" t="s">
        <v>53</v>
      </c>
    </row>
    <row r="726" spans="11:12" x14ac:dyDescent="0.25">
      <c r="K726" s="65" t="s">
        <v>53</v>
      </c>
      <c r="L726" s="42" t="s">
        <v>53</v>
      </c>
    </row>
    <row r="727" spans="11:12" x14ac:dyDescent="0.25">
      <c r="K727" s="65" t="s">
        <v>53</v>
      </c>
      <c r="L727" s="42" t="s">
        <v>53</v>
      </c>
    </row>
    <row r="728" spans="11:12" x14ac:dyDescent="0.25">
      <c r="K728" s="65" t="s">
        <v>53</v>
      </c>
      <c r="L728" s="42" t="s">
        <v>53</v>
      </c>
    </row>
    <row r="729" spans="11:12" x14ac:dyDescent="0.25">
      <c r="K729" s="65" t="s">
        <v>53</v>
      </c>
      <c r="L729" s="42" t="s">
        <v>53</v>
      </c>
    </row>
    <row r="730" spans="11:12" x14ac:dyDescent="0.25">
      <c r="K730" s="65" t="s">
        <v>53</v>
      </c>
      <c r="L730" s="42" t="s">
        <v>53</v>
      </c>
    </row>
    <row r="731" spans="11:12" x14ac:dyDescent="0.25">
      <c r="K731" s="65" t="s">
        <v>53</v>
      </c>
      <c r="L731" s="42" t="s">
        <v>53</v>
      </c>
    </row>
    <row r="732" spans="11:12" x14ac:dyDescent="0.25">
      <c r="K732" s="65" t="s">
        <v>53</v>
      </c>
      <c r="L732" s="42" t="s">
        <v>53</v>
      </c>
    </row>
    <row r="733" spans="11:12" x14ac:dyDescent="0.25">
      <c r="K733" s="65" t="s">
        <v>53</v>
      </c>
      <c r="L733" s="42" t="s">
        <v>53</v>
      </c>
    </row>
    <row r="734" spans="11:12" x14ac:dyDescent="0.25">
      <c r="K734" s="65" t="s">
        <v>53</v>
      </c>
      <c r="L734" s="42" t="s">
        <v>53</v>
      </c>
    </row>
    <row r="735" spans="11:12" x14ac:dyDescent="0.25">
      <c r="K735" s="65" t="s">
        <v>53</v>
      </c>
      <c r="L735" s="42" t="s">
        <v>53</v>
      </c>
    </row>
    <row r="736" spans="11:12" x14ac:dyDescent="0.25">
      <c r="K736" s="65" t="s">
        <v>53</v>
      </c>
      <c r="L736" s="42" t="s">
        <v>53</v>
      </c>
    </row>
    <row r="737" spans="11:12" x14ac:dyDescent="0.25">
      <c r="K737" s="65" t="s">
        <v>53</v>
      </c>
      <c r="L737" s="42" t="s">
        <v>53</v>
      </c>
    </row>
    <row r="738" spans="11:12" x14ac:dyDescent="0.25">
      <c r="K738" s="65" t="s">
        <v>53</v>
      </c>
      <c r="L738" s="42" t="s">
        <v>53</v>
      </c>
    </row>
    <row r="739" spans="11:12" x14ac:dyDescent="0.25">
      <c r="K739" s="65" t="s">
        <v>53</v>
      </c>
      <c r="L739" s="42" t="s">
        <v>53</v>
      </c>
    </row>
    <row r="740" spans="11:12" x14ac:dyDescent="0.25">
      <c r="K740" s="65" t="s">
        <v>53</v>
      </c>
      <c r="L740" s="42" t="s">
        <v>53</v>
      </c>
    </row>
    <row r="741" spans="11:12" x14ac:dyDescent="0.25">
      <c r="K741" s="65" t="s">
        <v>53</v>
      </c>
      <c r="L741" s="42" t="s">
        <v>53</v>
      </c>
    </row>
    <row r="742" spans="11:12" x14ac:dyDescent="0.25">
      <c r="K742" s="65" t="s">
        <v>53</v>
      </c>
      <c r="L742" s="42" t="s">
        <v>53</v>
      </c>
    </row>
    <row r="743" spans="11:12" x14ac:dyDescent="0.25">
      <c r="K743" s="65" t="s">
        <v>53</v>
      </c>
      <c r="L743" s="42" t="s">
        <v>53</v>
      </c>
    </row>
    <row r="744" spans="11:12" x14ac:dyDescent="0.25">
      <c r="K744" s="65" t="s">
        <v>53</v>
      </c>
      <c r="L744" s="42" t="s">
        <v>53</v>
      </c>
    </row>
    <row r="745" spans="11:12" x14ac:dyDescent="0.25">
      <c r="K745" s="65" t="s">
        <v>53</v>
      </c>
      <c r="L745" s="42" t="s">
        <v>53</v>
      </c>
    </row>
    <row r="746" spans="11:12" x14ac:dyDescent="0.25">
      <c r="K746" s="65" t="s">
        <v>53</v>
      </c>
      <c r="L746" s="42" t="s">
        <v>53</v>
      </c>
    </row>
    <row r="747" spans="11:12" x14ac:dyDescent="0.25">
      <c r="K747" s="33"/>
      <c r="L747" s="37"/>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sheetData>
  <mergeCells count="15">
    <mergeCell ref="A21:I21"/>
    <mergeCell ref="H7:H8"/>
    <mergeCell ref="I7:I8"/>
    <mergeCell ref="B9:I9"/>
    <mergeCell ref="B11:I11"/>
    <mergeCell ref="A1:I1"/>
    <mergeCell ref="B6:E6"/>
    <mergeCell ref="F6:I6"/>
    <mergeCell ref="A7:A8"/>
    <mergeCell ref="B7:B8"/>
    <mergeCell ref="C7:C8"/>
    <mergeCell ref="D7:D8"/>
    <mergeCell ref="E7:E8"/>
    <mergeCell ref="F7:F8"/>
    <mergeCell ref="G7:G8"/>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91EF-D99B-493C-8D8D-23AFD61C3016}">
  <sheetPr codeName="Sheet10">
    <tabColor theme="4" tint="0.39997558519241921"/>
  </sheetPr>
  <dimension ref="A1:L899"/>
  <sheetViews>
    <sheetView showGridLines="0" showRuler="0" zoomScaleNormal="100" workbookViewId="0">
      <selection sqref="A1:I1"/>
    </sheetView>
  </sheetViews>
  <sheetFormatPr defaultColWidth="8.7109375" defaultRowHeight="15" x14ac:dyDescent="0.25"/>
  <cols>
    <col min="1" max="1" width="14.85546875" style="19" customWidth="1"/>
    <col min="2" max="2" width="12.5703125" style="19" customWidth="1"/>
    <col min="3" max="5" width="9.7109375" style="19" customWidth="1"/>
    <col min="6" max="6" width="12.5703125" style="19" customWidth="1"/>
    <col min="7" max="9" width="9.7109375" style="19" customWidth="1"/>
    <col min="10" max="10" width="6.7109375" style="19" customWidth="1"/>
    <col min="11" max="11" width="12.42578125" style="19" customWidth="1"/>
    <col min="12" max="12" width="22" style="52" customWidth="1"/>
    <col min="13" max="16384" width="8.7109375" style="19"/>
  </cols>
  <sheetData>
    <row r="1" spans="1:12" ht="60" customHeight="1" x14ac:dyDescent="0.25">
      <c r="A1" s="68" t="s">
        <v>32</v>
      </c>
      <c r="B1" s="68"/>
      <c r="C1" s="68"/>
      <c r="D1" s="68"/>
      <c r="E1" s="68"/>
      <c r="F1" s="68"/>
      <c r="G1" s="68"/>
      <c r="H1" s="68"/>
      <c r="I1" s="68"/>
      <c r="J1" s="4"/>
      <c r="K1" s="33"/>
      <c r="L1" s="34" t="s">
        <v>39</v>
      </c>
    </row>
    <row r="2" spans="1:12" ht="19.5" customHeight="1" x14ac:dyDescent="0.3">
      <c r="A2" s="3" t="str">
        <f>"Weekly Payroll Jobs and Wages in Australia - " &amp;$L$1</f>
        <v>Weekly Payroll Jobs and Wages in Australia - Australian Capital Territory</v>
      </c>
      <c r="B2" s="20"/>
      <c r="C2" s="20"/>
      <c r="D2" s="20"/>
      <c r="E2" s="20"/>
      <c r="F2" s="20"/>
      <c r="G2" s="20"/>
      <c r="H2" s="20"/>
      <c r="I2" s="20"/>
      <c r="J2" s="20"/>
      <c r="K2" s="38" t="s">
        <v>59</v>
      </c>
      <c r="L2" s="35">
        <v>44198</v>
      </c>
    </row>
    <row r="3" spans="1:12" ht="15" customHeight="1" x14ac:dyDescent="0.25">
      <c r="A3" s="21" t="str">
        <f>"Week ending "&amp;TEXT($L$2,"dddd dd mmmm yyyy")</f>
        <v>Week ending Saturday 02 January 2021</v>
      </c>
      <c r="B3" s="20"/>
      <c r="C3" s="22"/>
      <c r="D3" s="23"/>
      <c r="E3" s="20"/>
      <c r="F3" s="20"/>
      <c r="G3" s="20"/>
      <c r="H3" s="20"/>
      <c r="I3" s="20"/>
      <c r="J3" s="20"/>
      <c r="K3" s="40" t="s">
        <v>60</v>
      </c>
      <c r="L3" s="39">
        <v>43904</v>
      </c>
    </row>
    <row r="4" spans="1:12" ht="15" customHeight="1" x14ac:dyDescent="0.25">
      <c r="A4" s="2" t="s">
        <v>31</v>
      </c>
      <c r="B4" s="24"/>
      <c r="C4" s="24"/>
      <c r="D4" s="24"/>
      <c r="E4" s="24"/>
      <c r="F4" s="24"/>
      <c r="G4" s="24"/>
      <c r="H4" s="24"/>
      <c r="I4" s="24"/>
      <c r="J4" s="24"/>
      <c r="K4" s="38" t="s">
        <v>67</v>
      </c>
      <c r="L4" s="39">
        <v>44170</v>
      </c>
    </row>
    <row r="5" spans="1:12" ht="16.5" customHeight="1" thickBot="1" x14ac:dyDescent="0.3">
      <c r="A5" s="25" t="str">
        <f>"Change in payroll jobs and total wages, "&amp;$L$1</f>
        <v>Change in payroll jobs and total wages, Australian Capital Territory</v>
      </c>
      <c r="B5" s="22"/>
      <c r="C5" s="26"/>
      <c r="D5" s="27"/>
      <c r="E5" s="24"/>
      <c r="F5" s="20"/>
      <c r="G5" s="20"/>
      <c r="H5" s="20"/>
      <c r="I5" s="20"/>
      <c r="J5" s="20"/>
      <c r="K5" s="38"/>
      <c r="L5" s="39">
        <v>44184</v>
      </c>
    </row>
    <row r="6" spans="1:12" ht="16.5" customHeight="1" x14ac:dyDescent="0.25">
      <c r="A6" s="56"/>
      <c r="B6" s="71" t="s">
        <v>57</v>
      </c>
      <c r="C6" s="72"/>
      <c r="D6" s="72"/>
      <c r="E6" s="73"/>
      <c r="F6" s="74" t="s">
        <v>58</v>
      </c>
      <c r="G6" s="72"/>
      <c r="H6" s="72"/>
      <c r="I6" s="73"/>
      <c r="J6" s="49"/>
      <c r="K6" s="38" t="s">
        <v>68</v>
      </c>
      <c r="L6" s="39">
        <v>44191</v>
      </c>
    </row>
    <row r="7" spans="1:12" ht="33.75" customHeight="1" x14ac:dyDescent="0.25">
      <c r="A7" s="75"/>
      <c r="B7" s="77" t="str">
        <f>"% Change between " &amp; TEXT($L$3,"dd mmm yyy")&amp;" and "&amp; TEXT($L$2,"dd mmm yyy") &amp; " (Change since 100th case of COVID-19)"</f>
        <v>% Change between 14 Mar 2020 and 02 Jan 2021 (Change since 100th case of COVID-19)</v>
      </c>
      <c r="C7" s="79" t="str">
        <f>"% Change between " &amp; TEXT($L$4,"dd mmm yyy")&amp;" and "&amp; TEXT($L$2,"dd mmm yyy") &amp; " (monthly change)"</f>
        <v>% Change between 05 Dec 2020 and 02 Jan 2021 (monthly change)</v>
      </c>
      <c r="D7" s="81" t="str">
        <f>"% Change between " &amp; TEXT($L$6,"dd mmm yyy")&amp;" and "&amp; TEXT($L$2,"dd mmm yyy") &amp; " (weekly change)"</f>
        <v>% Change between 26 Dec 2020 and 02 Jan 2021 (weekly change)</v>
      </c>
      <c r="E7" s="83" t="str">
        <f>"% Change between " &amp; TEXT($L$5,"dd mmm yyy")&amp;" and "&amp; TEXT($L$6,"dd mmm yyy") &amp; " (weekly change)"</f>
        <v>% Change between 19 Dec 2020 and 26 Dec 2020 (weekly change)</v>
      </c>
      <c r="F7" s="85" t="str">
        <f>"% Change between " &amp; TEXT($L$3,"dd mmm yyy")&amp;" and "&amp; TEXT($L$2,"dd mmm yyy") &amp; " (Change since 100th case of COVID-19)"</f>
        <v>% Change between 14 Mar 2020 and 02 Jan 2021 (Change since 100th case of COVID-19)</v>
      </c>
      <c r="G7" s="79" t="str">
        <f>"% Change between " &amp; TEXT($L$4,"dd mmm yyy")&amp;" and "&amp; TEXT($L$2,"dd mmm yyy") &amp; " (monthly change)"</f>
        <v>% Change between 05 Dec 2020 and 02 Jan 2021 (monthly change)</v>
      </c>
      <c r="H7" s="81" t="str">
        <f>"% Change between " &amp; TEXT($L$6,"dd mmm yyy")&amp;" and "&amp; TEXT($L$2,"dd mmm yyy") &amp; " (weekly change)"</f>
        <v>% Change between 26 Dec 2020 and 02 Jan 2021 (weekly change)</v>
      </c>
      <c r="I7" s="83" t="str">
        <f>"% Change between " &amp; TEXT($L$5,"dd mmm yyy")&amp;" and "&amp; TEXT($L$6,"dd mmm yyy") &amp; " (weekly change)"</f>
        <v>% Change between 19 Dec 2020 and 26 Dec 2020 (weekly change)</v>
      </c>
      <c r="J7" s="50"/>
      <c r="K7" s="38" t="s">
        <v>69</v>
      </c>
      <c r="L7" s="39">
        <v>44198</v>
      </c>
    </row>
    <row r="8" spans="1:12" ht="50.25" customHeight="1" thickBot="1" x14ac:dyDescent="0.3">
      <c r="A8" s="76"/>
      <c r="B8" s="78"/>
      <c r="C8" s="80"/>
      <c r="D8" s="82"/>
      <c r="E8" s="84"/>
      <c r="F8" s="86"/>
      <c r="G8" s="80"/>
      <c r="H8" s="82"/>
      <c r="I8" s="84"/>
      <c r="J8" s="51"/>
      <c r="K8" s="40" t="s">
        <v>70</v>
      </c>
      <c r="L8" s="42"/>
    </row>
    <row r="9" spans="1:12" x14ac:dyDescent="0.25">
      <c r="A9" s="57"/>
      <c r="B9" s="88" t="str">
        <f>L1</f>
        <v>Australian Capital Territory</v>
      </c>
      <c r="C9" s="89"/>
      <c r="D9" s="89"/>
      <c r="E9" s="89"/>
      <c r="F9" s="89"/>
      <c r="G9" s="89"/>
      <c r="H9" s="89"/>
      <c r="I9" s="90"/>
      <c r="J9" s="28"/>
      <c r="K9" s="53"/>
      <c r="L9" s="42"/>
    </row>
    <row r="10" spans="1:12" x14ac:dyDescent="0.25">
      <c r="A10" s="58" t="s">
        <v>30</v>
      </c>
      <c r="B10" s="28">
        <v>-6.5080398815338558E-2</v>
      </c>
      <c r="C10" s="28">
        <v>-6.4233980693023107E-2</v>
      </c>
      <c r="D10" s="28">
        <v>-2.7716380524408946E-2</v>
      </c>
      <c r="E10" s="28">
        <v>-3.3794697343478175E-2</v>
      </c>
      <c r="F10" s="28">
        <v>-5.3693415344817863E-2</v>
      </c>
      <c r="G10" s="28">
        <v>-6.873204842419256E-2</v>
      </c>
      <c r="H10" s="28">
        <v>-3.9379179193024694E-2</v>
      </c>
      <c r="I10" s="59">
        <v>-3.6336309149917922E-2</v>
      </c>
      <c r="J10" s="28"/>
      <c r="K10" s="41"/>
      <c r="L10" s="42"/>
    </row>
    <row r="11" spans="1:12" x14ac:dyDescent="0.25">
      <c r="A11" s="57"/>
      <c r="B11" s="91" t="s">
        <v>29</v>
      </c>
      <c r="C11" s="91"/>
      <c r="D11" s="91"/>
      <c r="E11" s="91"/>
      <c r="F11" s="91"/>
      <c r="G11" s="91"/>
      <c r="H11" s="91"/>
      <c r="I11" s="92"/>
      <c r="J11" s="28"/>
      <c r="K11" s="41"/>
      <c r="L11" s="42"/>
    </row>
    <row r="12" spans="1:12" x14ac:dyDescent="0.25">
      <c r="A12" s="60" t="s">
        <v>28</v>
      </c>
      <c r="B12" s="28">
        <v>-8.977885147503295E-2</v>
      </c>
      <c r="C12" s="28">
        <v>-7.3258784903942997E-2</v>
      </c>
      <c r="D12" s="28">
        <v>-3.005262083512894E-2</v>
      </c>
      <c r="E12" s="28">
        <v>-3.5431046741853267E-2</v>
      </c>
      <c r="F12" s="28">
        <v>-7.1613127556111156E-2</v>
      </c>
      <c r="G12" s="28">
        <v>-9.2019015449484765E-2</v>
      </c>
      <c r="H12" s="28">
        <v>-4.8811541326814423E-2</v>
      </c>
      <c r="I12" s="59">
        <v>-4.336413232576608E-2</v>
      </c>
      <c r="J12" s="28"/>
      <c r="K12" s="41"/>
      <c r="L12" s="42"/>
    </row>
    <row r="13" spans="1:12" x14ac:dyDescent="0.25">
      <c r="A13" s="60" t="s">
        <v>27</v>
      </c>
      <c r="B13" s="28">
        <v>-6.0352541503749801E-2</v>
      </c>
      <c r="C13" s="28">
        <v>-5.2773188881829025E-2</v>
      </c>
      <c r="D13" s="28">
        <v>-2.2454182735587969E-2</v>
      </c>
      <c r="E13" s="28">
        <v>-3.0326216982250465E-2</v>
      </c>
      <c r="F13" s="28">
        <v>-4.122135543051153E-2</v>
      </c>
      <c r="G13" s="28">
        <v>-3.7533551834395218E-2</v>
      </c>
      <c r="H13" s="28">
        <v>-2.624750312408719E-2</v>
      </c>
      <c r="I13" s="59">
        <v>-2.6543974469905862E-2</v>
      </c>
      <c r="J13" s="28"/>
      <c r="K13" s="37"/>
      <c r="L13" s="42"/>
    </row>
    <row r="14" spans="1:12" x14ac:dyDescent="0.25">
      <c r="A14" s="61" t="s">
        <v>73</v>
      </c>
      <c r="B14" s="28" t="s">
        <v>71</v>
      </c>
      <c r="C14" s="28" t="s">
        <v>71</v>
      </c>
      <c r="D14" s="28" t="s">
        <v>71</v>
      </c>
      <c r="E14" s="28" t="s">
        <v>71</v>
      </c>
      <c r="F14" s="28" t="s">
        <v>71</v>
      </c>
      <c r="G14" s="28" t="s">
        <v>71</v>
      </c>
      <c r="H14" s="28" t="s">
        <v>71</v>
      </c>
      <c r="I14" s="59" t="s">
        <v>71</v>
      </c>
      <c r="J14" s="28"/>
      <c r="K14" s="54"/>
      <c r="L14" s="42"/>
    </row>
    <row r="15" spans="1:12" x14ac:dyDescent="0.25">
      <c r="A15" s="60" t="s">
        <v>46</v>
      </c>
      <c r="B15" s="28">
        <v>-8.2576271186440731E-2</v>
      </c>
      <c r="C15" s="28">
        <v>-8.9081362473634629E-2</v>
      </c>
      <c r="D15" s="28">
        <v>-3.8943206836959399E-2</v>
      </c>
      <c r="E15" s="28">
        <v>-4.6112503669579752E-2</v>
      </c>
      <c r="F15" s="28">
        <v>1.1631217493386803E-2</v>
      </c>
      <c r="G15" s="28">
        <v>-7.8344615007923557E-2</v>
      </c>
      <c r="H15" s="28">
        <v>-5.036444838250298E-2</v>
      </c>
      <c r="I15" s="59">
        <v>-4.7262915263344585E-2</v>
      </c>
      <c r="J15" s="28"/>
      <c r="K15" s="41"/>
      <c r="L15" s="42"/>
    </row>
    <row r="16" spans="1:12" x14ac:dyDescent="0.25">
      <c r="A16" s="60" t="s">
        <v>47</v>
      </c>
      <c r="B16" s="28">
        <v>-6.4024266936299257E-2</v>
      </c>
      <c r="C16" s="28">
        <v>-5.4804492762328016E-2</v>
      </c>
      <c r="D16" s="28">
        <v>-2.2371505487678633E-2</v>
      </c>
      <c r="E16" s="28">
        <v>-2.9736789230460081E-2</v>
      </c>
      <c r="F16" s="28">
        <v>-5.0082311195193352E-2</v>
      </c>
      <c r="G16" s="28">
        <v>-7.2462392471933534E-2</v>
      </c>
      <c r="H16" s="28">
        <v>-4.1142101020822608E-2</v>
      </c>
      <c r="I16" s="59">
        <v>-3.7705314082074115E-2</v>
      </c>
      <c r="J16" s="28"/>
      <c r="K16" s="41"/>
      <c r="L16" s="42"/>
    </row>
    <row r="17" spans="1:12" x14ac:dyDescent="0.25">
      <c r="A17" s="60" t="s">
        <v>48</v>
      </c>
      <c r="B17" s="28">
        <v>-5.6142681673476469E-2</v>
      </c>
      <c r="C17" s="28">
        <v>-5.0932600695669628E-2</v>
      </c>
      <c r="D17" s="28">
        <v>-2.1178641988145896E-2</v>
      </c>
      <c r="E17" s="28">
        <v>-2.5559186361678976E-2</v>
      </c>
      <c r="F17" s="28">
        <v>-6.0149600809755954E-2</v>
      </c>
      <c r="G17" s="28">
        <v>-6.7688962512183259E-2</v>
      </c>
      <c r="H17" s="28">
        <v>-3.5580197027271665E-2</v>
      </c>
      <c r="I17" s="59">
        <v>-3.2546165336993949E-2</v>
      </c>
      <c r="J17" s="28"/>
      <c r="K17" s="41"/>
      <c r="L17" s="42"/>
    </row>
    <row r="18" spans="1:12" ht="17.25" customHeight="1" x14ac:dyDescent="0.25">
      <c r="A18" s="60" t="s">
        <v>49</v>
      </c>
      <c r="B18" s="28">
        <v>-6.4485347541777704E-2</v>
      </c>
      <c r="C18" s="28">
        <v>-4.8217818297018544E-2</v>
      </c>
      <c r="D18" s="28">
        <v>-1.8933275280287321E-2</v>
      </c>
      <c r="E18" s="28">
        <v>-2.400934877297356E-2</v>
      </c>
      <c r="F18" s="28">
        <v>-8.3443032372530923E-2</v>
      </c>
      <c r="G18" s="28">
        <v>-6.3244325194177886E-2</v>
      </c>
      <c r="H18" s="28">
        <v>-3.618026933455698E-2</v>
      </c>
      <c r="I18" s="59">
        <v>-2.8452462797589284E-2</v>
      </c>
      <c r="J18" s="29"/>
      <c r="K18" s="43"/>
      <c r="L18" s="42"/>
    </row>
    <row r="19" spans="1:12" x14ac:dyDescent="0.25">
      <c r="A19" s="60" t="s">
        <v>50</v>
      </c>
      <c r="B19" s="28">
        <v>-0.1316663818150744</v>
      </c>
      <c r="C19" s="28">
        <v>-7.3048713738368964E-2</v>
      </c>
      <c r="D19" s="28">
        <v>-2.7073918039065559E-2</v>
      </c>
      <c r="E19" s="28">
        <v>-3.2335773186324523E-2</v>
      </c>
      <c r="F19" s="28">
        <v>-0.17482054227074739</v>
      </c>
      <c r="G19" s="28">
        <v>-9.4914017778537474E-2</v>
      </c>
      <c r="H19" s="28">
        <v>-4.570214330840483E-2</v>
      </c>
      <c r="I19" s="59">
        <v>-3.9984626766832121E-2</v>
      </c>
      <c r="J19" s="20"/>
      <c r="K19" s="36"/>
      <c r="L19" s="42"/>
    </row>
    <row r="20" spans="1:12" ht="15.75" thickBot="1" x14ac:dyDescent="0.3">
      <c r="A20" s="62" t="s">
        <v>51</v>
      </c>
      <c r="B20" s="63">
        <v>-0.19951549295774651</v>
      </c>
      <c r="C20" s="63">
        <v>-0.10861982434127981</v>
      </c>
      <c r="D20" s="63">
        <v>-4.831882116543873E-2</v>
      </c>
      <c r="E20" s="63">
        <v>-4.1104688503532438E-2</v>
      </c>
      <c r="F20" s="63">
        <v>-0.29687654163595434</v>
      </c>
      <c r="G20" s="63">
        <v>-0.13699844232620639</v>
      </c>
      <c r="H20" s="63">
        <v>-5.5587648065515971E-2</v>
      </c>
      <c r="I20" s="64">
        <v>-0.12913323748789718</v>
      </c>
      <c r="J20" s="20"/>
      <c r="K20" s="55"/>
      <c r="L20" s="42"/>
    </row>
    <row r="21" spans="1:12" ht="36.75" customHeight="1" x14ac:dyDescent="0.25">
      <c r="A21" s="87"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1" s="87"/>
      <c r="C21" s="87"/>
      <c r="D21" s="87"/>
      <c r="E21" s="87"/>
      <c r="F21" s="87"/>
      <c r="G21" s="87"/>
      <c r="H21" s="87"/>
      <c r="I21" s="87"/>
      <c r="J21" s="20"/>
      <c r="K21" s="36"/>
      <c r="L21" s="42"/>
    </row>
    <row r="22" spans="1:12" ht="10.5" customHeight="1" x14ac:dyDescent="0.25">
      <c r="B22" s="20"/>
      <c r="C22" s="20"/>
      <c r="D22" s="20"/>
      <c r="E22" s="20"/>
      <c r="F22" s="20"/>
      <c r="G22" s="20"/>
      <c r="H22" s="20"/>
      <c r="I22" s="20"/>
      <c r="J22" s="20"/>
      <c r="K22" s="44"/>
      <c r="L22" s="42"/>
    </row>
    <row r="23" spans="1:12" x14ac:dyDescent="0.25">
      <c r="A23" s="30" t="str">
        <f>"Indexed number of payroll jobs and total wages, "&amp;$L$1&amp;" and Australia"</f>
        <v>Indexed number of payroll jobs and total wages, Australian Capital Territory and Australia</v>
      </c>
      <c r="B23" s="20"/>
      <c r="C23" s="20"/>
      <c r="D23" s="20"/>
      <c r="E23" s="20"/>
      <c r="F23" s="20"/>
      <c r="G23" s="20"/>
      <c r="H23" s="20"/>
      <c r="I23" s="20"/>
      <c r="J23" s="20"/>
      <c r="K23" s="44"/>
      <c r="L23" s="42"/>
    </row>
    <row r="24" spans="1:12" x14ac:dyDescent="0.25">
      <c r="A24" s="20"/>
      <c r="B24" s="20"/>
      <c r="C24" s="20"/>
      <c r="D24" s="20"/>
      <c r="E24" s="20"/>
      <c r="F24" s="20"/>
      <c r="G24" s="20"/>
      <c r="H24" s="20"/>
      <c r="I24" s="20"/>
      <c r="J24" s="20"/>
      <c r="K24" s="44"/>
      <c r="L24" s="42"/>
    </row>
    <row r="25" spans="1:12" x14ac:dyDescent="0.25">
      <c r="B25" s="20"/>
      <c r="C25" s="20"/>
      <c r="D25" s="20"/>
      <c r="E25" s="20"/>
      <c r="F25" s="20"/>
      <c r="G25" s="20"/>
      <c r="H25" s="20"/>
      <c r="I25" s="20"/>
      <c r="J25" s="20"/>
      <c r="K25" s="44"/>
      <c r="L25" s="42"/>
    </row>
    <row r="26" spans="1:12" x14ac:dyDescent="0.25">
      <c r="A26" s="20"/>
      <c r="B26" s="20"/>
      <c r="C26" s="20"/>
      <c r="D26" s="20"/>
      <c r="E26" s="24"/>
      <c r="F26" s="24"/>
      <c r="G26" s="24"/>
      <c r="H26" s="24"/>
      <c r="I26" s="24"/>
      <c r="J26" s="24"/>
      <c r="K26" s="55"/>
      <c r="L26" s="42"/>
    </row>
    <row r="27" spans="1:12" x14ac:dyDescent="0.25">
      <c r="A27" s="20"/>
      <c r="B27" s="30"/>
      <c r="C27" s="30"/>
      <c r="D27" s="30"/>
      <c r="E27" s="30"/>
      <c r="F27" s="30"/>
      <c r="G27" s="30"/>
      <c r="H27" s="30"/>
      <c r="I27" s="30"/>
      <c r="J27" s="30"/>
      <c r="K27" s="45"/>
      <c r="L27" s="42"/>
    </row>
    <row r="28" spans="1:12" x14ac:dyDescent="0.25">
      <c r="A28" s="20"/>
      <c r="B28" s="20"/>
      <c r="C28" s="20"/>
      <c r="D28" s="20"/>
      <c r="E28" s="20"/>
      <c r="F28" s="20"/>
      <c r="G28" s="20"/>
      <c r="H28" s="20"/>
      <c r="I28" s="20"/>
      <c r="J28" s="20"/>
      <c r="K28" s="44"/>
      <c r="L28" s="42"/>
    </row>
    <row r="29" spans="1:12" x14ac:dyDescent="0.25">
      <c r="B29" s="20"/>
      <c r="C29" s="20"/>
      <c r="D29" s="20"/>
      <c r="E29" s="20"/>
      <c r="F29" s="20"/>
      <c r="G29" s="20"/>
      <c r="H29" s="20"/>
      <c r="I29" s="20"/>
      <c r="J29" s="20"/>
      <c r="K29" s="44"/>
      <c r="L29" s="42"/>
    </row>
    <row r="30" spans="1:12" x14ac:dyDescent="0.25">
      <c r="A30" s="20"/>
      <c r="B30" s="20"/>
      <c r="C30" s="20"/>
      <c r="D30" s="20"/>
      <c r="E30" s="20"/>
      <c r="F30" s="20"/>
      <c r="G30" s="20"/>
      <c r="H30" s="20"/>
      <c r="I30" s="20"/>
      <c r="J30" s="20"/>
      <c r="K30" s="44"/>
      <c r="L30" s="42"/>
    </row>
    <row r="31" spans="1:12" x14ac:dyDescent="0.25">
      <c r="A31" s="20"/>
      <c r="B31" s="20"/>
      <c r="C31" s="20"/>
      <c r="D31" s="20"/>
      <c r="E31" s="20"/>
      <c r="F31" s="20"/>
      <c r="G31" s="20"/>
      <c r="H31" s="20"/>
      <c r="I31" s="20"/>
      <c r="J31" s="20"/>
      <c r="K31" s="44"/>
      <c r="L31" s="42"/>
    </row>
    <row r="32" spans="1:12" ht="15.75" customHeight="1" x14ac:dyDescent="0.25">
      <c r="B32" s="20"/>
      <c r="C32" s="20"/>
      <c r="D32" s="20"/>
      <c r="E32" s="20"/>
      <c r="F32" s="20"/>
      <c r="G32" s="20"/>
      <c r="H32" s="20"/>
      <c r="I32" s="20"/>
      <c r="J32" s="20"/>
      <c r="K32" s="44"/>
      <c r="L32" s="42"/>
    </row>
    <row r="33" spans="1:12" x14ac:dyDescent="0.25">
      <c r="A33" s="20"/>
      <c r="B33" s="20"/>
      <c r="C33" s="20"/>
      <c r="D33" s="20"/>
      <c r="E33" s="20"/>
      <c r="F33" s="20"/>
      <c r="G33" s="20"/>
      <c r="H33" s="20"/>
      <c r="I33" s="20"/>
      <c r="J33" s="20"/>
      <c r="K33" s="42" t="s">
        <v>26</v>
      </c>
      <c r="L33" s="42" t="s">
        <v>61</v>
      </c>
    </row>
    <row r="34" spans="1:12" ht="11.25" customHeight="1" x14ac:dyDescent="0.25">
      <c r="A34" s="20"/>
      <c r="B34" s="20"/>
      <c r="C34" s="20"/>
      <c r="D34" s="20"/>
      <c r="E34" s="20"/>
      <c r="F34" s="20"/>
      <c r="G34" s="20"/>
      <c r="H34" s="20"/>
      <c r="I34" s="20"/>
      <c r="J34" s="20"/>
      <c r="K34" s="42"/>
      <c r="L34" s="41" t="s">
        <v>24</v>
      </c>
    </row>
    <row r="35" spans="1:12" x14ac:dyDescent="0.25">
      <c r="A35" s="31" t="str">
        <f>"Indexed number of payroll jobs held by men by age group, "&amp;$L$1</f>
        <v>Indexed number of payroll jobs held by men by age group, Australian Capital Territory</v>
      </c>
      <c r="B35" s="20"/>
      <c r="C35" s="20"/>
      <c r="D35" s="20"/>
      <c r="E35" s="20"/>
      <c r="F35" s="20"/>
      <c r="G35" s="20"/>
      <c r="H35" s="20"/>
      <c r="I35" s="20"/>
      <c r="J35" s="20"/>
      <c r="K35" s="41"/>
      <c r="L35" s="42"/>
    </row>
    <row r="36" spans="1:12" x14ac:dyDescent="0.25">
      <c r="B36" s="20"/>
      <c r="C36" s="20"/>
      <c r="D36" s="20"/>
      <c r="E36" s="20"/>
      <c r="F36" s="20"/>
      <c r="G36" s="20"/>
      <c r="H36" s="20"/>
      <c r="I36" s="20"/>
      <c r="J36" s="20"/>
      <c r="K36" s="41" t="s">
        <v>46</v>
      </c>
      <c r="L36" s="42">
        <v>98.98</v>
      </c>
    </row>
    <row r="37" spans="1:12" x14ac:dyDescent="0.25">
      <c r="B37" s="20"/>
      <c r="C37" s="20"/>
      <c r="D37" s="20"/>
      <c r="E37" s="20"/>
      <c r="F37" s="20"/>
      <c r="G37" s="20"/>
      <c r="H37" s="20"/>
      <c r="I37" s="20"/>
      <c r="J37" s="20"/>
      <c r="K37" s="41" t="s">
        <v>47</v>
      </c>
      <c r="L37" s="42">
        <v>98.03</v>
      </c>
    </row>
    <row r="38" spans="1:12" x14ac:dyDescent="0.25">
      <c r="K38" s="43" t="s">
        <v>48</v>
      </c>
      <c r="L38" s="42">
        <v>99.01</v>
      </c>
    </row>
    <row r="39" spans="1:12" x14ac:dyDescent="0.25">
      <c r="K39" s="36" t="s">
        <v>49</v>
      </c>
      <c r="L39" s="42">
        <v>98.13</v>
      </c>
    </row>
    <row r="40" spans="1:12" x14ac:dyDescent="0.25">
      <c r="K40" s="36" t="s">
        <v>50</v>
      </c>
      <c r="L40" s="42">
        <v>94.06</v>
      </c>
    </row>
    <row r="41" spans="1:12" x14ac:dyDescent="0.25">
      <c r="K41" s="36" t="s">
        <v>51</v>
      </c>
      <c r="L41" s="42">
        <v>90.68</v>
      </c>
    </row>
    <row r="42" spans="1:12" x14ac:dyDescent="0.25">
      <c r="K42" s="36"/>
      <c r="L42" s="42"/>
    </row>
    <row r="43" spans="1:12" x14ac:dyDescent="0.25">
      <c r="K43" s="42"/>
      <c r="L43" s="42" t="s">
        <v>23</v>
      </c>
    </row>
    <row r="44" spans="1:12" x14ac:dyDescent="0.25">
      <c r="K44" s="41"/>
      <c r="L44" s="42"/>
    </row>
    <row r="45" spans="1:12" ht="15.4" customHeight="1" x14ac:dyDescent="0.25">
      <c r="A45" s="31" t="str">
        <f>"Indexed number of payroll jobs held by women by age group, "&amp;$L$1</f>
        <v>Indexed number of payroll jobs held by women by age group, Australian Capital Territory</v>
      </c>
      <c r="B45" s="20"/>
      <c r="C45" s="20"/>
      <c r="D45" s="20"/>
      <c r="E45" s="20"/>
      <c r="F45" s="20"/>
      <c r="G45" s="20"/>
      <c r="H45" s="20"/>
      <c r="I45" s="20"/>
      <c r="J45" s="20"/>
      <c r="K45" s="41" t="s">
        <v>46</v>
      </c>
      <c r="L45" s="42">
        <v>92.82</v>
      </c>
    </row>
    <row r="46" spans="1:12" ht="15.4" customHeight="1" x14ac:dyDescent="0.25">
      <c r="B46" s="20"/>
      <c r="C46" s="20"/>
      <c r="D46" s="20"/>
      <c r="E46" s="20"/>
      <c r="F46" s="20"/>
      <c r="G46" s="20"/>
      <c r="H46" s="20"/>
      <c r="I46" s="20"/>
      <c r="J46" s="20"/>
      <c r="K46" s="41" t="s">
        <v>47</v>
      </c>
      <c r="L46" s="42">
        <v>93.78</v>
      </c>
    </row>
    <row r="47" spans="1:12" ht="15.4" customHeight="1" x14ac:dyDescent="0.25">
      <c r="B47" s="20"/>
      <c r="C47" s="20"/>
      <c r="D47" s="20"/>
      <c r="E47" s="20"/>
      <c r="F47" s="20"/>
      <c r="G47" s="20"/>
      <c r="H47" s="20"/>
      <c r="I47" s="20"/>
      <c r="J47" s="20"/>
      <c r="K47" s="43" t="s">
        <v>48</v>
      </c>
      <c r="L47" s="42">
        <v>95.5</v>
      </c>
    </row>
    <row r="48" spans="1:12" ht="15.4" customHeight="1" x14ac:dyDescent="0.25">
      <c r="B48" s="20"/>
      <c r="C48" s="20"/>
      <c r="D48" s="20"/>
      <c r="E48" s="20"/>
      <c r="F48" s="20"/>
      <c r="G48" s="20"/>
      <c r="H48" s="20"/>
      <c r="I48" s="20"/>
      <c r="J48" s="20"/>
      <c r="K48" s="36" t="s">
        <v>49</v>
      </c>
      <c r="L48" s="42">
        <v>95</v>
      </c>
    </row>
    <row r="49" spans="1:12" ht="15.4" customHeight="1" x14ac:dyDescent="0.25">
      <c r="B49" s="20"/>
      <c r="C49" s="20"/>
      <c r="D49" s="20"/>
      <c r="E49" s="20"/>
      <c r="F49" s="20"/>
      <c r="G49" s="20"/>
      <c r="H49" s="20"/>
      <c r="I49" s="20"/>
      <c r="J49" s="20"/>
      <c r="K49" s="36" t="s">
        <v>50</v>
      </c>
      <c r="L49" s="42">
        <v>89.09</v>
      </c>
    </row>
    <row r="50" spans="1:12" ht="15.4" customHeight="1" x14ac:dyDescent="0.25">
      <c r="B50" s="20"/>
      <c r="C50" s="20"/>
      <c r="D50" s="20"/>
      <c r="E50" s="20"/>
      <c r="F50" s="20"/>
      <c r="G50" s="20"/>
      <c r="H50" s="20"/>
      <c r="I50" s="20"/>
      <c r="J50" s="20"/>
      <c r="K50" s="36" t="s">
        <v>51</v>
      </c>
      <c r="L50" s="42">
        <v>85.63</v>
      </c>
    </row>
    <row r="51" spans="1:12" ht="15.4" customHeight="1" x14ac:dyDescent="0.25">
      <c r="B51" s="31"/>
      <c r="C51" s="31"/>
      <c r="D51" s="31"/>
      <c r="E51" s="31"/>
      <c r="F51" s="31"/>
      <c r="G51" s="31"/>
      <c r="H51" s="31"/>
      <c r="I51" s="31"/>
      <c r="J51" s="31"/>
      <c r="K51" s="36"/>
      <c r="L51" s="42"/>
    </row>
    <row r="52" spans="1:12" ht="15.4" customHeight="1" x14ac:dyDescent="0.25">
      <c r="B52" s="20"/>
      <c r="C52" s="20"/>
      <c r="D52" s="20"/>
      <c r="E52" s="20"/>
      <c r="F52" s="20"/>
      <c r="G52" s="20"/>
      <c r="H52" s="20"/>
      <c r="I52" s="20"/>
      <c r="J52" s="20"/>
      <c r="K52" s="42"/>
      <c r="L52" s="42" t="s">
        <v>22</v>
      </c>
    </row>
    <row r="53" spans="1:12" ht="15.4" customHeight="1" x14ac:dyDescent="0.25">
      <c r="B53" s="30"/>
      <c r="C53" s="30"/>
      <c r="D53" s="30"/>
      <c r="E53" s="30"/>
      <c r="F53" s="30"/>
      <c r="G53" s="30"/>
      <c r="H53" s="30"/>
      <c r="I53" s="30"/>
      <c r="J53" s="30"/>
      <c r="K53" s="41"/>
      <c r="L53" s="42"/>
    </row>
    <row r="54" spans="1:12" ht="15.4" customHeight="1" x14ac:dyDescent="0.25">
      <c r="A54" s="31" t="str">
        <f>"Change in payroll jobs since week ending "&amp;TEXT($L$3,"dd mmmm")&amp;" by Industry, "&amp;$L$1</f>
        <v>Change in payroll jobs since week ending 14 March by Industry, Australian Capital Territory</v>
      </c>
      <c r="B54" s="20"/>
      <c r="C54" s="20"/>
      <c r="D54" s="20"/>
      <c r="E54" s="20"/>
      <c r="F54" s="20"/>
      <c r="G54" s="20"/>
      <c r="H54" s="20"/>
      <c r="I54" s="20"/>
      <c r="J54" s="20"/>
      <c r="K54" s="41" t="s">
        <v>46</v>
      </c>
      <c r="L54" s="42">
        <v>89.03</v>
      </c>
    </row>
    <row r="55" spans="1:12" ht="15.4" customHeight="1" x14ac:dyDescent="0.25">
      <c r="B55" s="20"/>
      <c r="C55" s="20"/>
      <c r="D55" s="20"/>
      <c r="E55" s="20"/>
      <c r="F55" s="20"/>
      <c r="G55" s="20"/>
      <c r="H55" s="20"/>
      <c r="I55" s="20"/>
      <c r="J55" s="20"/>
      <c r="K55" s="41" t="s">
        <v>47</v>
      </c>
      <c r="L55" s="42">
        <v>91.27</v>
      </c>
    </row>
    <row r="56" spans="1:12" ht="15.4" customHeight="1" x14ac:dyDescent="0.25">
      <c r="B56" s="20"/>
      <c r="C56" s="20"/>
      <c r="D56" s="20"/>
      <c r="E56" s="20"/>
      <c r="F56" s="20"/>
      <c r="G56" s="20"/>
      <c r="H56" s="20"/>
      <c r="I56" s="20"/>
      <c r="J56" s="20"/>
      <c r="K56" s="43" t="s">
        <v>48</v>
      </c>
      <c r="L56" s="42">
        <v>93.25</v>
      </c>
    </row>
    <row r="57" spans="1:12" ht="15.4" customHeight="1" x14ac:dyDescent="0.25">
      <c r="A57" s="20"/>
      <c r="B57" s="20"/>
      <c r="C57" s="20"/>
      <c r="D57" s="20"/>
      <c r="E57" s="20"/>
      <c r="F57" s="20"/>
      <c r="G57" s="20"/>
      <c r="H57" s="20"/>
      <c r="I57" s="20"/>
      <c r="J57" s="20"/>
      <c r="K57" s="36" t="s">
        <v>49</v>
      </c>
      <c r="L57" s="42">
        <v>93.05</v>
      </c>
    </row>
    <row r="58" spans="1:12" ht="15.4" customHeight="1" x14ac:dyDescent="0.25">
      <c r="B58" s="20"/>
      <c r="C58" s="20"/>
      <c r="D58" s="20"/>
      <c r="E58" s="20"/>
      <c r="F58" s="20"/>
      <c r="G58" s="20"/>
      <c r="H58" s="20"/>
      <c r="I58" s="20"/>
      <c r="J58" s="20"/>
      <c r="K58" s="36" t="s">
        <v>50</v>
      </c>
      <c r="L58" s="42">
        <v>86.3</v>
      </c>
    </row>
    <row r="59" spans="1:12" ht="15.4" customHeight="1" x14ac:dyDescent="0.25">
      <c r="K59" s="36" t="s">
        <v>51</v>
      </c>
      <c r="L59" s="42">
        <v>80.209999999999994</v>
      </c>
    </row>
    <row r="60" spans="1:12" ht="15.4" customHeight="1" x14ac:dyDescent="0.25">
      <c r="K60" s="36"/>
      <c r="L60" s="42"/>
    </row>
    <row r="61" spans="1:12" ht="15.4" customHeight="1" x14ac:dyDescent="0.25">
      <c r="B61" s="20"/>
      <c r="C61" s="20"/>
      <c r="D61" s="20"/>
      <c r="E61" s="20"/>
      <c r="F61" s="20"/>
      <c r="G61" s="20"/>
      <c r="H61" s="20"/>
      <c r="I61" s="20"/>
      <c r="J61" s="20"/>
      <c r="K61" s="38"/>
      <c r="L61" s="38"/>
    </row>
    <row r="62" spans="1:12" ht="15.4" customHeight="1" x14ac:dyDescent="0.25">
      <c r="K62" s="42" t="s">
        <v>25</v>
      </c>
      <c r="L62" s="41" t="s">
        <v>62</v>
      </c>
    </row>
    <row r="63" spans="1:12" ht="15.4" customHeight="1" x14ac:dyDescent="0.25">
      <c r="K63" s="45"/>
      <c r="L63" s="41" t="s">
        <v>24</v>
      </c>
    </row>
    <row r="64" spans="1:12" ht="15.4" customHeight="1" x14ac:dyDescent="0.25">
      <c r="K64" s="41"/>
      <c r="L64" s="42"/>
    </row>
    <row r="65" spans="1:12" ht="15.4" customHeight="1" x14ac:dyDescent="0.25">
      <c r="K65" s="41" t="s">
        <v>46</v>
      </c>
      <c r="L65" s="42">
        <v>100.38</v>
      </c>
    </row>
    <row r="66" spans="1:12" ht="15.4" customHeight="1" x14ac:dyDescent="0.25">
      <c r="K66" s="41" t="s">
        <v>47</v>
      </c>
      <c r="L66" s="42">
        <v>99.13</v>
      </c>
    </row>
    <row r="67" spans="1:12" ht="15.4" customHeight="1" x14ac:dyDescent="0.25">
      <c r="K67" s="43" t="s">
        <v>48</v>
      </c>
      <c r="L67" s="42">
        <v>99.59</v>
      </c>
    </row>
    <row r="68" spans="1:12" ht="15.4" customHeight="1" x14ac:dyDescent="0.25">
      <c r="K68" s="36" t="s">
        <v>49</v>
      </c>
      <c r="L68" s="42">
        <v>98.34</v>
      </c>
    </row>
    <row r="69" spans="1:12" ht="15.4" customHeight="1" x14ac:dyDescent="0.25">
      <c r="K69" s="36" t="s">
        <v>50</v>
      </c>
      <c r="L69" s="42">
        <v>93.18</v>
      </c>
    </row>
    <row r="70" spans="1:12" ht="15.4" customHeight="1" x14ac:dyDescent="0.25">
      <c r="K70" s="36" t="s">
        <v>51</v>
      </c>
      <c r="L70" s="42">
        <v>88.59</v>
      </c>
    </row>
    <row r="71" spans="1:12" ht="15.4" customHeight="1" x14ac:dyDescent="0.25">
      <c r="K71" s="36"/>
      <c r="L71" s="42"/>
    </row>
    <row r="72" spans="1:12" ht="15.4" customHeight="1" x14ac:dyDescent="0.25">
      <c r="K72" s="37"/>
      <c r="L72" s="42" t="s">
        <v>23</v>
      </c>
    </row>
    <row r="73" spans="1:12" ht="15.4" customHeight="1" x14ac:dyDescent="0.25">
      <c r="K73" s="41"/>
      <c r="L73" s="42"/>
    </row>
    <row r="74" spans="1:12" ht="15.4" customHeight="1" x14ac:dyDescent="0.25">
      <c r="K74" s="41" t="s">
        <v>46</v>
      </c>
      <c r="L74" s="42">
        <v>96.14</v>
      </c>
    </row>
    <row r="75" spans="1:12" ht="15.4" customHeight="1" x14ac:dyDescent="0.25">
      <c r="K75" s="41" t="s">
        <v>47</v>
      </c>
      <c r="L75" s="42">
        <v>96.88</v>
      </c>
    </row>
    <row r="76" spans="1:12" ht="15.4" customHeight="1" x14ac:dyDescent="0.25">
      <c r="A76" s="30" t="str">
        <f>"Distribution of payroll jobs by industry, "&amp;$L$1</f>
        <v>Distribution of payroll jobs by industry, Australian Capital Territory</v>
      </c>
      <c r="K76" s="43" t="s">
        <v>48</v>
      </c>
      <c r="L76" s="42">
        <v>97.11</v>
      </c>
    </row>
    <row r="77" spans="1:12" ht="15.4" customHeight="1" x14ac:dyDescent="0.25">
      <c r="K77" s="36" t="s">
        <v>49</v>
      </c>
      <c r="L77" s="42">
        <v>95.72</v>
      </c>
    </row>
    <row r="78" spans="1:12" ht="15.4" customHeight="1" x14ac:dyDescent="0.25">
      <c r="K78" s="36" t="s">
        <v>50</v>
      </c>
      <c r="L78" s="42">
        <v>89.24</v>
      </c>
    </row>
    <row r="79" spans="1:12" ht="15.4" customHeight="1" x14ac:dyDescent="0.25">
      <c r="K79" s="36" t="s">
        <v>51</v>
      </c>
      <c r="L79" s="42">
        <v>82.01</v>
      </c>
    </row>
    <row r="80" spans="1:12" ht="15.4" customHeight="1" x14ac:dyDescent="0.25">
      <c r="K80" s="36"/>
      <c r="L80" s="42"/>
    </row>
    <row r="81" spans="1:12" ht="15.4" customHeight="1" x14ac:dyDescent="0.25">
      <c r="K81" s="38"/>
      <c r="L81" s="42" t="s">
        <v>22</v>
      </c>
    </row>
    <row r="82" spans="1:12" ht="15.4" customHeight="1" x14ac:dyDescent="0.25">
      <c r="K82" s="41"/>
      <c r="L82" s="42"/>
    </row>
    <row r="83" spans="1:12" ht="15.4" customHeight="1" x14ac:dyDescent="0.25">
      <c r="K83" s="41" t="s">
        <v>46</v>
      </c>
      <c r="L83" s="42">
        <v>92.66</v>
      </c>
    </row>
    <row r="84" spans="1:12" ht="15.4" customHeight="1" x14ac:dyDescent="0.25">
      <c r="K84" s="41" t="s">
        <v>47</v>
      </c>
      <c r="L84" s="42">
        <v>95.26</v>
      </c>
    </row>
    <row r="85" spans="1:12" ht="15.4" customHeight="1" x14ac:dyDescent="0.25">
      <c r="K85" s="43" t="s">
        <v>48</v>
      </c>
      <c r="L85" s="42">
        <v>95.39</v>
      </c>
    </row>
    <row r="86" spans="1:12" ht="15.4" customHeight="1" x14ac:dyDescent="0.25">
      <c r="K86" s="36" t="s">
        <v>49</v>
      </c>
      <c r="L86" s="42">
        <v>94.06</v>
      </c>
    </row>
    <row r="87" spans="1:12" ht="15.4" customHeight="1" x14ac:dyDescent="0.25">
      <c r="K87" s="36" t="s">
        <v>50</v>
      </c>
      <c r="L87" s="42">
        <v>87.27</v>
      </c>
    </row>
    <row r="88" spans="1:12" ht="15.4" customHeight="1" x14ac:dyDescent="0.25">
      <c r="A88" s="32"/>
      <c r="B88" s="32"/>
      <c r="C88" s="32"/>
      <c r="D88" s="32"/>
      <c r="E88" s="32"/>
      <c r="F88" s="32"/>
      <c r="G88" s="32"/>
      <c r="H88" s="32"/>
      <c r="I88" s="32"/>
      <c r="J88" s="32"/>
      <c r="K88" s="36" t="s">
        <v>51</v>
      </c>
      <c r="L88" s="42">
        <v>79.819999999999993</v>
      </c>
    </row>
    <row r="89" spans="1:12" ht="15.4" customHeight="1" x14ac:dyDescent="0.25">
      <c r="A89" s="32"/>
      <c r="B89" s="32"/>
      <c r="C89" s="32"/>
      <c r="D89" s="32"/>
      <c r="E89" s="32"/>
      <c r="F89" s="32"/>
      <c r="G89" s="32"/>
      <c r="H89" s="32"/>
      <c r="I89" s="32"/>
      <c r="J89" s="32"/>
      <c r="K89" s="36"/>
      <c r="L89" s="42"/>
    </row>
    <row r="90" spans="1:12" ht="15" customHeight="1" x14ac:dyDescent="0.25">
      <c r="B90" s="24"/>
      <c r="C90" s="24"/>
      <c r="D90" s="24"/>
      <c r="E90" s="24"/>
      <c r="F90" s="24"/>
      <c r="G90" s="24"/>
      <c r="H90" s="24"/>
      <c r="I90" s="24"/>
      <c r="J90" s="24"/>
      <c r="K90" s="37"/>
      <c r="L90" s="37"/>
    </row>
    <row r="91" spans="1:12" ht="15" customHeight="1" x14ac:dyDescent="0.25">
      <c r="B91" s="24"/>
      <c r="C91" s="24"/>
      <c r="D91" s="24"/>
      <c r="E91" s="24"/>
      <c r="F91" s="24"/>
      <c r="G91" s="24"/>
      <c r="H91" s="24"/>
      <c r="I91" s="24"/>
      <c r="J91" s="24"/>
      <c r="K91" s="42" t="s">
        <v>21</v>
      </c>
      <c r="L91" s="67" t="s">
        <v>63</v>
      </c>
    </row>
    <row r="92" spans="1:12" ht="15" customHeight="1" x14ac:dyDescent="0.25">
      <c r="A92" s="24"/>
      <c r="B92" s="24"/>
      <c r="C92" s="24"/>
      <c r="D92" s="24"/>
      <c r="E92" s="24"/>
      <c r="F92" s="24"/>
      <c r="G92" s="24"/>
      <c r="H92" s="24"/>
      <c r="I92" s="24"/>
      <c r="J92" s="24"/>
      <c r="K92" s="33"/>
      <c r="L92" s="39"/>
    </row>
    <row r="93" spans="1:12" ht="15" customHeight="1" x14ac:dyDescent="0.25">
      <c r="A93" s="24"/>
      <c r="B93" s="24"/>
      <c r="C93" s="24"/>
      <c r="D93" s="24"/>
      <c r="E93" s="24"/>
      <c r="F93" s="24"/>
      <c r="G93" s="24"/>
      <c r="H93" s="24"/>
      <c r="I93" s="24"/>
      <c r="J93" s="24"/>
      <c r="K93" s="37" t="s">
        <v>19</v>
      </c>
      <c r="L93" s="41">
        <v>-0.14399999999999999</v>
      </c>
    </row>
    <row r="94" spans="1:12" ht="15" customHeight="1" x14ac:dyDescent="0.25">
      <c r="A94" s="24"/>
      <c r="B94" s="24"/>
      <c r="C94" s="24"/>
      <c r="D94" s="24"/>
      <c r="E94" s="24"/>
      <c r="F94" s="24"/>
      <c r="G94" s="24"/>
      <c r="H94" s="24"/>
      <c r="I94" s="24"/>
      <c r="J94" s="24"/>
      <c r="K94" s="37" t="s">
        <v>0</v>
      </c>
      <c r="L94" s="41">
        <v>6.8599999999999994E-2</v>
      </c>
    </row>
    <row r="95" spans="1:12" ht="15" customHeight="1" x14ac:dyDescent="0.25">
      <c r="B95" s="24"/>
      <c r="C95" s="24"/>
      <c r="D95" s="24"/>
      <c r="E95" s="24"/>
      <c r="F95" s="24"/>
      <c r="G95" s="24"/>
      <c r="H95" s="24"/>
      <c r="I95" s="24"/>
      <c r="J95" s="24"/>
      <c r="K95" s="37" t="s">
        <v>1</v>
      </c>
      <c r="L95" s="41">
        <v>-0.13320000000000001</v>
      </c>
    </row>
    <row r="96" spans="1:12" ht="15" customHeight="1" x14ac:dyDescent="0.25">
      <c r="B96" s="24"/>
      <c r="C96" s="24"/>
      <c r="D96" s="24"/>
      <c r="E96" s="24"/>
      <c r="F96" s="24"/>
      <c r="G96" s="24"/>
      <c r="H96" s="24"/>
      <c r="I96" s="24"/>
      <c r="J96" s="24"/>
      <c r="K96" s="37" t="s">
        <v>18</v>
      </c>
      <c r="L96" s="41">
        <v>-3.5900000000000001E-2</v>
      </c>
    </row>
    <row r="97" spans="1:12" ht="15" customHeight="1" x14ac:dyDescent="0.25">
      <c r="A97" s="24"/>
      <c r="B97" s="24"/>
      <c r="C97" s="24"/>
      <c r="D97" s="24"/>
      <c r="E97" s="24"/>
      <c r="F97" s="24"/>
      <c r="G97" s="24"/>
      <c r="H97" s="24"/>
      <c r="I97" s="24"/>
      <c r="J97" s="24"/>
      <c r="K97" s="37" t="s">
        <v>2</v>
      </c>
      <c r="L97" s="41">
        <v>-0.21909999999999999</v>
      </c>
    </row>
    <row r="98" spans="1:12" ht="15" customHeight="1" x14ac:dyDescent="0.25">
      <c r="B98" s="24"/>
      <c r="C98" s="24"/>
      <c r="D98" s="24"/>
      <c r="E98" s="24"/>
      <c r="F98" s="24"/>
      <c r="G98" s="24"/>
      <c r="H98" s="24"/>
      <c r="I98" s="24"/>
      <c r="J98" s="24"/>
      <c r="K98" s="37" t="s">
        <v>17</v>
      </c>
      <c r="L98" s="41">
        <v>1.41E-2</v>
      </c>
    </row>
    <row r="99" spans="1:12" ht="15" customHeight="1" x14ac:dyDescent="0.25">
      <c r="A99" s="24"/>
      <c r="B99" s="24"/>
      <c r="C99" s="24"/>
      <c r="D99" s="24"/>
      <c r="E99" s="24"/>
      <c r="F99" s="24"/>
      <c r="G99" s="24"/>
      <c r="H99" s="24"/>
      <c r="I99" s="24"/>
      <c r="J99" s="24"/>
      <c r="K99" s="37" t="s">
        <v>16</v>
      </c>
      <c r="L99" s="41">
        <v>-1.04E-2</v>
      </c>
    </row>
    <row r="100" spans="1:12" ht="15" customHeight="1" x14ac:dyDescent="0.25">
      <c r="A100" s="24"/>
      <c r="B100" s="24"/>
      <c r="C100" s="24"/>
      <c r="D100" s="24"/>
      <c r="E100" s="24"/>
      <c r="F100" s="24"/>
      <c r="G100" s="24"/>
      <c r="H100" s="24"/>
      <c r="I100" s="24"/>
      <c r="J100" s="24"/>
      <c r="K100" s="37" t="s">
        <v>15</v>
      </c>
      <c r="L100" s="41">
        <v>-0.2278</v>
      </c>
    </row>
    <row r="101" spans="1:12" x14ac:dyDescent="0.25">
      <c r="A101" s="24"/>
      <c r="B101" s="24"/>
      <c r="C101" s="24"/>
      <c r="D101" s="24"/>
      <c r="E101" s="24"/>
      <c r="F101" s="24"/>
      <c r="G101" s="24"/>
      <c r="H101" s="24"/>
      <c r="I101" s="24"/>
      <c r="J101" s="24"/>
      <c r="K101" s="37" t="s">
        <v>14</v>
      </c>
      <c r="L101" s="41">
        <v>-9.9400000000000002E-2</v>
      </c>
    </row>
    <row r="102" spans="1:12" x14ac:dyDescent="0.25">
      <c r="A102" s="24"/>
      <c r="B102" s="24"/>
      <c r="C102" s="24"/>
      <c r="D102" s="24"/>
      <c r="E102" s="24"/>
      <c r="F102" s="24"/>
      <c r="G102" s="24"/>
      <c r="H102" s="24"/>
      <c r="I102" s="24"/>
      <c r="J102" s="24"/>
      <c r="K102" s="37" t="s">
        <v>13</v>
      </c>
      <c r="L102" s="41">
        <v>-8.1799999999999998E-2</v>
      </c>
    </row>
    <row r="103" spans="1:12" x14ac:dyDescent="0.25">
      <c r="K103" s="37" t="s">
        <v>12</v>
      </c>
      <c r="L103" s="41">
        <v>9.4000000000000004E-3</v>
      </c>
    </row>
    <row r="104" spans="1:12" x14ac:dyDescent="0.25">
      <c r="K104" s="37" t="s">
        <v>11</v>
      </c>
      <c r="L104" s="41">
        <v>-0.10730000000000001</v>
      </c>
    </row>
    <row r="105" spans="1:12" x14ac:dyDescent="0.25">
      <c r="K105" s="37" t="s">
        <v>10</v>
      </c>
      <c r="L105" s="41">
        <v>-6.6600000000000006E-2</v>
      </c>
    </row>
    <row r="106" spans="1:12" x14ac:dyDescent="0.25">
      <c r="K106" s="37" t="s">
        <v>9</v>
      </c>
      <c r="L106" s="41">
        <v>-9.7600000000000006E-2</v>
      </c>
    </row>
    <row r="107" spans="1:12" x14ac:dyDescent="0.25">
      <c r="K107" s="37" t="s">
        <v>8</v>
      </c>
      <c r="L107" s="41">
        <v>1.4E-2</v>
      </c>
    </row>
    <row r="108" spans="1:12" x14ac:dyDescent="0.25">
      <c r="K108" s="37" t="s">
        <v>7</v>
      </c>
      <c r="L108" s="41">
        <v>-0.19400000000000001</v>
      </c>
    </row>
    <row r="109" spans="1:12" x14ac:dyDescent="0.25">
      <c r="K109" s="37" t="s">
        <v>6</v>
      </c>
      <c r="L109" s="41">
        <v>5.4000000000000003E-3</v>
      </c>
    </row>
    <row r="110" spans="1:12" x14ac:dyDescent="0.25">
      <c r="K110" s="37" t="s">
        <v>5</v>
      </c>
      <c r="L110" s="41">
        <v>-0.1303</v>
      </c>
    </row>
    <row r="111" spans="1:12" x14ac:dyDescent="0.25">
      <c r="K111" s="37" t="s">
        <v>3</v>
      </c>
      <c r="L111" s="41">
        <v>-8.0500000000000002E-2</v>
      </c>
    </row>
    <row r="112" spans="1:12" x14ac:dyDescent="0.25">
      <c r="K112" s="37"/>
      <c r="L112" s="47"/>
    </row>
    <row r="113" spans="1:12" x14ac:dyDescent="0.25">
      <c r="A113" s="24"/>
      <c r="B113" s="24"/>
      <c r="C113" s="24"/>
      <c r="D113" s="24"/>
      <c r="E113" s="24"/>
      <c r="F113" s="24"/>
      <c r="G113" s="24"/>
      <c r="H113" s="24"/>
      <c r="I113" s="24"/>
      <c r="J113" s="24"/>
      <c r="K113" s="67" t="s">
        <v>64</v>
      </c>
      <c r="L113" s="67" t="s">
        <v>65</v>
      </c>
    </row>
    <row r="114" spans="1:12" x14ac:dyDescent="0.25">
      <c r="K114" s="33"/>
      <c r="L114" s="48">
        <v>43904</v>
      </c>
    </row>
    <row r="115" spans="1:12" x14ac:dyDescent="0.25">
      <c r="K115" s="37" t="s">
        <v>19</v>
      </c>
      <c r="L115" s="41">
        <v>1.8E-3</v>
      </c>
    </row>
    <row r="116" spans="1:12" x14ac:dyDescent="0.25">
      <c r="K116" s="37" t="s">
        <v>0</v>
      </c>
      <c r="L116" s="41">
        <v>1E-3</v>
      </c>
    </row>
    <row r="117" spans="1:12" x14ac:dyDescent="0.25">
      <c r="K117" s="37" t="s">
        <v>1</v>
      </c>
      <c r="L117" s="41">
        <v>2.1600000000000001E-2</v>
      </c>
    </row>
    <row r="118" spans="1:12" x14ac:dyDescent="0.25">
      <c r="K118" s="37" t="s">
        <v>18</v>
      </c>
      <c r="L118" s="41">
        <v>6.4000000000000003E-3</v>
      </c>
    </row>
    <row r="119" spans="1:12" x14ac:dyDescent="0.25">
      <c r="K119" s="37" t="s">
        <v>2</v>
      </c>
      <c r="L119" s="41">
        <v>5.3100000000000001E-2</v>
      </c>
    </row>
    <row r="120" spans="1:12" x14ac:dyDescent="0.25">
      <c r="K120" s="37" t="s">
        <v>17</v>
      </c>
      <c r="L120" s="41">
        <v>1.5299999999999999E-2</v>
      </c>
    </row>
    <row r="121" spans="1:12" x14ac:dyDescent="0.25">
      <c r="K121" s="37" t="s">
        <v>16</v>
      </c>
      <c r="L121" s="41">
        <v>7.9500000000000001E-2</v>
      </c>
    </row>
    <row r="122" spans="1:12" x14ac:dyDescent="0.25">
      <c r="K122" s="37" t="s">
        <v>15</v>
      </c>
      <c r="L122" s="41">
        <v>8.2600000000000007E-2</v>
      </c>
    </row>
    <row r="123" spans="1:12" x14ac:dyDescent="0.25">
      <c r="K123" s="37" t="s">
        <v>14</v>
      </c>
      <c r="L123" s="41">
        <v>1.6400000000000001E-2</v>
      </c>
    </row>
    <row r="124" spans="1:12" x14ac:dyDescent="0.25">
      <c r="K124" s="37" t="s">
        <v>13</v>
      </c>
      <c r="L124" s="41">
        <v>1.7600000000000001E-2</v>
      </c>
    </row>
    <row r="125" spans="1:12" x14ac:dyDescent="0.25">
      <c r="K125" s="37" t="s">
        <v>12</v>
      </c>
      <c r="L125" s="41">
        <v>1.8800000000000001E-2</v>
      </c>
    </row>
    <row r="126" spans="1:12" x14ac:dyDescent="0.25">
      <c r="K126" s="37" t="s">
        <v>11</v>
      </c>
      <c r="L126" s="41">
        <v>1.7500000000000002E-2</v>
      </c>
    </row>
    <row r="127" spans="1:12" x14ac:dyDescent="0.25">
      <c r="K127" s="37" t="s">
        <v>10</v>
      </c>
      <c r="L127" s="41">
        <v>0.12590000000000001</v>
      </c>
    </row>
    <row r="128" spans="1:12" x14ac:dyDescent="0.25">
      <c r="K128" s="37" t="s">
        <v>9</v>
      </c>
      <c r="L128" s="41">
        <v>7.4800000000000005E-2</v>
      </c>
    </row>
    <row r="129" spans="11:12" x14ac:dyDescent="0.25">
      <c r="K129" s="37" t="s">
        <v>8</v>
      </c>
      <c r="L129" s="41">
        <v>0.23719999999999999</v>
      </c>
    </row>
    <row r="130" spans="11:12" x14ac:dyDescent="0.25">
      <c r="K130" s="37" t="s">
        <v>7</v>
      </c>
      <c r="L130" s="41">
        <v>7.51E-2</v>
      </c>
    </row>
    <row r="131" spans="11:12" x14ac:dyDescent="0.25">
      <c r="K131" s="37" t="s">
        <v>6</v>
      </c>
      <c r="L131" s="41">
        <v>9.8599999999999993E-2</v>
      </c>
    </row>
    <row r="132" spans="11:12" x14ac:dyDescent="0.25">
      <c r="K132" s="37" t="s">
        <v>5</v>
      </c>
      <c r="L132" s="41">
        <v>1.84E-2</v>
      </c>
    </row>
    <row r="133" spans="11:12" x14ac:dyDescent="0.25">
      <c r="K133" s="37" t="s">
        <v>3</v>
      </c>
      <c r="L133" s="41">
        <v>3.5999999999999997E-2</v>
      </c>
    </row>
    <row r="134" spans="11:12" x14ac:dyDescent="0.25">
      <c r="K134" s="33"/>
      <c r="L134" s="46" t="s">
        <v>20</v>
      </c>
    </row>
    <row r="135" spans="11:12" x14ac:dyDescent="0.25">
      <c r="K135" s="37" t="s">
        <v>19</v>
      </c>
      <c r="L135" s="41">
        <v>1.6000000000000001E-3</v>
      </c>
    </row>
    <row r="136" spans="11:12" x14ac:dyDescent="0.25">
      <c r="K136" s="37" t="s">
        <v>0</v>
      </c>
      <c r="L136" s="41">
        <v>1.1000000000000001E-3</v>
      </c>
    </row>
    <row r="137" spans="11:12" x14ac:dyDescent="0.25">
      <c r="K137" s="37" t="s">
        <v>1</v>
      </c>
      <c r="L137" s="41">
        <v>2.01E-2</v>
      </c>
    </row>
    <row r="138" spans="11:12" x14ac:dyDescent="0.25">
      <c r="K138" s="37" t="s">
        <v>18</v>
      </c>
      <c r="L138" s="41">
        <v>6.6E-3</v>
      </c>
    </row>
    <row r="139" spans="11:12" x14ac:dyDescent="0.25">
      <c r="K139" s="37" t="s">
        <v>2</v>
      </c>
      <c r="L139" s="41">
        <v>4.4299999999999999E-2</v>
      </c>
    </row>
    <row r="140" spans="11:12" x14ac:dyDescent="0.25">
      <c r="K140" s="37" t="s">
        <v>17</v>
      </c>
      <c r="L140" s="41">
        <v>1.66E-2</v>
      </c>
    </row>
    <row r="141" spans="11:12" x14ac:dyDescent="0.25">
      <c r="K141" s="37" t="s">
        <v>16</v>
      </c>
      <c r="L141" s="41">
        <v>8.4199999999999997E-2</v>
      </c>
    </row>
    <row r="142" spans="11:12" x14ac:dyDescent="0.25">
      <c r="K142" s="37" t="s">
        <v>15</v>
      </c>
      <c r="L142" s="41">
        <v>6.8199999999999997E-2</v>
      </c>
    </row>
    <row r="143" spans="11:12" x14ac:dyDescent="0.25">
      <c r="K143" s="37" t="s">
        <v>14</v>
      </c>
      <c r="L143" s="41">
        <v>1.5800000000000002E-2</v>
      </c>
    </row>
    <row r="144" spans="11:12" x14ac:dyDescent="0.25">
      <c r="K144" s="37" t="s">
        <v>13</v>
      </c>
      <c r="L144" s="41">
        <v>1.72E-2</v>
      </c>
    </row>
    <row r="145" spans="11:12" x14ac:dyDescent="0.25">
      <c r="K145" s="37" t="s">
        <v>12</v>
      </c>
      <c r="L145" s="41">
        <v>2.0299999999999999E-2</v>
      </c>
    </row>
    <row r="146" spans="11:12" x14ac:dyDescent="0.25">
      <c r="K146" s="37" t="s">
        <v>11</v>
      </c>
      <c r="L146" s="41">
        <v>1.67E-2</v>
      </c>
    </row>
    <row r="147" spans="11:12" x14ac:dyDescent="0.25">
      <c r="K147" s="37" t="s">
        <v>10</v>
      </c>
      <c r="L147" s="41">
        <v>0.12570000000000001</v>
      </c>
    </row>
    <row r="148" spans="11:12" x14ac:dyDescent="0.25">
      <c r="K148" s="37" t="s">
        <v>9</v>
      </c>
      <c r="L148" s="41">
        <v>7.22E-2</v>
      </c>
    </row>
    <row r="149" spans="11:12" x14ac:dyDescent="0.25">
      <c r="K149" s="37" t="s">
        <v>8</v>
      </c>
      <c r="L149" s="41">
        <v>0.25719999999999998</v>
      </c>
    </row>
    <row r="150" spans="11:12" x14ac:dyDescent="0.25">
      <c r="K150" s="37" t="s">
        <v>7</v>
      </c>
      <c r="L150" s="41">
        <v>6.4799999999999996E-2</v>
      </c>
    </row>
    <row r="151" spans="11:12" x14ac:dyDescent="0.25">
      <c r="K151" s="37" t="s">
        <v>6</v>
      </c>
      <c r="L151" s="41">
        <v>0.1061</v>
      </c>
    </row>
    <row r="152" spans="11:12" x14ac:dyDescent="0.25">
      <c r="K152" s="37" t="s">
        <v>5</v>
      </c>
      <c r="L152" s="41">
        <v>1.7100000000000001E-2</v>
      </c>
    </row>
    <row r="153" spans="11:12" x14ac:dyDescent="0.25">
      <c r="K153" s="37" t="s">
        <v>3</v>
      </c>
      <c r="L153" s="41">
        <v>3.5400000000000001E-2</v>
      </c>
    </row>
    <row r="154" spans="11:12" x14ac:dyDescent="0.25">
      <c r="K154" s="33"/>
      <c r="L154" s="37"/>
    </row>
    <row r="155" spans="11:12" x14ac:dyDescent="0.25">
      <c r="K155" s="66" t="s">
        <v>52</v>
      </c>
      <c r="L155" s="67"/>
    </row>
    <row r="156" spans="11:12" x14ac:dyDescent="0.25">
      <c r="K156" s="65">
        <v>43904</v>
      </c>
      <c r="L156" s="42">
        <v>100</v>
      </c>
    </row>
    <row r="157" spans="11:12" x14ac:dyDescent="0.25">
      <c r="K157" s="65">
        <v>43911</v>
      </c>
      <c r="L157" s="42">
        <v>99.218299999999999</v>
      </c>
    </row>
    <row r="158" spans="11:12" x14ac:dyDescent="0.25">
      <c r="K158" s="65">
        <v>43918</v>
      </c>
      <c r="L158" s="42">
        <v>96.159300000000002</v>
      </c>
    </row>
    <row r="159" spans="11:12" x14ac:dyDescent="0.25">
      <c r="K159" s="65">
        <v>43925</v>
      </c>
      <c r="L159" s="42">
        <v>93.510800000000003</v>
      </c>
    </row>
    <row r="160" spans="11:12" x14ac:dyDescent="0.25">
      <c r="K160" s="65">
        <v>43932</v>
      </c>
      <c r="L160" s="42">
        <v>91.845299999999995</v>
      </c>
    </row>
    <row r="161" spans="11:12" x14ac:dyDescent="0.25">
      <c r="K161" s="65">
        <v>43939</v>
      </c>
      <c r="L161" s="42">
        <v>91.454499999999996</v>
      </c>
    </row>
    <row r="162" spans="11:12" x14ac:dyDescent="0.25">
      <c r="K162" s="65">
        <v>43946</v>
      </c>
      <c r="L162" s="42">
        <v>91.820099999999996</v>
      </c>
    </row>
    <row r="163" spans="11:12" x14ac:dyDescent="0.25">
      <c r="K163" s="65">
        <v>43953</v>
      </c>
      <c r="L163" s="42">
        <v>92.240499999999997</v>
      </c>
    </row>
    <row r="164" spans="11:12" x14ac:dyDescent="0.25">
      <c r="K164" s="65">
        <v>43960</v>
      </c>
      <c r="L164" s="42">
        <v>92.813900000000004</v>
      </c>
    </row>
    <row r="165" spans="11:12" x14ac:dyDescent="0.25">
      <c r="K165" s="65">
        <v>43967</v>
      </c>
      <c r="L165" s="42">
        <v>93.355199999999996</v>
      </c>
    </row>
    <row r="166" spans="11:12" x14ac:dyDescent="0.25">
      <c r="K166" s="65">
        <v>43974</v>
      </c>
      <c r="L166" s="42">
        <v>93.675200000000004</v>
      </c>
    </row>
    <row r="167" spans="11:12" x14ac:dyDescent="0.25">
      <c r="K167" s="65">
        <v>43981</v>
      </c>
      <c r="L167" s="42">
        <v>94.182299999999998</v>
      </c>
    </row>
    <row r="168" spans="11:12" x14ac:dyDescent="0.25">
      <c r="K168" s="65">
        <v>43988</v>
      </c>
      <c r="L168" s="42">
        <v>95.128699999999995</v>
      </c>
    </row>
    <row r="169" spans="11:12" x14ac:dyDescent="0.25">
      <c r="K169" s="65">
        <v>43995</v>
      </c>
      <c r="L169" s="42">
        <v>95.639700000000005</v>
      </c>
    </row>
    <row r="170" spans="11:12" x14ac:dyDescent="0.25">
      <c r="K170" s="65">
        <v>44002</v>
      </c>
      <c r="L170" s="42">
        <v>95.803100000000001</v>
      </c>
    </row>
    <row r="171" spans="11:12" x14ac:dyDescent="0.25">
      <c r="K171" s="65">
        <v>44009</v>
      </c>
      <c r="L171" s="42">
        <v>95.768199999999993</v>
      </c>
    </row>
    <row r="172" spans="11:12" x14ac:dyDescent="0.25">
      <c r="K172" s="65">
        <v>44016</v>
      </c>
      <c r="L172" s="42">
        <v>97.025999999999996</v>
      </c>
    </row>
    <row r="173" spans="11:12" x14ac:dyDescent="0.25">
      <c r="K173" s="65">
        <v>44023</v>
      </c>
      <c r="L173" s="42">
        <v>97.721999999999994</v>
      </c>
    </row>
    <row r="174" spans="11:12" x14ac:dyDescent="0.25">
      <c r="K174" s="65">
        <v>44030</v>
      </c>
      <c r="L174" s="42">
        <v>97.640100000000004</v>
      </c>
    </row>
    <row r="175" spans="11:12" x14ac:dyDescent="0.25">
      <c r="K175" s="65">
        <v>44037</v>
      </c>
      <c r="L175" s="42">
        <v>97.768500000000003</v>
      </c>
    </row>
    <row r="176" spans="11:12" x14ac:dyDescent="0.25">
      <c r="K176" s="65">
        <v>44044</v>
      </c>
      <c r="L176" s="42">
        <v>97.912499999999994</v>
      </c>
    </row>
    <row r="177" spans="11:12" x14ac:dyDescent="0.25">
      <c r="K177" s="65">
        <v>44051</v>
      </c>
      <c r="L177" s="42">
        <v>97.847999999999999</v>
      </c>
    </row>
    <row r="178" spans="11:12" x14ac:dyDescent="0.25">
      <c r="K178" s="65">
        <v>44058</v>
      </c>
      <c r="L178" s="42">
        <v>97.714799999999997</v>
      </c>
    </row>
    <row r="179" spans="11:12" x14ac:dyDescent="0.25">
      <c r="K179" s="65">
        <v>44065</v>
      </c>
      <c r="L179" s="42">
        <v>97.726399999999998</v>
      </c>
    </row>
    <row r="180" spans="11:12" x14ac:dyDescent="0.25">
      <c r="K180" s="65">
        <v>44072</v>
      </c>
      <c r="L180" s="42">
        <v>97.792199999999994</v>
      </c>
    </row>
    <row r="181" spans="11:12" x14ac:dyDescent="0.25">
      <c r="K181" s="65">
        <v>44079</v>
      </c>
      <c r="L181" s="42">
        <v>97.9876</v>
      </c>
    </row>
    <row r="182" spans="11:12" x14ac:dyDescent="0.25">
      <c r="K182" s="65">
        <v>44086</v>
      </c>
      <c r="L182" s="42">
        <v>98.4148</v>
      </c>
    </row>
    <row r="183" spans="11:12" x14ac:dyDescent="0.25">
      <c r="K183" s="65">
        <v>44093</v>
      </c>
      <c r="L183" s="42">
        <v>98.579400000000007</v>
      </c>
    </row>
    <row r="184" spans="11:12" x14ac:dyDescent="0.25">
      <c r="K184" s="65">
        <v>44100</v>
      </c>
      <c r="L184" s="42">
        <v>98.452200000000005</v>
      </c>
    </row>
    <row r="185" spans="11:12" x14ac:dyDescent="0.25">
      <c r="K185" s="65">
        <v>44107</v>
      </c>
      <c r="L185" s="42">
        <v>97.813400000000001</v>
      </c>
    </row>
    <row r="186" spans="11:12" x14ac:dyDescent="0.25">
      <c r="K186" s="65">
        <v>44114</v>
      </c>
      <c r="L186" s="42">
        <v>97.688400000000001</v>
      </c>
    </row>
    <row r="187" spans="11:12" x14ac:dyDescent="0.25">
      <c r="K187" s="65">
        <v>44121</v>
      </c>
      <c r="L187" s="42">
        <v>98.252099999999999</v>
      </c>
    </row>
    <row r="188" spans="11:12" x14ac:dyDescent="0.25">
      <c r="K188" s="65">
        <v>44128</v>
      </c>
      <c r="L188" s="42">
        <v>98.419300000000007</v>
      </c>
    </row>
    <row r="189" spans="11:12" x14ac:dyDescent="0.25">
      <c r="K189" s="65">
        <v>44135</v>
      </c>
      <c r="L189" s="42">
        <v>98.498800000000003</v>
      </c>
    </row>
    <row r="190" spans="11:12" x14ac:dyDescent="0.25">
      <c r="K190" s="65">
        <v>44142</v>
      </c>
      <c r="L190" s="42">
        <v>98.826099999999997</v>
      </c>
    </row>
    <row r="191" spans="11:12" x14ac:dyDescent="0.25">
      <c r="K191" s="65">
        <v>44149</v>
      </c>
      <c r="L191" s="42">
        <v>99.425399999999996</v>
      </c>
    </row>
    <row r="192" spans="11:12" x14ac:dyDescent="0.25">
      <c r="K192" s="65">
        <v>44156</v>
      </c>
      <c r="L192" s="42">
        <v>99.648200000000003</v>
      </c>
    </row>
    <row r="193" spans="11:12" x14ac:dyDescent="0.25">
      <c r="K193" s="65">
        <v>44163</v>
      </c>
      <c r="L193" s="42">
        <v>99.872799999999998</v>
      </c>
    </row>
    <row r="194" spans="11:12" x14ac:dyDescent="0.25">
      <c r="K194" s="65">
        <v>44170</v>
      </c>
      <c r="L194" s="42">
        <v>100.2041</v>
      </c>
    </row>
    <row r="195" spans="11:12" x14ac:dyDescent="0.25">
      <c r="K195" s="65">
        <v>44177</v>
      </c>
      <c r="L195" s="42">
        <v>100.22799999999999</v>
      </c>
    </row>
    <row r="196" spans="11:12" x14ac:dyDescent="0.25">
      <c r="K196" s="65">
        <v>44184</v>
      </c>
      <c r="L196" s="42">
        <v>99.3904</v>
      </c>
    </row>
    <row r="197" spans="11:12" x14ac:dyDescent="0.25">
      <c r="K197" s="65">
        <v>44191</v>
      </c>
      <c r="L197" s="42">
        <v>96.351500000000001</v>
      </c>
    </row>
    <row r="198" spans="11:12" x14ac:dyDescent="0.25">
      <c r="K198" s="65">
        <v>44198</v>
      </c>
      <c r="L198" s="42">
        <v>93.927199999999999</v>
      </c>
    </row>
    <row r="199" spans="11:12" x14ac:dyDescent="0.25">
      <c r="K199" s="65" t="s">
        <v>53</v>
      </c>
      <c r="L199" s="42" t="s">
        <v>53</v>
      </c>
    </row>
    <row r="200" spans="11:12" x14ac:dyDescent="0.25">
      <c r="K200" s="65" t="s">
        <v>53</v>
      </c>
      <c r="L200" s="42" t="s">
        <v>53</v>
      </c>
    </row>
    <row r="201" spans="11:12" x14ac:dyDescent="0.25">
      <c r="K201" s="65" t="s">
        <v>53</v>
      </c>
      <c r="L201" s="42" t="s">
        <v>53</v>
      </c>
    </row>
    <row r="202" spans="11:12" x14ac:dyDescent="0.25">
      <c r="K202" s="65" t="s">
        <v>53</v>
      </c>
      <c r="L202" s="42" t="s">
        <v>53</v>
      </c>
    </row>
    <row r="203" spans="11:12" x14ac:dyDescent="0.25">
      <c r="K203" s="65" t="s">
        <v>53</v>
      </c>
      <c r="L203" s="42" t="s">
        <v>53</v>
      </c>
    </row>
    <row r="204" spans="11:12" x14ac:dyDescent="0.25">
      <c r="K204" s="65" t="s">
        <v>53</v>
      </c>
      <c r="L204" s="42" t="s">
        <v>53</v>
      </c>
    </row>
    <row r="205" spans="11:12" x14ac:dyDescent="0.25">
      <c r="K205" s="65" t="s">
        <v>53</v>
      </c>
      <c r="L205" s="42" t="s">
        <v>53</v>
      </c>
    </row>
    <row r="206" spans="11:12" x14ac:dyDescent="0.25">
      <c r="K206" s="65" t="s">
        <v>53</v>
      </c>
      <c r="L206" s="42" t="s">
        <v>53</v>
      </c>
    </row>
    <row r="207" spans="11:12" x14ac:dyDescent="0.25">
      <c r="K207" s="65" t="s">
        <v>53</v>
      </c>
      <c r="L207" s="42" t="s">
        <v>53</v>
      </c>
    </row>
    <row r="208" spans="11:12" x14ac:dyDescent="0.25">
      <c r="K208" s="65" t="s">
        <v>53</v>
      </c>
      <c r="L208" s="42" t="s">
        <v>53</v>
      </c>
    </row>
    <row r="209" spans="11:12" x14ac:dyDescent="0.25">
      <c r="K209" s="65" t="s">
        <v>53</v>
      </c>
      <c r="L209" s="42" t="s">
        <v>53</v>
      </c>
    </row>
    <row r="210" spans="11:12" x14ac:dyDescent="0.25">
      <c r="K210" s="65" t="s">
        <v>53</v>
      </c>
      <c r="L210" s="42" t="s">
        <v>53</v>
      </c>
    </row>
    <row r="211" spans="11:12" x14ac:dyDescent="0.25">
      <c r="K211" s="65" t="s">
        <v>53</v>
      </c>
      <c r="L211" s="42" t="s">
        <v>53</v>
      </c>
    </row>
    <row r="212" spans="11:12" x14ac:dyDescent="0.25">
      <c r="K212" s="65" t="s">
        <v>53</v>
      </c>
      <c r="L212" s="42" t="s">
        <v>53</v>
      </c>
    </row>
    <row r="213" spans="11:12" x14ac:dyDescent="0.25">
      <c r="K213" s="65" t="s">
        <v>53</v>
      </c>
      <c r="L213" s="42" t="s">
        <v>53</v>
      </c>
    </row>
    <row r="214" spans="11:12" x14ac:dyDescent="0.25">
      <c r="K214" s="65" t="s">
        <v>53</v>
      </c>
      <c r="L214" s="42" t="s">
        <v>53</v>
      </c>
    </row>
    <row r="215" spans="11:12" x14ac:dyDescent="0.25">
      <c r="K215" s="65" t="s">
        <v>53</v>
      </c>
      <c r="L215" s="42" t="s">
        <v>53</v>
      </c>
    </row>
    <row r="216" spans="11:12" x14ac:dyDescent="0.25">
      <c r="K216" s="65" t="s">
        <v>53</v>
      </c>
      <c r="L216" s="42" t="s">
        <v>53</v>
      </c>
    </row>
    <row r="217" spans="11:12" x14ac:dyDescent="0.25">
      <c r="K217" s="65" t="s">
        <v>53</v>
      </c>
      <c r="L217" s="42" t="s">
        <v>53</v>
      </c>
    </row>
    <row r="218" spans="11:12" x14ac:dyDescent="0.25">
      <c r="K218" s="65" t="s">
        <v>53</v>
      </c>
      <c r="L218" s="42" t="s">
        <v>53</v>
      </c>
    </row>
    <row r="219" spans="11:12" x14ac:dyDescent="0.25">
      <c r="K219" s="65" t="s">
        <v>53</v>
      </c>
      <c r="L219" s="42" t="s">
        <v>53</v>
      </c>
    </row>
    <row r="220" spans="11:12" x14ac:dyDescent="0.25">
      <c r="K220" s="65" t="s">
        <v>53</v>
      </c>
      <c r="L220" s="42" t="s">
        <v>53</v>
      </c>
    </row>
    <row r="221" spans="11:12" x14ac:dyDescent="0.25">
      <c r="K221" s="65" t="s">
        <v>53</v>
      </c>
      <c r="L221" s="42" t="s">
        <v>53</v>
      </c>
    </row>
    <row r="222" spans="11:12" x14ac:dyDescent="0.25">
      <c r="K222" s="65" t="s">
        <v>53</v>
      </c>
      <c r="L222" s="42" t="s">
        <v>53</v>
      </c>
    </row>
    <row r="223" spans="11:12" x14ac:dyDescent="0.25">
      <c r="K223" s="65" t="s">
        <v>53</v>
      </c>
      <c r="L223" s="42" t="s">
        <v>53</v>
      </c>
    </row>
    <row r="224" spans="11:12" x14ac:dyDescent="0.25">
      <c r="K224" s="65" t="s">
        <v>53</v>
      </c>
      <c r="L224" s="42" t="s">
        <v>53</v>
      </c>
    </row>
    <row r="225" spans="11:12" x14ac:dyDescent="0.25">
      <c r="K225" s="65" t="s">
        <v>53</v>
      </c>
      <c r="L225" s="42" t="s">
        <v>53</v>
      </c>
    </row>
    <row r="226" spans="11:12" x14ac:dyDescent="0.25">
      <c r="K226" s="65" t="s">
        <v>53</v>
      </c>
      <c r="L226" s="42" t="s">
        <v>53</v>
      </c>
    </row>
    <row r="227" spans="11:12" x14ac:dyDescent="0.25">
      <c r="K227" s="65" t="s">
        <v>53</v>
      </c>
      <c r="L227" s="42" t="s">
        <v>53</v>
      </c>
    </row>
    <row r="228" spans="11:12" x14ac:dyDescent="0.25">
      <c r="K228" s="65" t="s">
        <v>53</v>
      </c>
      <c r="L228" s="42" t="s">
        <v>53</v>
      </c>
    </row>
    <row r="229" spans="11:12" x14ac:dyDescent="0.25">
      <c r="K229" s="65" t="s">
        <v>53</v>
      </c>
      <c r="L229" s="42" t="s">
        <v>53</v>
      </c>
    </row>
    <row r="230" spans="11:12" x14ac:dyDescent="0.25">
      <c r="K230" s="65" t="s">
        <v>53</v>
      </c>
      <c r="L230" s="42" t="s">
        <v>53</v>
      </c>
    </row>
    <row r="231" spans="11:12" x14ac:dyDescent="0.25">
      <c r="K231" s="65" t="s">
        <v>53</v>
      </c>
      <c r="L231" s="42" t="s">
        <v>53</v>
      </c>
    </row>
    <row r="232" spans="11:12" x14ac:dyDescent="0.25">
      <c r="K232" s="65" t="s">
        <v>53</v>
      </c>
      <c r="L232" s="42" t="s">
        <v>53</v>
      </c>
    </row>
    <row r="233" spans="11:12" x14ac:dyDescent="0.25">
      <c r="K233" s="65" t="s">
        <v>53</v>
      </c>
      <c r="L233" s="42" t="s">
        <v>53</v>
      </c>
    </row>
    <row r="234" spans="11:12" x14ac:dyDescent="0.25">
      <c r="K234" s="65" t="s">
        <v>53</v>
      </c>
      <c r="L234" s="42" t="s">
        <v>53</v>
      </c>
    </row>
    <row r="235" spans="11:12" x14ac:dyDescent="0.25">
      <c r="K235" s="65" t="s">
        <v>53</v>
      </c>
      <c r="L235" s="42" t="s">
        <v>53</v>
      </c>
    </row>
    <row r="236" spans="11:12" x14ac:dyDescent="0.25">
      <c r="K236" s="65" t="s">
        <v>53</v>
      </c>
      <c r="L236" s="42" t="s">
        <v>53</v>
      </c>
    </row>
    <row r="237" spans="11:12" x14ac:dyDescent="0.25">
      <c r="K237" s="65" t="s">
        <v>53</v>
      </c>
      <c r="L237" s="42" t="s">
        <v>53</v>
      </c>
    </row>
    <row r="238" spans="11:12" x14ac:dyDescent="0.25">
      <c r="K238" s="65" t="s">
        <v>53</v>
      </c>
      <c r="L238" s="42" t="s">
        <v>53</v>
      </c>
    </row>
    <row r="239" spans="11:12" x14ac:dyDescent="0.25">
      <c r="K239" s="65" t="s">
        <v>53</v>
      </c>
      <c r="L239" s="42" t="s">
        <v>53</v>
      </c>
    </row>
    <row r="240" spans="11:12" x14ac:dyDescent="0.25">
      <c r="K240" s="65" t="s">
        <v>53</v>
      </c>
      <c r="L240" s="42" t="s">
        <v>53</v>
      </c>
    </row>
    <row r="241" spans="11:12" x14ac:dyDescent="0.25">
      <c r="K241" s="65" t="s">
        <v>53</v>
      </c>
      <c r="L241" s="42" t="s">
        <v>53</v>
      </c>
    </row>
    <row r="242" spans="11:12" x14ac:dyDescent="0.25">
      <c r="K242" s="65" t="s">
        <v>53</v>
      </c>
      <c r="L242" s="42" t="s">
        <v>53</v>
      </c>
    </row>
    <row r="243" spans="11:12" x14ac:dyDescent="0.25">
      <c r="K243" s="65" t="s">
        <v>53</v>
      </c>
      <c r="L243" s="42" t="s">
        <v>53</v>
      </c>
    </row>
    <row r="244" spans="11:12" x14ac:dyDescent="0.25">
      <c r="K244" s="65" t="s">
        <v>53</v>
      </c>
      <c r="L244" s="42" t="s">
        <v>53</v>
      </c>
    </row>
    <row r="245" spans="11:12" x14ac:dyDescent="0.25">
      <c r="K245" s="65" t="s">
        <v>53</v>
      </c>
      <c r="L245" s="42" t="s">
        <v>53</v>
      </c>
    </row>
    <row r="246" spans="11:12" x14ac:dyDescent="0.25">
      <c r="K246" s="65" t="s">
        <v>53</v>
      </c>
      <c r="L246" s="42" t="s">
        <v>53</v>
      </c>
    </row>
    <row r="247" spans="11:12" x14ac:dyDescent="0.25">
      <c r="K247" s="65" t="s">
        <v>53</v>
      </c>
      <c r="L247" s="42" t="s">
        <v>53</v>
      </c>
    </row>
    <row r="248" spans="11:12" x14ac:dyDescent="0.25">
      <c r="K248" s="65" t="s">
        <v>53</v>
      </c>
      <c r="L248" s="42" t="s">
        <v>53</v>
      </c>
    </row>
    <row r="249" spans="11:12" x14ac:dyDescent="0.25">
      <c r="K249" s="65" t="s">
        <v>53</v>
      </c>
      <c r="L249" s="42" t="s">
        <v>53</v>
      </c>
    </row>
    <row r="250" spans="11:12" x14ac:dyDescent="0.25">
      <c r="K250" s="65" t="s">
        <v>53</v>
      </c>
      <c r="L250" s="42" t="s">
        <v>53</v>
      </c>
    </row>
    <row r="251" spans="11:12" x14ac:dyDescent="0.25">
      <c r="K251" s="65" t="s">
        <v>53</v>
      </c>
      <c r="L251" s="42" t="s">
        <v>53</v>
      </c>
    </row>
    <row r="252" spans="11:12" x14ac:dyDescent="0.25">
      <c r="K252" s="65" t="s">
        <v>53</v>
      </c>
      <c r="L252" s="42" t="s">
        <v>53</v>
      </c>
    </row>
    <row r="253" spans="11:12" x14ac:dyDescent="0.25">
      <c r="K253" s="65" t="s">
        <v>53</v>
      </c>
      <c r="L253" s="42" t="s">
        <v>53</v>
      </c>
    </row>
    <row r="254" spans="11:12" x14ac:dyDescent="0.25">
      <c r="K254" s="65" t="s">
        <v>53</v>
      </c>
      <c r="L254" s="42" t="s">
        <v>53</v>
      </c>
    </row>
    <row r="255" spans="11:12" x14ac:dyDescent="0.25">
      <c r="K255" s="65" t="s">
        <v>53</v>
      </c>
      <c r="L255" s="42" t="s">
        <v>53</v>
      </c>
    </row>
    <row r="256" spans="11:12" x14ac:dyDescent="0.25">
      <c r="K256" s="65" t="s">
        <v>53</v>
      </c>
      <c r="L256" s="42" t="s">
        <v>53</v>
      </c>
    </row>
    <row r="257" spans="11:12" x14ac:dyDescent="0.25">
      <c r="K257" s="65" t="s">
        <v>53</v>
      </c>
      <c r="L257" s="42" t="s">
        <v>53</v>
      </c>
    </row>
    <row r="258" spans="11:12" x14ac:dyDescent="0.25">
      <c r="K258" s="65" t="s">
        <v>53</v>
      </c>
      <c r="L258" s="42" t="s">
        <v>53</v>
      </c>
    </row>
    <row r="259" spans="11:12" x14ac:dyDescent="0.25">
      <c r="K259" s="65" t="s">
        <v>53</v>
      </c>
      <c r="L259" s="42" t="s">
        <v>53</v>
      </c>
    </row>
    <row r="260" spans="11:12" x14ac:dyDescent="0.25">
      <c r="K260" s="65" t="s">
        <v>53</v>
      </c>
      <c r="L260" s="42" t="s">
        <v>53</v>
      </c>
    </row>
    <row r="261" spans="11:12" x14ac:dyDescent="0.25">
      <c r="K261" s="65" t="s">
        <v>53</v>
      </c>
      <c r="L261" s="42" t="s">
        <v>53</v>
      </c>
    </row>
    <row r="262" spans="11:12" x14ac:dyDescent="0.25">
      <c r="K262" s="65" t="s">
        <v>53</v>
      </c>
      <c r="L262" s="42" t="s">
        <v>53</v>
      </c>
    </row>
    <row r="263" spans="11:12" x14ac:dyDescent="0.25">
      <c r="K263" s="65" t="s">
        <v>53</v>
      </c>
      <c r="L263" s="42" t="s">
        <v>53</v>
      </c>
    </row>
    <row r="264" spans="11:12" x14ac:dyDescent="0.25">
      <c r="K264" s="65" t="s">
        <v>53</v>
      </c>
      <c r="L264" s="42" t="s">
        <v>53</v>
      </c>
    </row>
    <row r="265" spans="11:12" x14ac:dyDescent="0.25">
      <c r="K265" s="65" t="s">
        <v>53</v>
      </c>
      <c r="L265" s="42" t="s">
        <v>53</v>
      </c>
    </row>
    <row r="266" spans="11:12" x14ac:dyDescent="0.25">
      <c r="K266" s="65" t="s">
        <v>53</v>
      </c>
      <c r="L266" s="42" t="s">
        <v>53</v>
      </c>
    </row>
    <row r="267" spans="11:12" x14ac:dyDescent="0.25">
      <c r="K267" s="65" t="s">
        <v>53</v>
      </c>
      <c r="L267" s="42" t="s">
        <v>53</v>
      </c>
    </row>
    <row r="268" spans="11:12" x14ac:dyDescent="0.25">
      <c r="K268" s="65" t="s">
        <v>53</v>
      </c>
      <c r="L268" s="42" t="s">
        <v>53</v>
      </c>
    </row>
    <row r="269" spans="11:12" x14ac:dyDescent="0.25">
      <c r="K269" s="65" t="s">
        <v>53</v>
      </c>
      <c r="L269" s="42" t="s">
        <v>53</v>
      </c>
    </row>
    <row r="270" spans="11:12" x14ac:dyDescent="0.25">
      <c r="K270" s="65" t="s">
        <v>53</v>
      </c>
      <c r="L270" s="42" t="s">
        <v>53</v>
      </c>
    </row>
    <row r="271" spans="11:12" x14ac:dyDescent="0.25">
      <c r="K271" s="65" t="s">
        <v>53</v>
      </c>
      <c r="L271" s="42" t="s">
        <v>53</v>
      </c>
    </row>
    <row r="272" spans="11:12" x14ac:dyDescent="0.25">
      <c r="K272" s="65" t="s">
        <v>53</v>
      </c>
      <c r="L272" s="42" t="s">
        <v>53</v>
      </c>
    </row>
    <row r="273" spans="11:12" x14ac:dyDescent="0.25">
      <c r="K273" s="65" t="s">
        <v>53</v>
      </c>
      <c r="L273" s="42" t="s">
        <v>53</v>
      </c>
    </row>
    <row r="274" spans="11:12" x14ac:dyDescent="0.25">
      <c r="K274" s="65" t="s">
        <v>53</v>
      </c>
      <c r="L274" s="42" t="s">
        <v>53</v>
      </c>
    </row>
    <row r="275" spans="11:12" x14ac:dyDescent="0.25">
      <c r="K275" s="65" t="s">
        <v>53</v>
      </c>
      <c r="L275" s="42" t="s">
        <v>53</v>
      </c>
    </row>
    <row r="276" spans="11:12" x14ac:dyDescent="0.25">
      <c r="K276" s="65" t="s">
        <v>53</v>
      </c>
      <c r="L276" s="42" t="s">
        <v>53</v>
      </c>
    </row>
    <row r="277" spans="11:12" x14ac:dyDescent="0.25">
      <c r="K277" s="65" t="s">
        <v>53</v>
      </c>
      <c r="L277" s="42" t="s">
        <v>53</v>
      </c>
    </row>
    <row r="278" spans="11:12" x14ac:dyDescent="0.25">
      <c r="K278" s="65" t="s">
        <v>53</v>
      </c>
      <c r="L278" s="42" t="s">
        <v>53</v>
      </c>
    </row>
    <row r="279" spans="11:12" x14ac:dyDescent="0.25">
      <c r="K279" s="65" t="s">
        <v>53</v>
      </c>
      <c r="L279" s="42" t="s">
        <v>53</v>
      </c>
    </row>
    <row r="280" spans="11:12" x14ac:dyDescent="0.25">
      <c r="K280" s="65" t="s">
        <v>53</v>
      </c>
      <c r="L280" s="42" t="s">
        <v>53</v>
      </c>
    </row>
    <row r="281" spans="11:12" x14ac:dyDescent="0.25">
      <c r="K281" s="65" t="s">
        <v>53</v>
      </c>
      <c r="L281" s="42" t="s">
        <v>53</v>
      </c>
    </row>
    <row r="282" spans="11:12" x14ac:dyDescent="0.25">
      <c r="K282" s="65" t="s">
        <v>53</v>
      </c>
      <c r="L282" s="42" t="s">
        <v>53</v>
      </c>
    </row>
    <row r="283" spans="11:12" x14ac:dyDescent="0.25">
      <c r="K283" s="65" t="s">
        <v>53</v>
      </c>
      <c r="L283" s="42" t="s">
        <v>53</v>
      </c>
    </row>
    <row r="284" spans="11:12" x14ac:dyDescent="0.25">
      <c r="K284" s="65" t="s">
        <v>53</v>
      </c>
      <c r="L284" s="42" t="s">
        <v>53</v>
      </c>
    </row>
    <row r="285" spans="11:12" x14ac:dyDescent="0.25">
      <c r="K285" s="65" t="s">
        <v>53</v>
      </c>
      <c r="L285" s="42" t="s">
        <v>53</v>
      </c>
    </row>
    <row r="286" spans="11:12" x14ac:dyDescent="0.25">
      <c r="K286" s="65" t="s">
        <v>53</v>
      </c>
      <c r="L286" s="42" t="s">
        <v>53</v>
      </c>
    </row>
    <row r="287" spans="11:12" x14ac:dyDescent="0.25">
      <c r="K287" s="65" t="s">
        <v>53</v>
      </c>
      <c r="L287" s="42" t="s">
        <v>53</v>
      </c>
    </row>
    <row r="288" spans="11:12" x14ac:dyDescent="0.25">
      <c r="K288" s="65" t="s">
        <v>53</v>
      </c>
      <c r="L288" s="42" t="s">
        <v>53</v>
      </c>
    </row>
    <row r="289" spans="11:12" x14ac:dyDescent="0.25">
      <c r="K289" s="65" t="s">
        <v>53</v>
      </c>
      <c r="L289" s="42" t="s">
        <v>53</v>
      </c>
    </row>
    <row r="290" spans="11:12" x14ac:dyDescent="0.25">
      <c r="K290" s="65" t="s">
        <v>53</v>
      </c>
      <c r="L290" s="42" t="s">
        <v>53</v>
      </c>
    </row>
    <row r="291" spans="11:12" x14ac:dyDescent="0.25">
      <c r="K291" s="65" t="s">
        <v>53</v>
      </c>
      <c r="L291" s="42" t="s">
        <v>53</v>
      </c>
    </row>
    <row r="292" spans="11:12" x14ac:dyDescent="0.25">
      <c r="K292" s="65" t="s">
        <v>53</v>
      </c>
      <c r="L292" s="42" t="s">
        <v>53</v>
      </c>
    </row>
    <row r="293" spans="11:12" x14ac:dyDescent="0.25">
      <c r="K293" s="65" t="s">
        <v>53</v>
      </c>
      <c r="L293" s="42" t="s">
        <v>53</v>
      </c>
    </row>
    <row r="294" spans="11:12" x14ac:dyDescent="0.25">
      <c r="K294" s="65" t="s">
        <v>53</v>
      </c>
      <c r="L294" s="42" t="s">
        <v>53</v>
      </c>
    </row>
    <row r="295" spans="11:12" x14ac:dyDescent="0.25">
      <c r="K295" s="65" t="s">
        <v>53</v>
      </c>
      <c r="L295" s="42" t="s">
        <v>53</v>
      </c>
    </row>
    <row r="296" spans="11:12" x14ac:dyDescent="0.25">
      <c r="K296" s="65" t="s">
        <v>53</v>
      </c>
      <c r="L296" s="42" t="s">
        <v>53</v>
      </c>
    </row>
    <row r="297" spans="11:12" x14ac:dyDescent="0.25">
      <c r="K297" s="65" t="s">
        <v>53</v>
      </c>
      <c r="L297" s="42" t="s">
        <v>53</v>
      </c>
    </row>
    <row r="298" spans="11:12" x14ac:dyDescent="0.25">
      <c r="K298" s="65" t="s">
        <v>53</v>
      </c>
      <c r="L298" s="42" t="s">
        <v>53</v>
      </c>
    </row>
    <row r="299" spans="11:12" x14ac:dyDescent="0.25">
      <c r="K299" s="65" t="s">
        <v>53</v>
      </c>
      <c r="L299" s="42" t="s">
        <v>53</v>
      </c>
    </row>
    <row r="300" spans="11:12" x14ac:dyDescent="0.25">
      <c r="K300" s="65" t="s">
        <v>53</v>
      </c>
      <c r="L300" s="42" t="s">
        <v>53</v>
      </c>
    </row>
    <row r="301" spans="11:12" x14ac:dyDescent="0.25">
      <c r="K301" s="65" t="s">
        <v>53</v>
      </c>
      <c r="L301" s="42" t="s">
        <v>53</v>
      </c>
    </row>
    <row r="302" spans="11:12" x14ac:dyDescent="0.25">
      <c r="K302" s="65" t="s">
        <v>53</v>
      </c>
      <c r="L302" s="42" t="s">
        <v>53</v>
      </c>
    </row>
    <row r="303" spans="11:12" x14ac:dyDescent="0.25">
      <c r="K303" s="66" t="s">
        <v>54</v>
      </c>
      <c r="L303" s="67"/>
    </row>
    <row r="304" spans="11:12" x14ac:dyDescent="0.25">
      <c r="K304" s="65">
        <v>43904</v>
      </c>
      <c r="L304" s="42">
        <v>100</v>
      </c>
    </row>
    <row r="305" spans="11:12" x14ac:dyDescent="0.25">
      <c r="K305" s="65">
        <v>43911</v>
      </c>
      <c r="L305" s="42">
        <v>99.668800000000005</v>
      </c>
    </row>
    <row r="306" spans="11:12" x14ac:dyDescent="0.25">
      <c r="K306" s="65">
        <v>43918</v>
      </c>
      <c r="L306" s="42">
        <v>98.3797</v>
      </c>
    </row>
    <row r="307" spans="11:12" x14ac:dyDescent="0.25">
      <c r="K307" s="65">
        <v>43925</v>
      </c>
      <c r="L307" s="42">
        <v>96.6631</v>
      </c>
    </row>
    <row r="308" spans="11:12" x14ac:dyDescent="0.25">
      <c r="K308" s="65">
        <v>43932</v>
      </c>
      <c r="L308" s="42">
        <v>94.079800000000006</v>
      </c>
    </row>
    <row r="309" spans="11:12" x14ac:dyDescent="0.25">
      <c r="K309" s="65">
        <v>43939</v>
      </c>
      <c r="L309" s="42">
        <v>93.993300000000005</v>
      </c>
    </row>
    <row r="310" spans="11:12" x14ac:dyDescent="0.25">
      <c r="K310" s="65">
        <v>43946</v>
      </c>
      <c r="L310" s="42">
        <v>94.131200000000007</v>
      </c>
    </row>
    <row r="311" spans="11:12" x14ac:dyDescent="0.25">
      <c r="K311" s="65">
        <v>43953</v>
      </c>
      <c r="L311" s="42">
        <v>94.625200000000007</v>
      </c>
    </row>
    <row r="312" spans="11:12" x14ac:dyDescent="0.25">
      <c r="K312" s="65">
        <v>43960</v>
      </c>
      <c r="L312" s="42">
        <v>93.438000000000002</v>
      </c>
    </row>
    <row r="313" spans="11:12" x14ac:dyDescent="0.25">
      <c r="K313" s="65">
        <v>43967</v>
      </c>
      <c r="L313" s="42">
        <v>92.627700000000004</v>
      </c>
    </row>
    <row r="314" spans="11:12" x14ac:dyDescent="0.25">
      <c r="K314" s="65">
        <v>43974</v>
      </c>
      <c r="L314" s="42">
        <v>92.256699999999995</v>
      </c>
    </row>
    <row r="315" spans="11:12" x14ac:dyDescent="0.25">
      <c r="K315" s="65">
        <v>43981</v>
      </c>
      <c r="L315" s="42">
        <v>93.555300000000003</v>
      </c>
    </row>
    <row r="316" spans="11:12" x14ac:dyDescent="0.25">
      <c r="K316" s="65">
        <v>43988</v>
      </c>
      <c r="L316" s="42">
        <v>95.487099999999998</v>
      </c>
    </row>
    <row r="317" spans="11:12" x14ac:dyDescent="0.25">
      <c r="K317" s="65">
        <v>43995</v>
      </c>
      <c r="L317" s="42">
        <v>96.179199999999994</v>
      </c>
    </row>
    <row r="318" spans="11:12" x14ac:dyDescent="0.25">
      <c r="K318" s="65">
        <v>44002</v>
      </c>
      <c r="L318" s="42">
        <v>97.166700000000006</v>
      </c>
    </row>
    <row r="319" spans="11:12" x14ac:dyDescent="0.25">
      <c r="K319" s="65">
        <v>44009</v>
      </c>
      <c r="L319" s="42">
        <v>97.377300000000005</v>
      </c>
    </row>
    <row r="320" spans="11:12" x14ac:dyDescent="0.25">
      <c r="K320" s="65">
        <v>44016</v>
      </c>
      <c r="L320" s="42">
        <v>99.464600000000004</v>
      </c>
    </row>
    <row r="321" spans="11:12" x14ac:dyDescent="0.25">
      <c r="K321" s="65">
        <v>44023</v>
      </c>
      <c r="L321" s="42">
        <v>96.839299999999994</v>
      </c>
    </row>
    <row r="322" spans="11:12" x14ac:dyDescent="0.25">
      <c r="K322" s="65">
        <v>44030</v>
      </c>
      <c r="L322" s="42">
        <v>96.354900000000001</v>
      </c>
    </row>
    <row r="323" spans="11:12" x14ac:dyDescent="0.25">
      <c r="K323" s="65">
        <v>44037</v>
      </c>
      <c r="L323" s="42">
        <v>96.034999999999997</v>
      </c>
    </row>
    <row r="324" spans="11:12" x14ac:dyDescent="0.25">
      <c r="K324" s="65">
        <v>44044</v>
      </c>
      <c r="L324" s="42">
        <v>96.762</v>
      </c>
    </row>
    <row r="325" spans="11:12" x14ac:dyDescent="0.25">
      <c r="K325" s="65">
        <v>44051</v>
      </c>
      <c r="L325" s="42">
        <v>97.159199999999998</v>
      </c>
    </row>
    <row r="326" spans="11:12" x14ac:dyDescent="0.25">
      <c r="K326" s="65">
        <v>44058</v>
      </c>
      <c r="L326" s="42">
        <v>96.635599999999997</v>
      </c>
    </row>
    <row r="327" spans="11:12" x14ac:dyDescent="0.25">
      <c r="K327" s="65">
        <v>44065</v>
      </c>
      <c r="L327" s="42">
        <v>96.4392</v>
      </c>
    </row>
    <row r="328" spans="11:12" x14ac:dyDescent="0.25">
      <c r="K328" s="65">
        <v>44072</v>
      </c>
      <c r="L328" s="42">
        <v>96.622200000000007</v>
      </c>
    </row>
    <row r="329" spans="11:12" x14ac:dyDescent="0.25">
      <c r="K329" s="65">
        <v>44079</v>
      </c>
      <c r="L329" s="42">
        <v>99.323300000000003</v>
      </c>
    </row>
    <row r="330" spans="11:12" x14ac:dyDescent="0.25">
      <c r="K330" s="65">
        <v>44086</v>
      </c>
      <c r="L330" s="42">
        <v>100.2722</v>
      </c>
    </row>
    <row r="331" spans="11:12" x14ac:dyDescent="0.25">
      <c r="K331" s="65">
        <v>44093</v>
      </c>
      <c r="L331" s="42">
        <v>101.0428</v>
      </c>
    </row>
    <row r="332" spans="11:12" x14ac:dyDescent="0.25">
      <c r="K332" s="65">
        <v>44100</v>
      </c>
      <c r="L332" s="42">
        <v>100.4212</v>
      </c>
    </row>
    <row r="333" spans="11:12" x14ac:dyDescent="0.25">
      <c r="K333" s="65">
        <v>44107</v>
      </c>
      <c r="L333" s="42">
        <v>98.2971</v>
      </c>
    </row>
    <row r="334" spans="11:12" x14ac:dyDescent="0.25">
      <c r="K334" s="65">
        <v>44114</v>
      </c>
      <c r="L334" s="42">
        <v>96.577799999999996</v>
      </c>
    </row>
    <row r="335" spans="11:12" x14ac:dyDescent="0.25">
      <c r="K335" s="65">
        <v>44121</v>
      </c>
      <c r="L335" s="42">
        <v>97.020300000000006</v>
      </c>
    </row>
    <row r="336" spans="11:12" x14ac:dyDescent="0.25">
      <c r="K336" s="65">
        <v>44128</v>
      </c>
      <c r="L336" s="42">
        <v>96.421700000000001</v>
      </c>
    </row>
    <row r="337" spans="11:12" x14ac:dyDescent="0.25">
      <c r="K337" s="65">
        <v>44135</v>
      </c>
      <c r="L337" s="42">
        <v>96.422399999999996</v>
      </c>
    </row>
    <row r="338" spans="11:12" x14ac:dyDescent="0.25">
      <c r="K338" s="65">
        <v>44142</v>
      </c>
      <c r="L338" s="42">
        <v>97.695099999999996</v>
      </c>
    </row>
    <row r="339" spans="11:12" x14ac:dyDescent="0.25">
      <c r="K339" s="65">
        <v>44149</v>
      </c>
      <c r="L339" s="42">
        <v>98.505499999999998</v>
      </c>
    </row>
    <row r="340" spans="11:12" x14ac:dyDescent="0.25">
      <c r="K340" s="65">
        <v>44156</v>
      </c>
      <c r="L340" s="42">
        <v>98.519199999999998</v>
      </c>
    </row>
    <row r="341" spans="11:12" x14ac:dyDescent="0.25">
      <c r="K341" s="65">
        <v>44163</v>
      </c>
      <c r="L341" s="42">
        <v>99.565799999999996</v>
      </c>
    </row>
    <row r="342" spans="11:12" x14ac:dyDescent="0.25">
      <c r="K342" s="65">
        <v>44170</v>
      </c>
      <c r="L342" s="42">
        <v>100.77330000000001</v>
      </c>
    </row>
    <row r="343" spans="11:12" x14ac:dyDescent="0.25">
      <c r="K343" s="65">
        <v>44177</v>
      </c>
      <c r="L343" s="42">
        <v>101.1215</v>
      </c>
    </row>
    <row r="344" spans="11:12" x14ac:dyDescent="0.25">
      <c r="K344" s="65">
        <v>44184</v>
      </c>
      <c r="L344" s="42">
        <v>101.6534</v>
      </c>
    </row>
    <row r="345" spans="11:12" x14ac:dyDescent="0.25">
      <c r="K345" s="65">
        <v>44191</v>
      </c>
      <c r="L345" s="42">
        <v>97.473600000000005</v>
      </c>
    </row>
    <row r="346" spans="11:12" x14ac:dyDescent="0.25">
      <c r="K346" s="65">
        <v>44198</v>
      </c>
      <c r="L346" s="42">
        <v>93.754900000000006</v>
      </c>
    </row>
    <row r="347" spans="11:12" x14ac:dyDescent="0.25">
      <c r="K347" s="65" t="s">
        <v>53</v>
      </c>
      <c r="L347" s="42" t="s">
        <v>53</v>
      </c>
    </row>
    <row r="348" spans="11:12" x14ac:dyDescent="0.25">
      <c r="K348" s="65" t="s">
        <v>53</v>
      </c>
      <c r="L348" s="42" t="s">
        <v>53</v>
      </c>
    </row>
    <row r="349" spans="11:12" x14ac:dyDescent="0.25">
      <c r="K349" s="65" t="s">
        <v>53</v>
      </c>
      <c r="L349" s="42" t="s">
        <v>53</v>
      </c>
    </row>
    <row r="350" spans="11:12" x14ac:dyDescent="0.25">
      <c r="K350" s="65" t="s">
        <v>53</v>
      </c>
      <c r="L350" s="42" t="s">
        <v>53</v>
      </c>
    </row>
    <row r="351" spans="11:12" x14ac:dyDescent="0.25">
      <c r="K351" s="65" t="s">
        <v>53</v>
      </c>
      <c r="L351" s="42" t="s">
        <v>53</v>
      </c>
    </row>
    <row r="352" spans="11:12" x14ac:dyDescent="0.25">
      <c r="K352" s="65" t="s">
        <v>53</v>
      </c>
      <c r="L352" s="42" t="s">
        <v>53</v>
      </c>
    </row>
    <row r="353" spans="11:12" x14ac:dyDescent="0.25">
      <c r="K353" s="65" t="s">
        <v>53</v>
      </c>
      <c r="L353" s="42" t="s">
        <v>53</v>
      </c>
    </row>
    <row r="354" spans="11:12" x14ac:dyDescent="0.25">
      <c r="K354" s="65" t="s">
        <v>53</v>
      </c>
      <c r="L354" s="42" t="s">
        <v>53</v>
      </c>
    </row>
    <row r="355" spans="11:12" x14ac:dyDescent="0.25">
      <c r="K355" s="65" t="s">
        <v>53</v>
      </c>
      <c r="L355" s="42" t="s">
        <v>53</v>
      </c>
    </row>
    <row r="356" spans="11:12" x14ac:dyDescent="0.25">
      <c r="K356" s="65" t="s">
        <v>53</v>
      </c>
      <c r="L356" s="42" t="s">
        <v>53</v>
      </c>
    </row>
    <row r="357" spans="11:12" x14ac:dyDescent="0.25">
      <c r="K357" s="65" t="s">
        <v>53</v>
      </c>
      <c r="L357" s="42" t="s">
        <v>53</v>
      </c>
    </row>
    <row r="358" spans="11:12" x14ac:dyDescent="0.25">
      <c r="K358" s="65" t="s">
        <v>53</v>
      </c>
      <c r="L358" s="42" t="s">
        <v>53</v>
      </c>
    </row>
    <row r="359" spans="11:12" x14ac:dyDescent="0.25">
      <c r="K359" s="65" t="s">
        <v>53</v>
      </c>
      <c r="L359" s="42" t="s">
        <v>53</v>
      </c>
    </row>
    <row r="360" spans="11:12" x14ac:dyDescent="0.25">
      <c r="K360" s="65" t="s">
        <v>53</v>
      </c>
      <c r="L360" s="42" t="s">
        <v>53</v>
      </c>
    </row>
    <row r="361" spans="11:12" x14ac:dyDescent="0.25">
      <c r="K361" s="65" t="s">
        <v>53</v>
      </c>
      <c r="L361" s="42" t="s">
        <v>53</v>
      </c>
    </row>
    <row r="362" spans="11:12" x14ac:dyDescent="0.25">
      <c r="K362" s="65" t="s">
        <v>53</v>
      </c>
      <c r="L362" s="42" t="s">
        <v>53</v>
      </c>
    </row>
    <row r="363" spans="11:12" x14ac:dyDescent="0.25">
      <c r="K363" s="65" t="s">
        <v>53</v>
      </c>
      <c r="L363" s="42" t="s">
        <v>53</v>
      </c>
    </row>
    <row r="364" spans="11:12" x14ac:dyDescent="0.25">
      <c r="K364" s="65" t="s">
        <v>53</v>
      </c>
      <c r="L364" s="42" t="s">
        <v>53</v>
      </c>
    </row>
    <row r="365" spans="11:12" x14ac:dyDescent="0.25">
      <c r="K365" s="65" t="s">
        <v>53</v>
      </c>
      <c r="L365" s="42" t="s">
        <v>53</v>
      </c>
    </row>
    <row r="366" spans="11:12" x14ac:dyDescent="0.25">
      <c r="K366" s="65" t="s">
        <v>53</v>
      </c>
      <c r="L366" s="42" t="s">
        <v>53</v>
      </c>
    </row>
    <row r="367" spans="11:12" x14ac:dyDescent="0.25">
      <c r="K367" s="65" t="s">
        <v>53</v>
      </c>
      <c r="L367" s="42" t="s">
        <v>53</v>
      </c>
    </row>
    <row r="368" spans="11:12" x14ac:dyDescent="0.25">
      <c r="K368" s="65" t="s">
        <v>53</v>
      </c>
      <c r="L368" s="42" t="s">
        <v>53</v>
      </c>
    </row>
    <row r="369" spans="11:12" x14ac:dyDescent="0.25">
      <c r="K369" s="65" t="s">
        <v>53</v>
      </c>
      <c r="L369" s="42" t="s">
        <v>53</v>
      </c>
    </row>
    <row r="370" spans="11:12" x14ac:dyDescent="0.25">
      <c r="K370" s="65" t="s">
        <v>53</v>
      </c>
      <c r="L370" s="42" t="s">
        <v>53</v>
      </c>
    </row>
    <row r="371" spans="11:12" x14ac:dyDescent="0.25">
      <c r="K371" s="65" t="s">
        <v>53</v>
      </c>
      <c r="L371" s="42" t="s">
        <v>53</v>
      </c>
    </row>
    <row r="372" spans="11:12" x14ac:dyDescent="0.25">
      <c r="K372" s="65" t="s">
        <v>53</v>
      </c>
      <c r="L372" s="42" t="s">
        <v>53</v>
      </c>
    </row>
    <row r="373" spans="11:12" x14ac:dyDescent="0.25">
      <c r="K373" s="65" t="s">
        <v>53</v>
      </c>
      <c r="L373" s="42" t="s">
        <v>53</v>
      </c>
    </row>
    <row r="374" spans="11:12" x14ac:dyDescent="0.25">
      <c r="K374" s="65" t="s">
        <v>53</v>
      </c>
      <c r="L374" s="42" t="s">
        <v>53</v>
      </c>
    </row>
    <row r="375" spans="11:12" x14ac:dyDescent="0.25">
      <c r="K375" s="65" t="s">
        <v>53</v>
      </c>
      <c r="L375" s="42" t="s">
        <v>53</v>
      </c>
    </row>
    <row r="376" spans="11:12" x14ac:dyDescent="0.25">
      <c r="K376" s="65" t="s">
        <v>53</v>
      </c>
      <c r="L376" s="42" t="s">
        <v>53</v>
      </c>
    </row>
    <row r="377" spans="11:12" x14ac:dyDescent="0.25">
      <c r="K377" s="65" t="s">
        <v>53</v>
      </c>
      <c r="L377" s="42" t="s">
        <v>53</v>
      </c>
    </row>
    <row r="378" spans="11:12" x14ac:dyDescent="0.25">
      <c r="K378" s="65" t="s">
        <v>53</v>
      </c>
      <c r="L378" s="42" t="s">
        <v>53</v>
      </c>
    </row>
    <row r="379" spans="11:12" x14ac:dyDescent="0.25">
      <c r="K379" s="65" t="s">
        <v>53</v>
      </c>
      <c r="L379" s="42" t="s">
        <v>53</v>
      </c>
    </row>
    <row r="380" spans="11:12" x14ac:dyDescent="0.25">
      <c r="K380" s="65" t="s">
        <v>53</v>
      </c>
      <c r="L380" s="42" t="s">
        <v>53</v>
      </c>
    </row>
    <row r="381" spans="11:12" x14ac:dyDescent="0.25">
      <c r="K381" s="65" t="s">
        <v>53</v>
      </c>
      <c r="L381" s="42" t="s">
        <v>53</v>
      </c>
    </row>
    <row r="382" spans="11:12" x14ac:dyDescent="0.25">
      <c r="K382" s="65" t="s">
        <v>53</v>
      </c>
      <c r="L382" s="42" t="s">
        <v>53</v>
      </c>
    </row>
    <row r="383" spans="11:12" x14ac:dyDescent="0.25">
      <c r="K383" s="65" t="s">
        <v>53</v>
      </c>
      <c r="L383" s="42" t="s">
        <v>53</v>
      </c>
    </row>
    <row r="384" spans="11:12" x14ac:dyDescent="0.25">
      <c r="K384" s="65" t="s">
        <v>53</v>
      </c>
      <c r="L384" s="42" t="s">
        <v>53</v>
      </c>
    </row>
    <row r="385" spans="11:12" x14ac:dyDescent="0.25">
      <c r="K385" s="65" t="s">
        <v>53</v>
      </c>
      <c r="L385" s="42" t="s">
        <v>53</v>
      </c>
    </row>
    <row r="386" spans="11:12" x14ac:dyDescent="0.25">
      <c r="K386" s="65" t="s">
        <v>53</v>
      </c>
      <c r="L386" s="42" t="s">
        <v>53</v>
      </c>
    </row>
    <row r="387" spans="11:12" x14ac:dyDescent="0.25">
      <c r="K387" s="65" t="s">
        <v>53</v>
      </c>
      <c r="L387" s="42" t="s">
        <v>53</v>
      </c>
    </row>
    <row r="388" spans="11:12" x14ac:dyDescent="0.25">
      <c r="K388" s="65" t="s">
        <v>53</v>
      </c>
      <c r="L388" s="42" t="s">
        <v>53</v>
      </c>
    </row>
    <row r="389" spans="11:12" x14ac:dyDescent="0.25">
      <c r="K389" s="65" t="s">
        <v>53</v>
      </c>
      <c r="L389" s="42" t="s">
        <v>53</v>
      </c>
    </row>
    <row r="390" spans="11:12" x14ac:dyDescent="0.25">
      <c r="K390" s="65" t="s">
        <v>53</v>
      </c>
      <c r="L390" s="42" t="s">
        <v>53</v>
      </c>
    </row>
    <row r="391" spans="11:12" x14ac:dyDescent="0.25">
      <c r="K391" s="65" t="s">
        <v>53</v>
      </c>
      <c r="L391" s="42" t="s">
        <v>53</v>
      </c>
    </row>
    <row r="392" spans="11:12" x14ac:dyDescent="0.25">
      <c r="K392" s="65" t="s">
        <v>53</v>
      </c>
      <c r="L392" s="42" t="s">
        <v>53</v>
      </c>
    </row>
    <row r="393" spans="11:12" x14ac:dyDescent="0.25">
      <c r="K393" s="65" t="s">
        <v>53</v>
      </c>
      <c r="L393" s="42" t="s">
        <v>53</v>
      </c>
    </row>
    <row r="394" spans="11:12" x14ac:dyDescent="0.25">
      <c r="K394" s="65" t="s">
        <v>53</v>
      </c>
      <c r="L394" s="42" t="s">
        <v>53</v>
      </c>
    </row>
    <row r="395" spans="11:12" x14ac:dyDescent="0.25">
      <c r="K395" s="65" t="s">
        <v>53</v>
      </c>
      <c r="L395" s="42" t="s">
        <v>53</v>
      </c>
    </row>
    <row r="396" spans="11:12" x14ac:dyDescent="0.25">
      <c r="K396" s="65" t="s">
        <v>53</v>
      </c>
      <c r="L396" s="42" t="s">
        <v>53</v>
      </c>
    </row>
    <row r="397" spans="11:12" x14ac:dyDescent="0.25">
      <c r="K397" s="65" t="s">
        <v>53</v>
      </c>
      <c r="L397" s="42" t="s">
        <v>53</v>
      </c>
    </row>
    <row r="398" spans="11:12" x14ac:dyDescent="0.25">
      <c r="K398" s="65" t="s">
        <v>53</v>
      </c>
      <c r="L398" s="42" t="s">
        <v>53</v>
      </c>
    </row>
    <row r="399" spans="11:12" x14ac:dyDescent="0.25">
      <c r="K399" s="65" t="s">
        <v>53</v>
      </c>
      <c r="L399" s="42" t="s">
        <v>53</v>
      </c>
    </row>
    <row r="400" spans="11:12" x14ac:dyDescent="0.25">
      <c r="K400" s="65" t="s">
        <v>53</v>
      </c>
      <c r="L400" s="42" t="s">
        <v>53</v>
      </c>
    </row>
    <row r="401" spans="11:12" x14ac:dyDescent="0.25">
      <c r="K401" s="65" t="s">
        <v>53</v>
      </c>
      <c r="L401" s="42" t="s">
        <v>53</v>
      </c>
    </row>
    <row r="402" spans="11:12" x14ac:dyDescent="0.25">
      <c r="K402" s="65" t="s">
        <v>53</v>
      </c>
      <c r="L402" s="42" t="s">
        <v>53</v>
      </c>
    </row>
    <row r="403" spans="11:12" x14ac:dyDescent="0.25">
      <c r="K403" s="65" t="s">
        <v>53</v>
      </c>
      <c r="L403" s="42" t="s">
        <v>53</v>
      </c>
    </row>
    <row r="404" spans="11:12" x14ac:dyDescent="0.25">
      <c r="K404" s="65" t="s">
        <v>53</v>
      </c>
      <c r="L404" s="42" t="s">
        <v>53</v>
      </c>
    </row>
    <row r="405" spans="11:12" x14ac:dyDescent="0.25">
      <c r="K405" s="65" t="s">
        <v>53</v>
      </c>
      <c r="L405" s="42" t="s">
        <v>53</v>
      </c>
    </row>
    <row r="406" spans="11:12" x14ac:dyDescent="0.25">
      <c r="K406" s="65" t="s">
        <v>53</v>
      </c>
      <c r="L406" s="42" t="s">
        <v>53</v>
      </c>
    </row>
    <row r="407" spans="11:12" x14ac:dyDescent="0.25">
      <c r="K407" s="65" t="s">
        <v>53</v>
      </c>
      <c r="L407" s="42" t="s">
        <v>53</v>
      </c>
    </row>
    <row r="408" spans="11:12" x14ac:dyDescent="0.25">
      <c r="K408" s="65" t="s">
        <v>53</v>
      </c>
      <c r="L408" s="42" t="s">
        <v>53</v>
      </c>
    </row>
    <row r="409" spans="11:12" x14ac:dyDescent="0.25">
      <c r="K409" s="65" t="s">
        <v>53</v>
      </c>
      <c r="L409" s="42" t="s">
        <v>53</v>
      </c>
    </row>
    <row r="410" spans="11:12" x14ac:dyDescent="0.25">
      <c r="K410" s="65" t="s">
        <v>53</v>
      </c>
      <c r="L410" s="42" t="s">
        <v>53</v>
      </c>
    </row>
    <row r="411" spans="11:12" x14ac:dyDescent="0.25">
      <c r="K411" s="65" t="s">
        <v>53</v>
      </c>
      <c r="L411" s="42" t="s">
        <v>53</v>
      </c>
    </row>
    <row r="412" spans="11:12" x14ac:dyDescent="0.25">
      <c r="K412" s="65" t="s">
        <v>53</v>
      </c>
      <c r="L412" s="42" t="s">
        <v>53</v>
      </c>
    </row>
    <row r="413" spans="11:12" x14ac:dyDescent="0.25">
      <c r="K413" s="65" t="s">
        <v>53</v>
      </c>
      <c r="L413" s="42" t="s">
        <v>53</v>
      </c>
    </row>
    <row r="414" spans="11:12" x14ac:dyDescent="0.25">
      <c r="K414" s="65" t="s">
        <v>53</v>
      </c>
      <c r="L414" s="42" t="s">
        <v>53</v>
      </c>
    </row>
    <row r="415" spans="11:12" x14ac:dyDescent="0.25">
      <c r="K415" s="65" t="s">
        <v>53</v>
      </c>
      <c r="L415" s="42" t="s">
        <v>53</v>
      </c>
    </row>
    <row r="416" spans="11:12" x14ac:dyDescent="0.25">
      <c r="K416" s="65" t="s">
        <v>53</v>
      </c>
      <c r="L416" s="42" t="s">
        <v>53</v>
      </c>
    </row>
    <row r="417" spans="11:12" x14ac:dyDescent="0.25">
      <c r="K417" s="65" t="s">
        <v>53</v>
      </c>
      <c r="L417" s="42" t="s">
        <v>53</v>
      </c>
    </row>
    <row r="418" spans="11:12" x14ac:dyDescent="0.25">
      <c r="K418" s="65" t="s">
        <v>53</v>
      </c>
      <c r="L418" s="42" t="s">
        <v>53</v>
      </c>
    </row>
    <row r="419" spans="11:12" x14ac:dyDescent="0.25">
      <c r="K419" s="65" t="s">
        <v>53</v>
      </c>
      <c r="L419" s="42" t="s">
        <v>53</v>
      </c>
    </row>
    <row r="420" spans="11:12" x14ac:dyDescent="0.25">
      <c r="K420" s="65" t="s">
        <v>53</v>
      </c>
      <c r="L420" s="42" t="s">
        <v>53</v>
      </c>
    </row>
    <row r="421" spans="11:12" x14ac:dyDescent="0.25">
      <c r="K421" s="65" t="s">
        <v>53</v>
      </c>
      <c r="L421" s="42" t="s">
        <v>53</v>
      </c>
    </row>
    <row r="422" spans="11:12" x14ac:dyDescent="0.25">
      <c r="K422" s="65" t="s">
        <v>53</v>
      </c>
      <c r="L422" s="42" t="s">
        <v>53</v>
      </c>
    </row>
    <row r="423" spans="11:12" x14ac:dyDescent="0.25">
      <c r="K423" s="65" t="s">
        <v>53</v>
      </c>
      <c r="L423" s="42" t="s">
        <v>53</v>
      </c>
    </row>
    <row r="424" spans="11:12" x14ac:dyDescent="0.25">
      <c r="K424" s="65" t="s">
        <v>53</v>
      </c>
      <c r="L424" s="42" t="s">
        <v>53</v>
      </c>
    </row>
    <row r="425" spans="11:12" x14ac:dyDescent="0.25">
      <c r="K425" s="65" t="s">
        <v>53</v>
      </c>
      <c r="L425" s="42" t="s">
        <v>53</v>
      </c>
    </row>
    <row r="426" spans="11:12" x14ac:dyDescent="0.25">
      <c r="K426" s="65" t="s">
        <v>53</v>
      </c>
      <c r="L426" s="42" t="s">
        <v>53</v>
      </c>
    </row>
    <row r="427" spans="11:12" x14ac:dyDescent="0.25">
      <c r="K427" s="65" t="s">
        <v>53</v>
      </c>
      <c r="L427" s="42" t="s">
        <v>53</v>
      </c>
    </row>
    <row r="428" spans="11:12" x14ac:dyDescent="0.25">
      <c r="K428" s="65" t="s">
        <v>53</v>
      </c>
      <c r="L428" s="42" t="s">
        <v>53</v>
      </c>
    </row>
    <row r="429" spans="11:12" x14ac:dyDescent="0.25">
      <c r="K429" s="65" t="s">
        <v>53</v>
      </c>
      <c r="L429" s="42" t="s">
        <v>53</v>
      </c>
    </row>
    <row r="430" spans="11:12" x14ac:dyDescent="0.25">
      <c r="K430" s="65" t="s">
        <v>53</v>
      </c>
      <c r="L430" s="42" t="s">
        <v>53</v>
      </c>
    </row>
    <row r="431" spans="11:12" x14ac:dyDescent="0.25">
      <c r="K431" s="65" t="s">
        <v>53</v>
      </c>
      <c r="L431" s="42" t="s">
        <v>53</v>
      </c>
    </row>
    <row r="432" spans="11:12" x14ac:dyDescent="0.25">
      <c r="K432" s="65" t="s">
        <v>53</v>
      </c>
      <c r="L432" s="42" t="s">
        <v>53</v>
      </c>
    </row>
    <row r="433" spans="11:12" x14ac:dyDescent="0.25">
      <c r="K433" s="65" t="s">
        <v>53</v>
      </c>
      <c r="L433" s="42" t="s">
        <v>53</v>
      </c>
    </row>
    <row r="434" spans="11:12" x14ac:dyDescent="0.25">
      <c r="K434" s="65" t="s">
        <v>53</v>
      </c>
      <c r="L434" s="42" t="s">
        <v>53</v>
      </c>
    </row>
    <row r="435" spans="11:12" x14ac:dyDescent="0.25">
      <c r="K435" s="65" t="s">
        <v>53</v>
      </c>
      <c r="L435" s="42" t="s">
        <v>53</v>
      </c>
    </row>
    <row r="436" spans="11:12" x14ac:dyDescent="0.25">
      <c r="K436" s="65" t="s">
        <v>53</v>
      </c>
      <c r="L436" s="42" t="s">
        <v>53</v>
      </c>
    </row>
    <row r="437" spans="11:12" x14ac:dyDescent="0.25">
      <c r="K437" s="65" t="s">
        <v>53</v>
      </c>
      <c r="L437" s="42" t="s">
        <v>53</v>
      </c>
    </row>
    <row r="438" spans="11:12" x14ac:dyDescent="0.25">
      <c r="K438" s="65" t="s">
        <v>53</v>
      </c>
      <c r="L438" s="42" t="s">
        <v>53</v>
      </c>
    </row>
    <row r="439" spans="11:12" x14ac:dyDescent="0.25">
      <c r="K439" s="65" t="s">
        <v>53</v>
      </c>
      <c r="L439" s="42" t="s">
        <v>53</v>
      </c>
    </row>
    <row r="440" spans="11:12" x14ac:dyDescent="0.25">
      <c r="K440" s="65" t="s">
        <v>53</v>
      </c>
      <c r="L440" s="42" t="s">
        <v>53</v>
      </c>
    </row>
    <row r="441" spans="11:12" x14ac:dyDescent="0.25">
      <c r="K441" s="65" t="s">
        <v>53</v>
      </c>
      <c r="L441" s="42" t="s">
        <v>53</v>
      </c>
    </row>
    <row r="442" spans="11:12" x14ac:dyDescent="0.25">
      <c r="K442" s="65" t="s">
        <v>53</v>
      </c>
      <c r="L442" s="42" t="s">
        <v>53</v>
      </c>
    </row>
    <row r="443" spans="11:12" x14ac:dyDescent="0.25">
      <c r="K443" s="65" t="s">
        <v>53</v>
      </c>
      <c r="L443" s="42" t="s">
        <v>53</v>
      </c>
    </row>
    <row r="444" spans="11:12" x14ac:dyDescent="0.25">
      <c r="K444" s="65" t="s">
        <v>53</v>
      </c>
      <c r="L444" s="42" t="s">
        <v>53</v>
      </c>
    </row>
    <row r="445" spans="11:12" x14ac:dyDescent="0.25">
      <c r="K445" s="65" t="s">
        <v>53</v>
      </c>
      <c r="L445" s="42" t="s">
        <v>53</v>
      </c>
    </row>
    <row r="446" spans="11:12" x14ac:dyDescent="0.25">
      <c r="K446" s="65" t="s">
        <v>53</v>
      </c>
      <c r="L446" s="42" t="s">
        <v>53</v>
      </c>
    </row>
    <row r="447" spans="11:12" x14ac:dyDescent="0.25">
      <c r="K447" s="65" t="s">
        <v>53</v>
      </c>
      <c r="L447" s="42" t="s">
        <v>53</v>
      </c>
    </row>
    <row r="448" spans="11:12" x14ac:dyDescent="0.25">
      <c r="K448" s="65" t="s">
        <v>53</v>
      </c>
      <c r="L448" s="42" t="s">
        <v>53</v>
      </c>
    </row>
    <row r="449" spans="11:12" x14ac:dyDescent="0.25">
      <c r="K449" s="65" t="s">
        <v>53</v>
      </c>
      <c r="L449" s="42" t="s">
        <v>53</v>
      </c>
    </row>
    <row r="450" spans="11:12" x14ac:dyDescent="0.25">
      <c r="K450" s="65" t="s">
        <v>53</v>
      </c>
      <c r="L450" s="42" t="s">
        <v>53</v>
      </c>
    </row>
    <row r="451" spans="11:12" x14ac:dyDescent="0.25">
      <c r="K451" s="66" t="s">
        <v>55</v>
      </c>
      <c r="L451" s="66"/>
    </row>
    <row r="452" spans="11:12" x14ac:dyDescent="0.25">
      <c r="K452" s="65">
        <v>43904</v>
      </c>
      <c r="L452" s="42">
        <v>100</v>
      </c>
    </row>
    <row r="453" spans="11:12" x14ac:dyDescent="0.25">
      <c r="K453" s="65">
        <v>43911</v>
      </c>
      <c r="L453" s="42">
        <v>99.265000000000001</v>
      </c>
    </row>
    <row r="454" spans="11:12" x14ac:dyDescent="0.25">
      <c r="K454" s="65">
        <v>43918</v>
      </c>
      <c r="L454" s="42">
        <v>96.604200000000006</v>
      </c>
    </row>
    <row r="455" spans="11:12" x14ac:dyDescent="0.25">
      <c r="K455" s="65">
        <v>43925</v>
      </c>
      <c r="L455" s="42">
        <v>94.316500000000005</v>
      </c>
    </row>
    <row r="456" spans="11:12" x14ac:dyDescent="0.25">
      <c r="K456" s="65">
        <v>43932</v>
      </c>
      <c r="L456" s="42">
        <v>93.007800000000003</v>
      </c>
    </row>
    <row r="457" spans="11:12" x14ac:dyDescent="0.25">
      <c r="K457" s="65">
        <v>43939</v>
      </c>
      <c r="L457" s="42">
        <v>92.692499999999995</v>
      </c>
    </row>
    <row r="458" spans="11:12" x14ac:dyDescent="0.25">
      <c r="K458" s="65">
        <v>43946</v>
      </c>
      <c r="L458" s="42">
        <v>92.888900000000007</v>
      </c>
    </row>
    <row r="459" spans="11:12" x14ac:dyDescent="0.25">
      <c r="K459" s="65">
        <v>43953</v>
      </c>
      <c r="L459" s="42">
        <v>93.235200000000006</v>
      </c>
    </row>
    <row r="460" spans="11:12" x14ac:dyDescent="0.25">
      <c r="K460" s="65">
        <v>43960</v>
      </c>
      <c r="L460" s="42">
        <v>93.513300000000001</v>
      </c>
    </row>
    <row r="461" spans="11:12" x14ac:dyDescent="0.25">
      <c r="K461" s="65">
        <v>43967</v>
      </c>
      <c r="L461" s="42">
        <v>93.993499999999997</v>
      </c>
    </row>
    <row r="462" spans="11:12" x14ac:dyDescent="0.25">
      <c r="K462" s="65">
        <v>43974</v>
      </c>
      <c r="L462" s="42">
        <v>94.481399999999994</v>
      </c>
    </row>
    <row r="463" spans="11:12" x14ac:dyDescent="0.25">
      <c r="K463" s="65">
        <v>43981</v>
      </c>
      <c r="L463" s="42">
        <v>94.7</v>
      </c>
    </row>
    <row r="464" spans="11:12" x14ac:dyDescent="0.25">
      <c r="K464" s="65">
        <v>43988</v>
      </c>
      <c r="L464" s="42">
        <v>94.941900000000004</v>
      </c>
    </row>
    <row r="465" spans="11:12" x14ac:dyDescent="0.25">
      <c r="K465" s="65">
        <v>43995</v>
      </c>
      <c r="L465" s="42">
        <v>95.224699999999999</v>
      </c>
    </row>
    <row r="466" spans="11:12" x14ac:dyDescent="0.25">
      <c r="K466" s="65">
        <v>44002</v>
      </c>
      <c r="L466" s="42">
        <v>95.306799999999996</v>
      </c>
    </row>
    <row r="467" spans="11:12" x14ac:dyDescent="0.25">
      <c r="K467" s="65">
        <v>44009</v>
      </c>
      <c r="L467" s="42">
        <v>95.892499999999998</v>
      </c>
    </row>
    <row r="468" spans="11:12" x14ac:dyDescent="0.25">
      <c r="K468" s="65">
        <v>44016</v>
      </c>
      <c r="L468" s="42">
        <v>97.265799999999999</v>
      </c>
    </row>
    <row r="469" spans="11:12" x14ac:dyDescent="0.25">
      <c r="K469" s="65">
        <v>44023</v>
      </c>
      <c r="L469" s="42">
        <v>98.207999999999998</v>
      </c>
    </row>
    <row r="470" spans="11:12" x14ac:dyDescent="0.25">
      <c r="K470" s="65">
        <v>44030</v>
      </c>
      <c r="L470" s="42">
        <v>98.042100000000005</v>
      </c>
    </row>
    <row r="471" spans="11:12" x14ac:dyDescent="0.25">
      <c r="K471" s="65">
        <v>44037</v>
      </c>
      <c r="L471" s="42">
        <v>98.112399999999994</v>
      </c>
    </row>
    <row r="472" spans="11:12" x14ac:dyDescent="0.25">
      <c r="K472" s="65">
        <v>44044</v>
      </c>
      <c r="L472" s="42">
        <v>98.549700000000001</v>
      </c>
    </row>
    <row r="473" spans="11:12" x14ac:dyDescent="0.25">
      <c r="K473" s="65">
        <v>44051</v>
      </c>
      <c r="L473" s="42">
        <v>98.724900000000005</v>
      </c>
    </row>
    <row r="474" spans="11:12" x14ac:dyDescent="0.25">
      <c r="K474" s="65">
        <v>44058</v>
      </c>
      <c r="L474" s="42">
        <v>98.635000000000005</v>
      </c>
    </row>
    <row r="475" spans="11:12" x14ac:dyDescent="0.25">
      <c r="K475" s="65">
        <v>44065</v>
      </c>
      <c r="L475" s="42">
        <v>98.525899999999993</v>
      </c>
    </row>
    <row r="476" spans="11:12" x14ac:dyDescent="0.25">
      <c r="K476" s="65">
        <v>44072</v>
      </c>
      <c r="L476" s="42">
        <v>98.578100000000006</v>
      </c>
    </row>
    <row r="477" spans="11:12" x14ac:dyDescent="0.25">
      <c r="K477" s="65">
        <v>44079</v>
      </c>
      <c r="L477" s="42">
        <v>98.811700000000002</v>
      </c>
    </row>
    <row r="478" spans="11:12" x14ac:dyDescent="0.25">
      <c r="K478" s="65">
        <v>44086</v>
      </c>
      <c r="L478" s="42">
        <v>99.268100000000004</v>
      </c>
    </row>
    <row r="479" spans="11:12" x14ac:dyDescent="0.25">
      <c r="K479" s="65">
        <v>44093</v>
      </c>
      <c r="L479" s="42">
        <v>99.293400000000005</v>
      </c>
    </row>
    <row r="480" spans="11:12" x14ac:dyDescent="0.25">
      <c r="K480" s="65">
        <v>44100</v>
      </c>
      <c r="L480" s="42">
        <v>99.238100000000003</v>
      </c>
    </row>
    <row r="481" spans="11:12" x14ac:dyDescent="0.25">
      <c r="K481" s="65">
        <v>44107</v>
      </c>
      <c r="L481" s="42">
        <v>98.946600000000004</v>
      </c>
    </row>
    <row r="482" spans="11:12" x14ac:dyDescent="0.25">
      <c r="K482" s="65">
        <v>44114</v>
      </c>
      <c r="L482" s="42">
        <v>98.856700000000004</v>
      </c>
    </row>
    <row r="483" spans="11:12" x14ac:dyDescent="0.25">
      <c r="K483" s="65">
        <v>44121</v>
      </c>
      <c r="L483" s="42">
        <v>99.4345</v>
      </c>
    </row>
    <row r="484" spans="11:12" x14ac:dyDescent="0.25">
      <c r="K484" s="65">
        <v>44128</v>
      </c>
      <c r="L484" s="42">
        <v>99.727599999999995</v>
      </c>
    </row>
    <row r="485" spans="11:12" x14ac:dyDescent="0.25">
      <c r="K485" s="65">
        <v>44135</v>
      </c>
      <c r="L485" s="42">
        <v>99.104799999999997</v>
      </c>
    </row>
    <row r="486" spans="11:12" x14ac:dyDescent="0.25">
      <c r="K486" s="65">
        <v>44142</v>
      </c>
      <c r="L486" s="42">
        <v>99.085700000000003</v>
      </c>
    </row>
    <row r="487" spans="11:12" x14ac:dyDescent="0.25">
      <c r="K487" s="65">
        <v>44149</v>
      </c>
      <c r="L487" s="42">
        <v>99.398899999999998</v>
      </c>
    </row>
    <row r="488" spans="11:12" x14ac:dyDescent="0.25">
      <c r="K488" s="65">
        <v>44156</v>
      </c>
      <c r="L488" s="42">
        <v>99.637200000000007</v>
      </c>
    </row>
    <row r="489" spans="11:12" x14ac:dyDescent="0.25">
      <c r="K489" s="65">
        <v>44163</v>
      </c>
      <c r="L489" s="42">
        <v>99.7286</v>
      </c>
    </row>
    <row r="490" spans="11:12" x14ac:dyDescent="0.25">
      <c r="K490" s="65">
        <v>44170</v>
      </c>
      <c r="L490" s="42">
        <v>99.909499999999994</v>
      </c>
    </row>
    <row r="491" spans="11:12" x14ac:dyDescent="0.25">
      <c r="K491" s="65">
        <v>44177</v>
      </c>
      <c r="L491" s="42">
        <v>99.881600000000006</v>
      </c>
    </row>
    <row r="492" spans="11:12" x14ac:dyDescent="0.25">
      <c r="K492" s="65">
        <v>44184</v>
      </c>
      <c r="L492" s="42">
        <v>99.520300000000006</v>
      </c>
    </row>
    <row r="493" spans="11:12" x14ac:dyDescent="0.25">
      <c r="K493" s="65">
        <v>44191</v>
      </c>
      <c r="L493" s="42">
        <v>96.1571</v>
      </c>
    </row>
    <row r="494" spans="11:12" x14ac:dyDescent="0.25">
      <c r="K494" s="65">
        <v>44198</v>
      </c>
      <c r="L494" s="42">
        <v>93.492000000000004</v>
      </c>
    </row>
    <row r="495" spans="11:12" x14ac:dyDescent="0.25">
      <c r="K495" s="65" t="s">
        <v>53</v>
      </c>
      <c r="L495" s="42" t="s">
        <v>53</v>
      </c>
    </row>
    <row r="496" spans="11:12" x14ac:dyDescent="0.25">
      <c r="K496" s="65" t="s">
        <v>53</v>
      </c>
      <c r="L496" s="42" t="s">
        <v>53</v>
      </c>
    </row>
    <row r="497" spans="11:12" x14ac:dyDescent="0.25">
      <c r="K497" s="65" t="s">
        <v>53</v>
      </c>
      <c r="L497" s="42" t="s">
        <v>53</v>
      </c>
    </row>
    <row r="498" spans="11:12" x14ac:dyDescent="0.25">
      <c r="K498" s="65" t="s">
        <v>53</v>
      </c>
      <c r="L498" s="42" t="s">
        <v>53</v>
      </c>
    </row>
    <row r="499" spans="11:12" x14ac:dyDescent="0.25">
      <c r="K499" s="65" t="s">
        <v>53</v>
      </c>
      <c r="L499" s="42" t="s">
        <v>53</v>
      </c>
    </row>
    <row r="500" spans="11:12" x14ac:dyDescent="0.25">
      <c r="K500" s="65" t="s">
        <v>53</v>
      </c>
      <c r="L500" s="42" t="s">
        <v>53</v>
      </c>
    </row>
    <row r="501" spans="11:12" x14ac:dyDescent="0.25">
      <c r="K501" s="65" t="s">
        <v>53</v>
      </c>
      <c r="L501" s="42" t="s">
        <v>53</v>
      </c>
    </row>
    <row r="502" spans="11:12" x14ac:dyDescent="0.25">
      <c r="K502" s="65" t="s">
        <v>53</v>
      </c>
      <c r="L502" s="42" t="s">
        <v>53</v>
      </c>
    </row>
    <row r="503" spans="11:12" x14ac:dyDescent="0.25">
      <c r="K503" s="65" t="s">
        <v>53</v>
      </c>
      <c r="L503" s="42" t="s">
        <v>53</v>
      </c>
    </row>
    <row r="504" spans="11:12" x14ac:dyDescent="0.25">
      <c r="K504" s="65" t="s">
        <v>53</v>
      </c>
      <c r="L504" s="42" t="s">
        <v>53</v>
      </c>
    </row>
    <row r="505" spans="11:12" x14ac:dyDescent="0.25">
      <c r="K505" s="65" t="s">
        <v>53</v>
      </c>
      <c r="L505" s="42" t="s">
        <v>53</v>
      </c>
    </row>
    <row r="506" spans="11:12" x14ac:dyDescent="0.25">
      <c r="K506" s="65" t="s">
        <v>53</v>
      </c>
      <c r="L506" s="42" t="s">
        <v>53</v>
      </c>
    </row>
    <row r="507" spans="11:12" x14ac:dyDescent="0.25">
      <c r="K507" s="65" t="s">
        <v>53</v>
      </c>
      <c r="L507" s="42" t="s">
        <v>53</v>
      </c>
    </row>
    <row r="508" spans="11:12" x14ac:dyDescent="0.25">
      <c r="K508" s="65" t="s">
        <v>53</v>
      </c>
      <c r="L508" s="42" t="s">
        <v>53</v>
      </c>
    </row>
    <row r="509" spans="11:12" x14ac:dyDescent="0.25">
      <c r="K509" s="65" t="s">
        <v>53</v>
      </c>
      <c r="L509" s="42" t="s">
        <v>53</v>
      </c>
    </row>
    <row r="510" spans="11:12" x14ac:dyDescent="0.25">
      <c r="K510" s="65" t="s">
        <v>53</v>
      </c>
      <c r="L510" s="42" t="s">
        <v>53</v>
      </c>
    </row>
    <row r="511" spans="11:12" x14ac:dyDescent="0.25">
      <c r="K511" s="65" t="s">
        <v>53</v>
      </c>
      <c r="L511" s="42" t="s">
        <v>53</v>
      </c>
    </row>
    <row r="512" spans="11:12" x14ac:dyDescent="0.25">
      <c r="K512" s="65" t="s">
        <v>53</v>
      </c>
      <c r="L512" s="42" t="s">
        <v>53</v>
      </c>
    </row>
    <row r="513" spans="11:12" x14ac:dyDescent="0.25">
      <c r="K513" s="65" t="s">
        <v>53</v>
      </c>
      <c r="L513" s="42" t="s">
        <v>53</v>
      </c>
    </row>
    <row r="514" spans="11:12" x14ac:dyDescent="0.25">
      <c r="K514" s="65" t="s">
        <v>53</v>
      </c>
      <c r="L514" s="42" t="s">
        <v>53</v>
      </c>
    </row>
    <row r="515" spans="11:12" x14ac:dyDescent="0.25">
      <c r="K515" s="65" t="s">
        <v>53</v>
      </c>
      <c r="L515" s="42" t="s">
        <v>53</v>
      </c>
    </row>
    <row r="516" spans="11:12" x14ac:dyDescent="0.25">
      <c r="K516" s="65" t="s">
        <v>53</v>
      </c>
      <c r="L516" s="42" t="s">
        <v>53</v>
      </c>
    </row>
    <row r="517" spans="11:12" x14ac:dyDescent="0.25">
      <c r="K517" s="65" t="s">
        <v>53</v>
      </c>
      <c r="L517" s="42" t="s">
        <v>53</v>
      </c>
    </row>
    <row r="518" spans="11:12" x14ac:dyDescent="0.25">
      <c r="K518" s="65" t="s">
        <v>53</v>
      </c>
      <c r="L518" s="42" t="s">
        <v>53</v>
      </c>
    </row>
    <row r="519" spans="11:12" x14ac:dyDescent="0.25">
      <c r="K519" s="65" t="s">
        <v>53</v>
      </c>
      <c r="L519" s="42" t="s">
        <v>53</v>
      </c>
    </row>
    <row r="520" spans="11:12" x14ac:dyDescent="0.25">
      <c r="K520" s="65" t="s">
        <v>53</v>
      </c>
      <c r="L520" s="42" t="s">
        <v>53</v>
      </c>
    </row>
    <row r="521" spans="11:12" x14ac:dyDescent="0.25">
      <c r="K521" s="65" t="s">
        <v>53</v>
      </c>
      <c r="L521" s="42" t="s">
        <v>53</v>
      </c>
    </row>
    <row r="522" spans="11:12" x14ac:dyDescent="0.25">
      <c r="K522" s="65" t="s">
        <v>53</v>
      </c>
      <c r="L522" s="42" t="s">
        <v>53</v>
      </c>
    </row>
    <row r="523" spans="11:12" x14ac:dyDescent="0.25">
      <c r="K523" s="65" t="s">
        <v>53</v>
      </c>
      <c r="L523" s="42" t="s">
        <v>53</v>
      </c>
    </row>
    <row r="524" spans="11:12" x14ac:dyDescent="0.25">
      <c r="K524" s="65" t="s">
        <v>53</v>
      </c>
      <c r="L524" s="42" t="s">
        <v>53</v>
      </c>
    </row>
    <row r="525" spans="11:12" x14ac:dyDescent="0.25">
      <c r="K525" s="65" t="s">
        <v>53</v>
      </c>
      <c r="L525" s="42" t="s">
        <v>53</v>
      </c>
    </row>
    <row r="526" spans="11:12" x14ac:dyDescent="0.25">
      <c r="K526" s="65" t="s">
        <v>53</v>
      </c>
      <c r="L526" s="42" t="s">
        <v>53</v>
      </c>
    </row>
    <row r="527" spans="11:12" x14ac:dyDescent="0.25">
      <c r="K527" s="65" t="s">
        <v>53</v>
      </c>
      <c r="L527" s="42" t="s">
        <v>53</v>
      </c>
    </row>
    <row r="528" spans="11:12" x14ac:dyDescent="0.25">
      <c r="K528" s="65" t="s">
        <v>53</v>
      </c>
      <c r="L528" s="42" t="s">
        <v>53</v>
      </c>
    </row>
    <row r="529" spans="11:12" x14ac:dyDescent="0.25">
      <c r="K529" s="65" t="s">
        <v>53</v>
      </c>
      <c r="L529" s="42" t="s">
        <v>53</v>
      </c>
    </row>
    <row r="530" spans="11:12" x14ac:dyDescent="0.25">
      <c r="K530" s="65" t="s">
        <v>53</v>
      </c>
      <c r="L530" s="42" t="s">
        <v>53</v>
      </c>
    </row>
    <row r="531" spans="11:12" x14ac:dyDescent="0.25">
      <c r="K531" s="65" t="s">
        <v>53</v>
      </c>
      <c r="L531" s="42" t="s">
        <v>53</v>
      </c>
    </row>
    <row r="532" spans="11:12" x14ac:dyDescent="0.25">
      <c r="K532" s="65" t="s">
        <v>53</v>
      </c>
      <c r="L532" s="42" t="s">
        <v>53</v>
      </c>
    </row>
    <row r="533" spans="11:12" x14ac:dyDescent="0.25">
      <c r="K533" s="65" t="s">
        <v>53</v>
      </c>
      <c r="L533" s="42" t="s">
        <v>53</v>
      </c>
    </row>
    <row r="534" spans="11:12" x14ac:dyDescent="0.25">
      <c r="K534" s="65" t="s">
        <v>53</v>
      </c>
      <c r="L534" s="42" t="s">
        <v>53</v>
      </c>
    </row>
    <row r="535" spans="11:12" x14ac:dyDescent="0.25">
      <c r="K535" s="65" t="s">
        <v>53</v>
      </c>
      <c r="L535" s="42" t="s">
        <v>53</v>
      </c>
    </row>
    <row r="536" spans="11:12" x14ac:dyDescent="0.25">
      <c r="K536" s="65" t="s">
        <v>53</v>
      </c>
      <c r="L536" s="42" t="s">
        <v>53</v>
      </c>
    </row>
    <row r="537" spans="11:12" x14ac:dyDescent="0.25">
      <c r="K537" s="65" t="s">
        <v>53</v>
      </c>
      <c r="L537" s="42" t="s">
        <v>53</v>
      </c>
    </row>
    <row r="538" spans="11:12" x14ac:dyDescent="0.25">
      <c r="K538" s="65" t="s">
        <v>53</v>
      </c>
      <c r="L538" s="42" t="s">
        <v>53</v>
      </c>
    </row>
    <row r="539" spans="11:12" x14ac:dyDescent="0.25">
      <c r="K539" s="65" t="s">
        <v>53</v>
      </c>
      <c r="L539" s="42" t="s">
        <v>53</v>
      </c>
    </row>
    <row r="540" spans="11:12" x14ac:dyDescent="0.25">
      <c r="K540" s="65" t="s">
        <v>53</v>
      </c>
      <c r="L540" s="42" t="s">
        <v>53</v>
      </c>
    </row>
    <row r="541" spans="11:12" x14ac:dyDescent="0.25">
      <c r="K541" s="65" t="s">
        <v>53</v>
      </c>
      <c r="L541" s="42" t="s">
        <v>53</v>
      </c>
    </row>
    <row r="542" spans="11:12" x14ac:dyDescent="0.25">
      <c r="K542" s="65" t="s">
        <v>53</v>
      </c>
      <c r="L542" s="42" t="s">
        <v>53</v>
      </c>
    </row>
    <row r="543" spans="11:12" x14ac:dyDescent="0.25">
      <c r="K543" s="65" t="s">
        <v>53</v>
      </c>
      <c r="L543" s="42" t="s">
        <v>53</v>
      </c>
    </row>
    <row r="544" spans="11:12" x14ac:dyDescent="0.25">
      <c r="K544" s="65" t="s">
        <v>53</v>
      </c>
      <c r="L544" s="42" t="s">
        <v>53</v>
      </c>
    </row>
    <row r="545" spans="11:12" x14ac:dyDescent="0.25">
      <c r="K545" s="65" t="s">
        <v>53</v>
      </c>
      <c r="L545" s="42" t="s">
        <v>53</v>
      </c>
    </row>
    <row r="546" spans="11:12" x14ac:dyDescent="0.25">
      <c r="K546" s="65" t="s">
        <v>53</v>
      </c>
      <c r="L546" s="42" t="s">
        <v>53</v>
      </c>
    </row>
    <row r="547" spans="11:12" x14ac:dyDescent="0.25">
      <c r="K547" s="65" t="s">
        <v>53</v>
      </c>
      <c r="L547" s="42" t="s">
        <v>53</v>
      </c>
    </row>
    <row r="548" spans="11:12" x14ac:dyDescent="0.25">
      <c r="K548" s="65" t="s">
        <v>53</v>
      </c>
      <c r="L548" s="42" t="s">
        <v>53</v>
      </c>
    </row>
    <row r="549" spans="11:12" x14ac:dyDescent="0.25">
      <c r="K549" s="65" t="s">
        <v>53</v>
      </c>
      <c r="L549" s="42" t="s">
        <v>53</v>
      </c>
    </row>
    <row r="550" spans="11:12" x14ac:dyDescent="0.25">
      <c r="K550" s="65" t="s">
        <v>53</v>
      </c>
      <c r="L550" s="42" t="s">
        <v>53</v>
      </c>
    </row>
    <row r="551" spans="11:12" x14ac:dyDescent="0.25">
      <c r="K551" s="65" t="s">
        <v>53</v>
      </c>
      <c r="L551" s="42" t="s">
        <v>53</v>
      </c>
    </row>
    <row r="552" spans="11:12" x14ac:dyDescent="0.25">
      <c r="K552" s="65" t="s">
        <v>53</v>
      </c>
      <c r="L552" s="42" t="s">
        <v>53</v>
      </c>
    </row>
    <row r="553" spans="11:12" x14ac:dyDescent="0.25">
      <c r="K553" s="65" t="s">
        <v>53</v>
      </c>
      <c r="L553" s="42" t="s">
        <v>53</v>
      </c>
    </row>
    <row r="554" spans="11:12" x14ac:dyDescent="0.25">
      <c r="K554" s="65" t="s">
        <v>53</v>
      </c>
      <c r="L554" s="42" t="s">
        <v>53</v>
      </c>
    </row>
    <row r="555" spans="11:12" x14ac:dyDescent="0.25">
      <c r="K555" s="65" t="s">
        <v>53</v>
      </c>
      <c r="L555" s="42" t="s">
        <v>53</v>
      </c>
    </row>
    <row r="556" spans="11:12" x14ac:dyDescent="0.25">
      <c r="K556" s="65" t="s">
        <v>53</v>
      </c>
      <c r="L556" s="42" t="s">
        <v>53</v>
      </c>
    </row>
    <row r="557" spans="11:12" x14ac:dyDescent="0.25">
      <c r="K557" s="65" t="s">
        <v>53</v>
      </c>
      <c r="L557" s="42" t="s">
        <v>53</v>
      </c>
    </row>
    <row r="558" spans="11:12" x14ac:dyDescent="0.25">
      <c r="K558" s="65" t="s">
        <v>53</v>
      </c>
      <c r="L558" s="42" t="s">
        <v>53</v>
      </c>
    </row>
    <row r="559" spans="11:12" x14ac:dyDescent="0.25">
      <c r="K559" s="65" t="s">
        <v>53</v>
      </c>
      <c r="L559" s="42" t="s">
        <v>53</v>
      </c>
    </row>
    <row r="560" spans="11:12" x14ac:dyDescent="0.25">
      <c r="K560" s="65" t="s">
        <v>53</v>
      </c>
      <c r="L560" s="42" t="s">
        <v>53</v>
      </c>
    </row>
    <row r="561" spans="11:12" x14ac:dyDescent="0.25">
      <c r="K561" s="65" t="s">
        <v>53</v>
      </c>
      <c r="L561" s="42" t="s">
        <v>53</v>
      </c>
    </row>
    <row r="562" spans="11:12" x14ac:dyDescent="0.25">
      <c r="K562" s="65" t="s">
        <v>53</v>
      </c>
      <c r="L562" s="42" t="s">
        <v>53</v>
      </c>
    </row>
    <row r="563" spans="11:12" x14ac:dyDescent="0.25">
      <c r="K563" s="65" t="s">
        <v>53</v>
      </c>
      <c r="L563" s="42" t="s">
        <v>53</v>
      </c>
    </row>
    <row r="564" spans="11:12" x14ac:dyDescent="0.25">
      <c r="K564" s="65" t="s">
        <v>53</v>
      </c>
      <c r="L564" s="42" t="s">
        <v>53</v>
      </c>
    </row>
    <row r="565" spans="11:12" x14ac:dyDescent="0.25">
      <c r="K565" s="65" t="s">
        <v>53</v>
      </c>
      <c r="L565" s="42" t="s">
        <v>53</v>
      </c>
    </row>
    <row r="566" spans="11:12" x14ac:dyDescent="0.25">
      <c r="K566" s="65" t="s">
        <v>53</v>
      </c>
      <c r="L566" s="42" t="s">
        <v>53</v>
      </c>
    </row>
    <row r="567" spans="11:12" x14ac:dyDescent="0.25">
      <c r="K567" s="65" t="s">
        <v>53</v>
      </c>
      <c r="L567" s="42" t="s">
        <v>53</v>
      </c>
    </row>
    <row r="568" spans="11:12" x14ac:dyDescent="0.25">
      <c r="K568" s="65" t="s">
        <v>53</v>
      </c>
      <c r="L568" s="42" t="s">
        <v>53</v>
      </c>
    </row>
    <row r="569" spans="11:12" x14ac:dyDescent="0.25">
      <c r="K569" s="65" t="s">
        <v>53</v>
      </c>
      <c r="L569" s="42" t="s">
        <v>53</v>
      </c>
    </row>
    <row r="570" spans="11:12" x14ac:dyDescent="0.25">
      <c r="K570" s="65" t="s">
        <v>53</v>
      </c>
      <c r="L570" s="42" t="s">
        <v>53</v>
      </c>
    </row>
    <row r="571" spans="11:12" x14ac:dyDescent="0.25">
      <c r="K571" s="65" t="s">
        <v>53</v>
      </c>
      <c r="L571" s="42" t="s">
        <v>53</v>
      </c>
    </row>
    <row r="572" spans="11:12" x14ac:dyDescent="0.25">
      <c r="K572" s="65" t="s">
        <v>53</v>
      </c>
      <c r="L572" s="42" t="s">
        <v>53</v>
      </c>
    </row>
    <row r="573" spans="11:12" x14ac:dyDescent="0.25">
      <c r="K573" s="65" t="s">
        <v>53</v>
      </c>
      <c r="L573" s="42" t="s">
        <v>53</v>
      </c>
    </row>
    <row r="574" spans="11:12" x14ac:dyDescent="0.25">
      <c r="K574" s="65" t="s">
        <v>53</v>
      </c>
      <c r="L574" s="42" t="s">
        <v>53</v>
      </c>
    </row>
    <row r="575" spans="11:12" x14ac:dyDescent="0.25">
      <c r="K575" s="65" t="s">
        <v>53</v>
      </c>
      <c r="L575" s="42" t="s">
        <v>53</v>
      </c>
    </row>
    <row r="576" spans="11:12" x14ac:dyDescent="0.25">
      <c r="K576" s="65" t="s">
        <v>53</v>
      </c>
      <c r="L576" s="42" t="s">
        <v>53</v>
      </c>
    </row>
    <row r="577" spans="11:12" x14ac:dyDescent="0.25">
      <c r="K577" s="65" t="s">
        <v>53</v>
      </c>
      <c r="L577" s="42" t="s">
        <v>53</v>
      </c>
    </row>
    <row r="578" spans="11:12" x14ac:dyDescent="0.25">
      <c r="K578" s="65" t="s">
        <v>53</v>
      </c>
      <c r="L578" s="42" t="s">
        <v>53</v>
      </c>
    </row>
    <row r="579" spans="11:12" x14ac:dyDescent="0.25">
      <c r="K579" s="65" t="s">
        <v>53</v>
      </c>
      <c r="L579" s="42" t="s">
        <v>53</v>
      </c>
    </row>
    <row r="580" spans="11:12" x14ac:dyDescent="0.25">
      <c r="K580" s="65" t="s">
        <v>53</v>
      </c>
      <c r="L580" s="42" t="s">
        <v>53</v>
      </c>
    </row>
    <row r="581" spans="11:12" x14ac:dyDescent="0.25">
      <c r="K581" s="65" t="s">
        <v>53</v>
      </c>
      <c r="L581" s="42" t="s">
        <v>53</v>
      </c>
    </row>
    <row r="582" spans="11:12" x14ac:dyDescent="0.25">
      <c r="K582" s="65" t="s">
        <v>53</v>
      </c>
      <c r="L582" s="42" t="s">
        <v>53</v>
      </c>
    </row>
    <row r="583" spans="11:12" x14ac:dyDescent="0.25">
      <c r="K583" s="65" t="s">
        <v>53</v>
      </c>
      <c r="L583" s="42" t="s">
        <v>53</v>
      </c>
    </row>
    <row r="584" spans="11:12" x14ac:dyDescent="0.25">
      <c r="K584" s="65" t="s">
        <v>53</v>
      </c>
      <c r="L584" s="42" t="s">
        <v>53</v>
      </c>
    </row>
    <row r="585" spans="11:12" x14ac:dyDescent="0.25">
      <c r="K585" s="65" t="s">
        <v>53</v>
      </c>
      <c r="L585" s="42" t="s">
        <v>53</v>
      </c>
    </row>
    <row r="586" spans="11:12" x14ac:dyDescent="0.25">
      <c r="K586" s="65" t="s">
        <v>53</v>
      </c>
      <c r="L586" s="42" t="s">
        <v>53</v>
      </c>
    </row>
    <row r="587" spans="11:12" x14ac:dyDescent="0.25">
      <c r="K587" s="65" t="s">
        <v>53</v>
      </c>
      <c r="L587" s="42" t="s">
        <v>53</v>
      </c>
    </row>
    <row r="588" spans="11:12" x14ac:dyDescent="0.25">
      <c r="K588" s="65" t="s">
        <v>53</v>
      </c>
      <c r="L588" s="42" t="s">
        <v>53</v>
      </c>
    </row>
    <row r="589" spans="11:12" x14ac:dyDescent="0.25">
      <c r="K589" s="65" t="s">
        <v>53</v>
      </c>
      <c r="L589" s="42" t="s">
        <v>53</v>
      </c>
    </row>
    <row r="590" spans="11:12" x14ac:dyDescent="0.25">
      <c r="K590" s="65" t="s">
        <v>53</v>
      </c>
      <c r="L590" s="42" t="s">
        <v>53</v>
      </c>
    </row>
    <row r="591" spans="11:12" x14ac:dyDescent="0.25">
      <c r="K591" s="65" t="s">
        <v>53</v>
      </c>
      <c r="L591" s="42" t="s">
        <v>53</v>
      </c>
    </row>
    <row r="592" spans="11:12" x14ac:dyDescent="0.25">
      <c r="K592" s="65" t="s">
        <v>53</v>
      </c>
      <c r="L592" s="42" t="s">
        <v>53</v>
      </c>
    </row>
    <row r="593" spans="11:12" x14ac:dyDescent="0.25">
      <c r="K593" s="65" t="s">
        <v>53</v>
      </c>
      <c r="L593" s="42" t="s">
        <v>53</v>
      </c>
    </row>
    <row r="594" spans="11:12" x14ac:dyDescent="0.25">
      <c r="K594" s="65" t="s">
        <v>53</v>
      </c>
      <c r="L594" s="42" t="s">
        <v>53</v>
      </c>
    </row>
    <row r="595" spans="11:12" x14ac:dyDescent="0.25">
      <c r="K595" s="65" t="s">
        <v>53</v>
      </c>
      <c r="L595" s="42" t="s">
        <v>53</v>
      </c>
    </row>
    <row r="596" spans="11:12" x14ac:dyDescent="0.25">
      <c r="K596" s="65" t="s">
        <v>53</v>
      </c>
      <c r="L596" s="42" t="s">
        <v>53</v>
      </c>
    </row>
    <row r="597" spans="11:12" x14ac:dyDescent="0.25">
      <c r="K597" s="65" t="s">
        <v>53</v>
      </c>
      <c r="L597" s="42" t="s">
        <v>53</v>
      </c>
    </row>
    <row r="598" spans="11:12" x14ac:dyDescent="0.25">
      <c r="K598" s="65" t="s">
        <v>53</v>
      </c>
      <c r="L598" s="42" t="s">
        <v>53</v>
      </c>
    </row>
    <row r="599" spans="11:12" x14ac:dyDescent="0.25">
      <c r="K599" s="66" t="s">
        <v>56</v>
      </c>
      <c r="L599" s="66"/>
    </row>
    <row r="600" spans="11:12" x14ac:dyDescent="0.25">
      <c r="K600" s="65">
        <v>43904</v>
      </c>
      <c r="L600" s="42">
        <v>100</v>
      </c>
    </row>
    <row r="601" spans="11:12" x14ac:dyDescent="0.25">
      <c r="K601" s="65">
        <v>43911</v>
      </c>
      <c r="L601" s="42">
        <v>98.813299999999998</v>
      </c>
    </row>
    <row r="602" spans="11:12" x14ac:dyDescent="0.25">
      <c r="K602" s="65">
        <v>43918</v>
      </c>
      <c r="L602" s="42">
        <v>97.751800000000003</v>
      </c>
    </row>
    <row r="603" spans="11:12" x14ac:dyDescent="0.25">
      <c r="K603" s="65">
        <v>43925</v>
      </c>
      <c r="L603" s="42">
        <v>98.366200000000006</v>
      </c>
    </row>
    <row r="604" spans="11:12" x14ac:dyDescent="0.25">
      <c r="K604" s="65">
        <v>43932</v>
      </c>
      <c r="L604" s="42">
        <v>98.310400000000001</v>
      </c>
    </row>
    <row r="605" spans="11:12" x14ac:dyDescent="0.25">
      <c r="K605" s="65">
        <v>43939</v>
      </c>
      <c r="L605" s="42">
        <v>98.590500000000006</v>
      </c>
    </row>
    <row r="606" spans="11:12" x14ac:dyDescent="0.25">
      <c r="K606" s="65">
        <v>43946</v>
      </c>
      <c r="L606" s="42">
        <v>98.6447</v>
      </c>
    </row>
    <row r="607" spans="11:12" x14ac:dyDescent="0.25">
      <c r="K607" s="65">
        <v>43953</v>
      </c>
      <c r="L607" s="42">
        <v>99.1845</v>
      </c>
    </row>
    <row r="608" spans="11:12" x14ac:dyDescent="0.25">
      <c r="K608" s="65">
        <v>43960</v>
      </c>
      <c r="L608" s="42">
        <v>99.243700000000004</v>
      </c>
    </row>
    <row r="609" spans="11:12" x14ac:dyDescent="0.25">
      <c r="K609" s="65">
        <v>43967</v>
      </c>
      <c r="L609" s="42">
        <v>97.282700000000006</v>
      </c>
    </row>
    <row r="610" spans="11:12" x14ac:dyDescent="0.25">
      <c r="K610" s="65">
        <v>43974</v>
      </c>
      <c r="L610" s="42">
        <v>96.371499999999997</v>
      </c>
    </row>
    <row r="611" spans="11:12" x14ac:dyDescent="0.25">
      <c r="K611" s="65">
        <v>43981</v>
      </c>
      <c r="L611" s="42">
        <v>96.966399999999993</v>
      </c>
    </row>
    <row r="612" spans="11:12" x14ac:dyDescent="0.25">
      <c r="K612" s="65">
        <v>43988</v>
      </c>
      <c r="L612" s="42">
        <v>98.001099999999994</v>
      </c>
    </row>
    <row r="613" spans="11:12" x14ac:dyDescent="0.25">
      <c r="K613" s="65">
        <v>43995</v>
      </c>
      <c r="L613" s="42">
        <v>98.092600000000004</v>
      </c>
    </row>
    <row r="614" spans="11:12" x14ac:dyDescent="0.25">
      <c r="K614" s="65">
        <v>44002</v>
      </c>
      <c r="L614" s="42">
        <v>98.757499999999993</v>
      </c>
    </row>
    <row r="615" spans="11:12" x14ac:dyDescent="0.25">
      <c r="K615" s="65">
        <v>44009</v>
      </c>
      <c r="L615" s="42">
        <v>100.0676</v>
      </c>
    </row>
    <row r="616" spans="11:12" x14ac:dyDescent="0.25">
      <c r="K616" s="65">
        <v>44016</v>
      </c>
      <c r="L616" s="42">
        <v>101.91070000000001</v>
      </c>
    </row>
    <row r="617" spans="11:12" x14ac:dyDescent="0.25">
      <c r="K617" s="65">
        <v>44023</v>
      </c>
      <c r="L617" s="42">
        <v>100.6016</v>
      </c>
    </row>
    <row r="618" spans="11:12" x14ac:dyDescent="0.25">
      <c r="K618" s="65">
        <v>44030</v>
      </c>
      <c r="L618" s="42">
        <v>99.083100000000002</v>
      </c>
    </row>
    <row r="619" spans="11:12" x14ac:dyDescent="0.25">
      <c r="K619" s="65">
        <v>44037</v>
      </c>
      <c r="L619" s="42">
        <v>98.789199999999994</v>
      </c>
    </row>
    <row r="620" spans="11:12" x14ac:dyDescent="0.25">
      <c r="K620" s="65">
        <v>44044</v>
      </c>
      <c r="L620" s="42">
        <v>99.911299999999997</v>
      </c>
    </row>
    <row r="621" spans="11:12" x14ac:dyDescent="0.25">
      <c r="K621" s="65">
        <v>44051</v>
      </c>
      <c r="L621" s="42">
        <v>100.7471</v>
      </c>
    </row>
    <row r="622" spans="11:12" x14ac:dyDescent="0.25">
      <c r="K622" s="65">
        <v>44058</v>
      </c>
      <c r="L622" s="42">
        <v>99.61</v>
      </c>
    </row>
    <row r="623" spans="11:12" x14ac:dyDescent="0.25">
      <c r="K623" s="65">
        <v>44065</v>
      </c>
      <c r="L623" s="42">
        <v>99.482200000000006</v>
      </c>
    </row>
    <row r="624" spans="11:12" x14ac:dyDescent="0.25">
      <c r="K624" s="65">
        <v>44072</v>
      </c>
      <c r="L624" s="42">
        <v>100.0461</v>
      </c>
    </row>
    <row r="625" spans="11:12" x14ac:dyDescent="0.25">
      <c r="K625" s="65">
        <v>44079</v>
      </c>
      <c r="L625" s="42">
        <v>100.8432</v>
      </c>
    </row>
    <row r="626" spans="11:12" x14ac:dyDescent="0.25">
      <c r="K626" s="65">
        <v>44086</v>
      </c>
      <c r="L626" s="42">
        <v>101.6621</v>
      </c>
    </row>
    <row r="627" spans="11:12" x14ac:dyDescent="0.25">
      <c r="K627" s="65">
        <v>44093</v>
      </c>
      <c r="L627" s="42">
        <v>101.2398</v>
      </c>
    </row>
    <row r="628" spans="11:12" x14ac:dyDescent="0.25">
      <c r="K628" s="65">
        <v>44100</v>
      </c>
      <c r="L628" s="42">
        <v>100.96939999999999</v>
      </c>
    </row>
    <row r="629" spans="11:12" x14ac:dyDescent="0.25">
      <c r="K629" s="65">
        <v>44107</v>
      </c>
      <c r="L629" s="42">
        <v>100.4248</v>
      </c>
    </row>
    <row r="630" spans="11:12" x14ac:dyDescent="0.25">
      <c r="K630" s="65">
        <v>44114</v>
      </c>
      <c r="L630" s="42">
        <v>99.748099999999994</v>
      </c>
    </row>
    <row r="631" spans="11:12" x14ac:dyDescent="0.25">
      <c r="K631" s="65">
        <v>44121</v>
      </c>
      <c r="L631" s="42">
        <v>99.686300000000003</v>
      </c>
    </row>
    <row r="632" spans="11:12" x14ac:dyDescent="0.25">
      <c r="K632" s="65">
        <v>44128</v>
      </c>
      <c r="L632" s="42">
        <v>99.959400000000002</v>
      </c>
    </row>
    <row r="633" spans="11:12" x14ac:dyDescent="0.25">
      <c r="K633" s="65">
        <v>44135</v>
      </c>
      <c r="L633" s="42">
        <v>99.397199999999998</v>
      </c>
    </row>
    <row r="634" spans="11:12" x14ac:dyDescent="0.25">
      <c r="K634" s="65">
        <v>44142</v>
      </c>
      <c r="L634" s="42">
        <v>100.5869</v>
      </c>
    </row>
    <row r="635" spans="11:12" x14ac:dyDescent="0.25">
      <c r="K635" s="65">
        <v>44149</v>
      </c>
      <c r="L635" s="42">
        <v>100.7137</v>
      </c>
    </row>
    <row r="636" spans="11:12" x14ac:dyDescent="0.25">
      <c r="K636" s="65">
        <v>44156</v>
      </c>
      <c r="L636" s="42">
        <v>100.292</v>
      </c>
    </row>
    <row r="637" spans="11:12" x14ac:dyDescent="0.25">
      <c r="K637" s="65">
        <v>44163</v>
      </c>
      <c r="L637" s="42">
        <v>100.59780000000001</v>
      </c>
    </row>
    <row r="638" spans="11:12" x14ac:dyDescent="0.25">
      <c r="K638" s="65">
        <v>44170</v>
      </c>
      <c r="L638" s="42">
        <v>101.61490000000001</v>
      </c>
    </row>
    <row r="639" spans="11:12" x14ac:dyDescent="0.25">
      <c r="K639" s="65">
        <v>44177</v>
      </c>
      <c r="L639" s="42">
        <v>101.58029999999999</v>
      </c>
    </row>
    <row r="640" spans="11:12" x14ac:dyDescent="0.25">
      <c r="K640" s="65">
        <v>44184</v>
      </c>
      <c r="L640" s="42">
        <v>102.2244</v>
      </c>
    </row>
    <row r="641" spans="11:12" x14ac:dyDescent="0.25">
      <c r="K641" s="65">
        <v>44191</v>
      </c>
      <c r="L641" s="42">
        <v>98.509900000000002</v>
      </c>
    </row>
    <row r="642" spans="11:12" x14ac:dyDescent="0.25">
      <c r="K642" s="65">
        <v>44198</v>
      </c>
      <c r="L642" s="42">
        <v>94.630700000000004</v>
      </c>
    </row>
    <row r="643" spans="11:12" x14ac:dyDescent="0.25">
      <c r="K643" s="65" t="s">
        <v>53</v>
      </c>
      <c r="L643" s="42" t="s">
        <v>53</v>
      </c>
    </row>
    <row r="644" spans="11:12" x14ac:dyDescent="0.25">
      <c r="K644" s="65" t="s">
        <v>53</v>
      </c>
      <c r="L644" s="42" t="s">
        <v>53</v>
      </c>
    </row>
    <row r="645" spans="11:12" x14ac:dyDescent="0.25">
      <c r="K645" s="65" t="s">
        <v>53</v>
      </c>
      <c r="L645" s="42" t="s">
        <v>53</v>
      </c>
    </row>
    <row r="646" spans="11:12" x14ac:dyDescent="0.25">
      <c r="K646" s="65" t="s">
        <v>53</v>
      </c>
      <c r="L646" s="42" t="s">
        <v>53</v>
      </c>
    </row>
    <row r="647" spans="11:12" x14ac:dyDescent="0.25">
      <c r="K647" s="65" t="s">
        <v>53</v>
      </c>
      <c r="L647" s="42" t="s">
        <v>53</v>
      </c>
    </row>
    <row r="648" spans="11:12" x14ac:dyDescent="0.25">
      <c r="K648" s="65" t="s">
        <v>53</v>
      </c>
      <c r="L648" s="42" t="s">
        <v>53</v>
      </c>
    </row>
    <row r="649" spans="11:12" x14ac:dyDescent="0.25">
      <c r="K649" s="65" t="s">
        <v>53</v>
      </c>
      <c r="L649" s="42" t="s">
        <v>53</v>
      </c>
    </row>
    <row r="650" spans="11:12" x14ac:dyDescent="0.25">
      <c r="K650" s="65" t="s">
        <v>53</v>
      </c>
      <c r="L650" s="42" t="s">
        <v>53</v>
      </c>
    </row>
    <row r="651" spans="11:12" x14ac:dyDescent="0.25">
      <c r="K651" s="65" t="s">
        <v>53</v>
      </c>
      <c r="L651" s="42" t="s">
        <v>53</v>
      </c>
    </row>
    <row r="652" spans="11:12" x14ac:dyDescent="0.25">
      <c r="K652" s="65" t="s">
        <v>53</v>
      </c>
      <c r="L652" s="42" t="s">
        <v>53</v>
      </c>
    </row>
    <row r="653" spans="11:12" x14ac:dyDescent="0.25">
      <c r="K653" s="65" t="s">
        <v>53</v>
      </c>
      <c r="L653" s="42" t="s">
        <v>53</v>
      </c>
    </row>
    <row r="654" spans="11:12" x14ac:dyDescent="0.25">
      <c r="K654" s="65" t="s">
        <v>53</v>
      </c>
      <c r="L654" s="42" t="s">
        <v>53</v>
      </c>
    </row>
    <row r="655" spans="11:12" x14ac:dyDescent="0.25">
      <c r="K655" s="65" t="s">
        <v>53</v>
      </c>
      <c r="L655" s="42" t="s">
        <v>53</v>
      </c>
    </row>
    <row r="656" spans="11:12" x14ac:dyDescent="0.25">
      <c r="K656" s="65" t="s">
        <v>53</v>
      </c>
      <c r="L656" s="42" t="s">
        <v>53</v>
      </c>
    </row>
    <row r="657" spans="11:12" x14ac:dyDescent="0.25">
      <c r="K657" s="65" t="s">
        <v>53</v>
      </c>
      <c r="L657" s="42" t="s">
        <v>53</v>
      </c>
    </row>
    <row r="658" spans="11:12" x14ac:dyDescent="0.25">
      <c r="K658" s="65" t="s">
        <v>53</v>
      </c>
      <c r="L658" s="42" t="s">
        <v>53</v>
      </c>
    </row>
    <row r="659" spans="11:12" x14ac:dyDescent="0.25">
      <c r="K659" s="65" t="s">
        <v>53</v>
      </c>
      <c r="L659" s="42" t="s">
        <v>53</v>
      </c>
    </row>
    <row r="660" spans="11:12" x14ac:dyDescent="0.25">
      <c r="K660" s="65" t="s">
        <v>53</v>
      </c>
      <c r="L660" s="42" t="s">
        <v>53</v>
      </c>
    </row>
    <row r="661" spans="11:12" x14ac:dyDescent="0.25">
      <c r="K661" s="65" t="s">
        <v>53</v>
      </c>
      <c r="L661" s="42" t="s">
        <v>53</v>
      </c>
    </row>
    <row r="662" spans="11:12" x14ac:dyDescent="0.25">
      <c r="K662" s="65" t="s">
        <v>53</v>
      </c>
      <c r="L662" s="42" t="s">
        <v>53</v>
      </c>
    </row>
    <row r="663" spans="11:12" x14ac:dyDescent="0.25">
      <c r="K663" s="65" t="s">
        <v>53</v>
      </c>
      <c r="L663" s="42" t="s">
        <v>53</v>
      </c>
    </row>
    <row r="664" spans="11:12" x14ac:dyDescent="0.25">
      <c r="K664" s="65" t="s">
        <v>53</v>
      </c>
      <c r="L664" s="42" t="s">
        <v>53</v>
      </c>
    </row>
    <row r="665" spans="11:12" x14ac:dyDescent="0.25">
      <c r="K665" s="65" t="s">
        <v>53</v>
      </c>
      <c r="L665" s="42" t="s">
        <v>53</v>
      </c>
    </row>
    <row r="666" spans="11:12" x14ac:dyDescent="0.25">
      <c r="K666" s="65" t="s">
        <v>53</v>
      </c>
      <c r="L666" s="42" t="s">
        <v>53</v>
      </c>
    </row>
    <row r="667" spans="11:12" x14ac:dyDescent="0.25">
      <c r="K667" s="65" t="s">
        <v>53</v>
      </c>
      <c r="L667" s="42" t="s">
        <v>53</v>
      </c>
    </row>
    <row r="668" spans="11:12" x14ac:dyDescent="0.25">
      <c r="K668" s="65" t="s">
        <v>53</v>
      </c>
      <c r="L668" s="42" t="s">
        <v>53</v>
      </c>
    </row>
    <row r="669" spans="11:12" x14ac:dyDescent="0.25">
      <c r="K669" s="65" t="s">
        <v>53</v>
      </c>
      <c r="L669" s="42" t="s">
        <v>53</v>
      </c>
    </row>
    <row r="670" spans="11:12" x14ac:dyDescent="0.25">
      <c r="K670" s="65" t="s">
        <v>53</v>
      </c>
      <c r="L670" s="42" t="s">
        <v>53</v>
      </c>
    </row>
    <row r="671" spans="11:12" x14ac:dyDescent="0.25">
      <c r="K671" s="65" t="s">
        <v>53</v>
      </c>
      <c r="L671" s="42" t="s">
        <v>53</v>
      </c>
    </row>
    <row r="672" spans="11:12" x14ac:dyDescent="0.25">
      <c r="K672" s="65" t="s">
        <v>53</v>
      </c>
      <c r="L672" s="42" t="s">
        <v>53</v>
      </c>
    </row>
    <row r="673" spans="11:12" x14ac:dyDescent="0.25">
      <c r="K673" s="65" t="s">
        <v>53</v>
      </c>
      <c r="L673" s="42" t="s">
        <v>53</v>
      </c>
    </row>
    <row r="674" spans="11:12" x14ac:dyDescent="0.25">
      <c r="K674" s="65" t="s">
        <v>53</v>
      </c>
      <c r="L674" s="42" t="s">
        <v>53</v>
      </c>
    </row>
    <row r="675" spans="11:12" x14ac:dyDescent="0.25">
      <c r="K675" s="65" t="s">
        <v>53</v>
      </c>
      <c r="L675" s="42" t="s">
        <v>53</v>
      </c>
    </row>
    <row r="676" spans="11:12" x14ac:dyDescent="0.25">
      <c r="K676" s="65" t="s">
        <v>53</v>
      </c>
      <c r="L676" s="42" t="s">
        <v>53</v>
      </c>
    </row>
    <row r="677" spans="11:12" x14ac:dyDescent="0.25">
      <c r="K677" s="65" t="s">
        <v>53</v>
      </c>
      <c r="L677" s="42" t="s">
        <v>53</v>
      </c>
    </row>
    <row r="678" spans="11:12" x14ac:dyDescent="0.25">
      <c r="K678" s="65" t="s">
        <v>53</v>
      </c>
      <c r="L678" s="42" t="s">
        <v>53</v>
      </c>
    </row>
    <row r="679" spans="11:12" x14ac:dyDescent="0.25">
      <c r="K679" s="65" t="s">
        <v>53</v>
      </c>
      <c r="L679" s="42" t="s">
        <v>53</v>
      </c>
    </row>
    <row r="680" spans="11:12" x14ac:dyDescent="0.25">
      <c r="K680" s="65" t="s">
        <v>53</v>
      </c>
      <c r="L680" s="42" t="s">
        <v>53</v>
      </c>
    </row>
    <row r="681" spans="11:12" x14ac:dyDescent="0.25">
      <c r="K681" s="65" t="s">
        <v>53</v>
      </c>
      <c r="L681" s="42" t="s">
        <v>53</v>
      </c>
    </row>
    <row r="682" spans="11:12" x14ac:dyDescent="0.25">
      <c r="K682" s="65" t="s">
        <v>53</v>
      </c>
      <c r="L682" s="42" t="s">
        <v>53</v>
      </c>
    </row>
    <row r="683" spans="11:12" x14ac:dyDescent="0.25">
      <c r="K683" s="65" t="s">
        <v>53</v>
      </c>
      <c r="L683" s="42" t="s">
        <v>53</v>
      </c>
    </row>
    <row r="684" spans="11:12" x14ac:dyDescent="0.25">
      <c r="K684" s="65" t="s">
        <v>53</v>
      </c>
      <c r="L684" s="42" t="s">
        <v>53</v>
      </c>
    </row>
    <row r="685" spans="11:12" x14ac:dyDescent="0.25">
      <c r="K685" s="65" t="s">
        <v>53</v>
      </c>
      <c r="L685" s="42" t="s">
        <v>53</v>
      </c>
    </row>
    <row r="686" spans="11:12" x14ac:dyDescent="0.25">
      <c r="K686" s="65" t="s">
        <v>53</v>
      </c>
      <c r="L686" s="42" t="s">
        <v>53</v>
      </c>
    </row>
    <row r="687" spans="11:12" x14ac:dyDescent="0.25">
      <c r="K687" s="65" t="s">
        <v>53</v>
      </c>
      <c r="L687" s="42" t="s">
        <v>53</v>
      </c>
    </row>
    <row r="688" spans="11:12" x14ac:dyDescent="0.25">
      <c r="K688" s="65" t="s">
        <v>53</v>
      </c>
      <c r="L688" s="42" t="s">
        <v>53</v>
      </c>
    </row>
    <row r="689" spans="11:12" x14ac:dyDescent="0.25">
      <c r="K689" s="65" t="s">
        <v>53</v>
      </c>
      <c r="L689" s="42" t="s">
        <v>53</v>
      </c>
    </row>
    <row r="690" spans="11:12" x14ac:dyDescent="0.25">
      <c r="K690" s="65" t="s">
        <v>53</v>
      </c>
      <c r="L690" s="42" t="s">
        <v>53</v>
      </c>
    </row>
    <row r="691" spans="11:12" x14ac:dyDescent="0.25">
      <c r="K691" s="65" t="s">
        <v>53</v>
      </c>
      <c r="L691" s="42" t="s">
        <v>53</v>
      </c>
    </row>
    <row r="692" spans="11:12" x14ac:dyDescent="0.25">
      <c r="K692" s="65" t="s">
        <v>53</v>
      </c>
      <c r="L692" s="42" t="s">
        <v>53</v>
      </c>
    </row>
    <row r="693" spans="11:12" x14ac:dyDescent="0.25">
      <c r="K693" s="65" t="s">
        <v>53</v>
      </c>
      <c r="L693" s="42" t="s">
        <v>53</v>
      </c>
    </row>
    <row r="694" spans="11:12" x14ac:dyDescent="0.25">
      <c r="K694" s="65" t="s">
        <v>53</v>
      </c>
      <c r="L694" s="42" t="s">
        <v>53</v>
      </c>
    </row>
    <row r="695" spans="11:12" x14ac:dyDescent="0.25">
      <c r="K695" s="65" t="s">
        <v>53</v>
      </c>
      <c r="L695" s="42" t="s">
        <v>53</v>
      </c>
    </row>
    <row r="696" spans="11:12" x14ac:dyDescent="0.25">
      <c r="K696" s="65" t="s">
        <v>53</v>
      </c>
      <c r="L696" s="42" t="s">
        <v>53</v>
      </c>
    </row>
    <row r="697" spans="11:12" x14ac:dyDescent="0.25">
      <c r="K697" s="65" t="s">
        <v>53</v>
      </c>
      <c r="L697" s="42" t="s">
        <v>53</v>
      </c>
    </row>
    <row r="698" spans="11:12" x14ac:dyDescent="0.25">
      <c r="K698" s="65" t="s">
        <v>53</v>
      </c>
      <c r="L698" s="42" t="s">
        <v>53</v>
      </c>
    </row>
    <row r="699" spans="11:12" x14ac:dyDescent="0.25">
      <c r="K699" s="65" t="s">
        <v>53</v>
      </c>
      <c r="L699" s="42" t="s">
        <v>53</v>
      </c>
    </row>
    <row r="700" spans="11:12" x14ac:dyDescent="0.25">
      <c r="K700" s="65" t="s">
        <v>53</v>
      </c>
      <c r="L700" s="42" t="s">
        <v>53</v>
      </c>
    </row>
    <row r="701" spans="11:12" x14ac:dyDescent="0.25">
      <c r="K701" s="65" t="s">
        <v>53</v>
      </c>
      <c r="L701" s="42" t="s">
        <v>53</v>
      </c>
    </row>
    <row r="702" spans="11:12" x14ac:dyDescent="0.25">
      <c r="K702" s="65" t="s">
        <v>53</v>
      </c>
      <c r="L702" s="42" t="s">
        <v>53</v>
      </c>
    </row>
    <row r="703" spans="11:12" x14ac:dyDescent="0.25">
      <c r="K703" s="65" t="s">
        <v>53</v>
      </c>
      <c r="L703" s="42" t="s">
        <v>53</v>
      </c>
    </row>
    <row r="704" spans="11:12" x14ac:dyDescent="0.25">
      <c r="K704" s="65" t="s">
        <v>53</v>
      </c>
      <c r="L704" s="42" t="s">
        <v>53</v>
      </c>
    </row>
    <row r="705" spans="11:12" x14ac:dyDescent="0.25">
      <c r="K705" s="65" t="s">
        <v>53</v>
      </c>
      <c r="L705" s="42" t="s">
        <v>53</v>
      </c>
    </row>
    <row r="706" spans="11:12" x14ac:dyDescent="0.25">
      <c r="K706" s="65" t="s">
        <v>53</v>
      </c>
      <c r="L706" s="42" t="s">
        <v>53</v>
      </c>
    </row>
    <row r="707" spans="11:12" x14ac:dyDescent="0.25">
      <c r="K707" s="65" t="s">
        <v>53</v>
      </c>
      <c r="L707" s="42" t="s">
        <v>53</v>
      </c>
    </row>
    <row r="708" spans="11:12" x14ac:dyDescent="0.25">
      <c r="K708" s="65" t="s">
        <v>53</v>
      </c>
      <c r="L708" s="42" t="s">
        <v>53</v>
      </c>
    </row>
    <row r="709" spans="11:12" x14ac:dyDescent="0.25">
      <c r="K709" s="65" t="s">
        <v>53</v>
      </c>
      <c r="L709" s="42" t="s">
        <v>53</v>
      </c>
    </row>
    <row r="710" spans="11:12" x14ac:dyDescent="0.25">
      <c r="K710" s="65" t="s">
        <v>53</v>
      </c>
      <c r="L710" s="42" t="s">
        <v>53</v>
      </c>
    </row>
    <row r="711" spans="11:12" x14ac:dyDescent="0.25">
      <c r="K711" s="65" t="s">
        <v>53</v>
      </c>
      <c r="L711" s="42" t="s">
        <v>53</v>
      </c>
    </row>
    <row r="712" spans="11:12" x14ac:dyDescent="0.25">
      <c r="K712" s="65" t="s">
        <v>53</v>
      </c>
      <c r="L712" s="42" t="s">
        <v>53</v>
      </c>
    </row>
    <row r="713" spans="11:12" x14ac:dyDescent="0.25">
      <c r="K713" s="65" t="s">
        <v>53</v>
      </c>
      <c r="L713" s="42" t="s">
        <v>53</v>
      </c>
    </row>
    <row r="714" spans="11:12" x14ac:dyDescent="0.25">
      <c r="K714" s="65" t="s">
        <v>53</v>
      </c>
      <c r="L714" s="42" t="s">
        <v>53</v>
      </c>
    </row>
    <row r="715" spans="11:12" x14ac:dyDescent="0.25">
      <c r="K715" s="65" t="s">
        <v>53</v>
      </c>
      <c r="L715" s="42" t="s">
        <v>53</v>
      </c>
    </row>
    <row r="716" spans="11:12" x14ac:dyDescent="0.25">
      <c r="K716" s="65" t="s">
        <v>53</v>
      </c>
      <c r="L716" s="42" t="s">
        <v>53</v>
      </c>
    </row>
    <row r="717" spans="11:12" x14ac:dyDescent="0.25">
      <c r="K717" s="65" t="s">
        <v>53</v>
      </c>
      <c r="L717" s="42" t="s">
        <v>53</v>
      </c>
    </row>
    <row r="718" spans="11:12" x14ac:dyDescent="0.25">
      <c r="K718" s="65" t="s">
        <v>53</v>
      </c>
      <c r="L718" s="42" t="s">
        <v>53</v>
      </c>
    </row>
    <row r="719" spans="11:12" x14ac:dyDescent="0.25">
      <c r="K719" s="65" t="s">
        <v>53</v>
      </c>
      <c r="L719" s="42" t="s">
        <v>53</v>
      </c>
    </row>
    <row r="720" spans="11:12" x14ac:dyDescent="0.25">
      <c r="K720" s="65" t="s">
        <v>53</v>
      </c>
      <c r="L720" s="42" t="s">
        <v>53</v>
      </c>
    </row>
    <row r="721" spans="11:12" x14ac:dyDescent="0.25">
      <c r="K721" s="65" t="s">
        <v>53</v>
      </c>
      <c r="L721" s="42" t="s">
        <v>53</v>
      </c>
    </row>
    <row r="722" spans="11:12" x14ac:dyDescent="0.25">
      <c r="K722" s="65" t="s">
        <v>53</v>
      </c>
      <c r="L722" s="42" t="s">
        <v>53</v>
      </c>
    </row>
    <row r="723" spans="11:12" x14ac:dyDescent="0.25">
      <c r="K723" s="65" t="s">
        <v>53</v>
      </c>
      <c r="L723" s="42" t="s">
        <v>53</v>
      </c>
    </row>
    <row r="724" spans="11:12" x14ac:dyDescent="0.25">
      <c r="K724" s="65" t="s">
        <v>53</v>
      </c>
      <c r="L724" s="42" t="s">
        <v>53</v>
      </c>
    </row>
    <row r="725" spans="11:12" x14ac:dyDescent="0.25">
      <c r="K725" s="65" t="s">
        <v>53</v>
      </c>
      <c r="L725" s="42" t="s">
        <v>53</v>
      </c>
    </row>
    <row r="726" spans="11:12" x14ac:dyDescent="0.25">
      <c r="K726" s="65" t="s">
        <v>53</v>
      </c>
      <c r="L726" s="42" t="s">
        <v>53</v>
      </c>
    </row>
    <row r="727" spans="11:12" x14ac:dyDescent="0.25">
      <c r="K727" s="65" t="s">
        <v>53</v>
      </c>
      <c r="L727" s="42" t="s">
        <v>53</v>
      </c>
    </row>
    <row r="728" spans="11:12" x14ac:dyDescent="0.25">
      <c r="K728" s="65" t="s">
        <v>53</v>
      </c>
      <c r="L728" s="42" t="s">
        <v>53</v>
      </c>
    </row>
    <row r="729" spans="11:12" x14ac:dyDescent="0.25">
      <c r="K729" s="65" t="s">
        <v>53</v>
      </c>
      <c r="L729" s="42" t="s">
        <v>53</v>
      </c>
    </row>
    <row r="730" spans="11:12" x14ac:dyDescent="0.25">
      <c r="K730" s="65" t="s">
        <v>53</v>
      </c>
      <c r="L730" s="42" t="s">
        <v>53</v>
      </c>
    </row>
    <row r="731" spans="11:12" x14ac:dyDescent="0.25">
      <c r="K731" s="65" t="s">
        <v>53</v>
      </c>
      <c r="L731" s="42" t="s">
        <v>53</v>
      </c>
    </row>
    <row r="732" spans="11:12" x14ac:dyDescent="0.25">
      <c r="K732" s="65" t="s">
        <v>53</v>
      </c>
      <c r="L732" s="42" t="s">
        <v>53</v>
      </c>
    </row>
    <row r="733" spans="11:12" x14ac:dyDescent="0.25">
      <c r="K733" s="65" t="s">
        <v>53</v>
      </c>
      <c r="L733" s="42" t="s">
        <v>53</v>
      </c>
    </row>
    <row r="734" spans="11:12" x14ac:dyDescent="0.25">
      <c r="K734" s="65" t="s">
        <v>53</v>
      </c>
      <c r="L734" s="42" t="s">
        <v>53</v>
      </c>
    </row>
    <row r="735" spans="11:12" x14ac:dyDescent="0.25">
      <c r="K735" s="65" t="s">
        <v>53</v>
      </c>
      <c r="L735" s="42" t="s">
        <v>53</v>
      </c>
    </row>
    <row r="736" spans="11:12" x14ac:dyDescent="0.25">
      <c r="K736" s="65" t="s">
        <v>53</v>
      </c>
      <c r="L736" s="42" t="s">
        <v>53</v>
      </c>
    </row>
    <row r="737" spans="11:12" x14ac:dyDescent="0.25">
      <c r="K737" s="65" t="s">
        <v>53</v>
      </c>
      <c r="L737" s="42" t="s">
        <v>53</v>
      </c>
    </row>
    <row r="738" spans="11:12" x14ac:dyDescent="0.25">
      <c r="K738" s="65" t="s">
        <v>53</v>
      </c>
      <c r="L738" s="42" t="s">
        <v>53</v>
      </c>
    </row>
    <row r="739" spans="11:12" x14ac:dyDescent="0.25">
      <c r="K739" s="65" t="s">
        <v>53</v>
      </c>
      <c r="L739" s="42" t="s">
        <v>53</v>
      </c>
    </row>
    <row r="740" spans="11:12" x14ac:dyDescent="0.25">
      <c r="K740" s="65" t="s">
        <v>53</v>
      </c>
      <c r="L740" s="42" t="s">
        <v>53</v>
      </c>
    </row>
    <row r="741" spans="11:12" x14ac:dyDescent="0.25">
      <c r="K741" s="65" t="s">
        <v>53</v>
      </c>
      <c r="L741" s="42" t="s">
        <v>53</v>
      </c>
    </row>
    <row r="742" spans="11:12" x14ac:dyDescent="0.25">
      <c r="K742" s="65" t="s">
        <v>53</v>
      </c>
      <c r="L742" s="42" t="s">
        <v>53</v>
      </c>
    </row>
    <row r="743" spans="11:12" x14ac:dyDescent="0.25">
      <c r="K743" s="65" t="s">
        <v>53</v>
      </c>
      <c r="L743" s="42" t="s">
        <v>53</v>
      </c>
    </row>
    <row r="744" spans="11:12" x14ac:dyDescent="0.25">
      <c r="K744" s="65" t="s">
        <v>53</v>
      </c>
      <c r="L744" s="42" t="s">
        <v>53</v>
      </c>
    </row>
    <row r="745" spans="11:12" x14ac:dyDescent="0.25">
      <c r="K745" s="65" t="s">
        <v>53</v>
      </c>
      <c r="L745" s="42" t="s">
        <v>53</v>
      </c>
    </row>
    <row r="746" spans="11:12" x14ac:dyDescent="0.25">
      <c r="K746" s="65" t="s">
        <v>53</v>
      </c>
      <c r="L746" s="42" t="s">
        <v>53</v>
      </c>
    </row>
    <row r="747" spans="11:12" x14ac:dyDescent="0.25">
      <c r="K747" s="33"/>
      <c r="L747" s="37"/>
    </row>
    <row r="748" spans="11:12" x14ac:dyDescent="0.25">
      <c r="K748" s="33"/>
      <c r="L748" s="37"/>
    </row>
    <row r="749" spans="11:12" x14ac:dyDescent="0.25">
      <c r="K749" s="33"/>
      <c r="L749" s="37"/>
    </row>
    <row r="750" spans="11:12" x14ac:dyDescent="0.25">
      <c r="K750" s="33"/>
      <c r="L750" s="37"/>
    </row>
    <row r="751" spans="11:12" x14ac:dyDescent="0.25">
      <c r="K751" s="33"/>
      <c r="L751" s="37"/>
    </row>
    <row r="752" spans="11:12" x14ac:dyDescent="0.25">
      <c r="K752" s="33"/>
      <c r="L752" s="37"/>
    </row>
    <row r="753" spans="11:12" x14ac:dyDescent="0.25">
      <c r="K753" s="33"/>
      <c r="L753" s="37"/>
    </row>
    <row r="754" spans="11:12" x14ac:dyDescent="0.25">
      <c r="K754" s="33"/>
      <c r="L754" s="37"/>
    </row>
    <row r="755" spans="11:12" x14ac:dyDescent="0.25">
      <c r="K755" s="33"/>
      <c r="L755" s="37"/>
    </row>
    <row r="756" spans="11:12" x14ac:dyDescent="0.25">
      <c r="K756" s="33"/>
      <c r="L756" s="37"/>
    </row>
    <row r="757" spans="11:12" x14ac:dyDescent="0.25">
      <c r="K757" s="33"/>
      <c r="L757" s="37"/>
    </row>
    <row r="758" spans="11:12" x14ac:dyDescent="0.25">
      <c r="K758" s="33"/>
      <c r="L758" s="37"/>
    </row>
    <row r="759" spans="11:12" x14ac:dyDescent="0.25">
      <c r="K759" s="33"/>
      <c r="L759" s="37"/>
    </row>
    <row r="760" spans="11:12" x14ac:dyDescent="0.25">
      <c r="K760" s="33"/>
      <c r="L760" s="37"/>
    </row>
    <row r="761" spans="11:12" x14ac:dyDescent="0.25">
      <c r="K761" s="33"/>
      <c r="L761" s="37"/>
    </row>
    <row r="762" spans="11:12" x14ac:dyDescent="0.25">
      <c r="K762" s="33"/>
      <c r="L762" s="37"/>
    </row>
    <row r="763" spans="11:12" x14ac:dyDescent="0.25">
      <c r="K763" s="33"/>
      <c r="L763" s="37"/>
    </row>
    <row r="764" spans="11:12" x14ac:dyDescent="0.25">
      <c r="K764" s="33"/>
      <c r="L764" s="37"/>
    </row>
    <row r="765" spans="11:12" x14ac:dyDescent="0.25">
      <c r="K765" s="33"/>
      <c r="L765" s="37"/>
    </row>
    <row r="766" spans="11:12" x14ac:dyDescent="0.25">
      <c r="K766" s="33"/>
      <c r="L766" s="37"/>
    </row>
    <row r="767" spans="11:12" x14ac:dyDescent="0.25">
      <c r="K767" s="33"/>
      <c r="L767" s="37"/>
    </row>
    <row r="768" spans="11:12" x14ac:dyDescent="0.25">
      <c r="K768" s="33"/>
      <c r="L768" s="37"/>
    </row>
    <row r="769" spans="11:12" x14ac:dyDescent="0.25">
      <c r="K769" s="33"/>
      <c r="L769" s="37"/>
    </row>
    <row r="770" spans="11:12" x14ac:dyDescent="0.25">
      <c r="K770" s="33"/>
      <c r="L770" s="37"/>
    </row>
    <row r="771" spans="11:12" x14ac:dyDescent="0.25">
      <c r="K771" s="33"/>
      <c r="L771" s="37"/>
    </row>
    <row r="772" spans="11:12" x14ac:dyDescent="0.25">
      <c r="K772" s="33"/>
      <c r="L772" s="37"/>
    </row>
    <row r="773" spans="11:12" x14ac:dyDescent="0.25">
      <c r="K773" s="33"/>
      <c r="L773" s="37"/>
    </row>
    <row r="774" spans="11:12" x14ac:dyDescent="0.25">
      <c r="K774" s="33"/>
      <c r="L774" s="37"/>
    </row>
    <row r="775" spans="11:12" x14ac:dyDescent="0.25">
      <c r="K775" s="33"/>
      <c r="L775" s="37"/>
    </row>
    <row r="776" spans="11:12" x14ac:dyDescent="0.25">
      <c r="K776" s="33"/>
      <c r="L776" s="37"/>
    </row>
    <row r="777" spans="11:12" x14ac:dyDescent="0.25">
      <c r="K777" s="33"/>
      <c r="L777" s="37"/>
    </row>
    <row r="778" spans="11:12" x14ac:dyDescent="0.25">
      <c r="K778" s="33"/>
      <c r="L778" s="37"/>
    </row>
    <row r="779" spans="11:12" x14ac:dyDescent="0.25">
      <c r="K779" s="33"/>
      <c r="L779" s="37"/>
    </row>
    <row r="780" spans="11:12" x14ac:dyDescent="0.25">
      <c r="K780" s="33"/>
      <c r="L780" s="37"/>
    </row>
    <row r="781" spans="11:12" x14ac:dyDescent="0.25">
      <c r="K781" s="33"/>
      <c r="L781" s="37"/>
    </row>
    <row r="782" spans="11:12" x14ac:dyDescent="0.25">
      <c r="K782" s="33"/>
      <c r="L782" s="37"/>
    </row>
    <row r="783" spans="11:12" x14ac:dyDescent="0.25">
      <c r="K783" s="33"/>
      <c r="L783" s="37"/>
    </row>
    <row r="784" spans="11:12" x14ac:dyDescent="0.25">
      <c r="K784" s="33"/>
      <c r="L784" s="37"/>
    </row>
    <row r="785" spans="11:12" x14ac:dyDescent="0.25">
      <c r="K785" s="33"/>
      <c r="L785" s="37"/>
    </row>
    <row r="786" spans="11:12" x14ac:dyDescent="0.25">
      <c r="K786" s="33"/>
      <c r="L786" s="37"/>
    </row>
    <row r="787" spans="11:12" x14ac:dyDescent="0.25">
      <c r="K787" s="33"/>
      <c r="L787" s="37"/>
    </row>
    <row r="788" spans="11:12" x14ac:dyDescent="0.25">
      <c r="K788" s="33"/>
      <c r="L788" s="37"/>
    </row>
    <row r="789" spans="11:12" x14ac:dyDescent="0.25">
      <c r="K789" s="33"/>
      <c r="L789" s="37"/>
    </row>
    <row r="790" spans="11:12" x14ac:dyDescent="0.25">
      <c r="K790" s="33"/>
      <c r="L790" s="37"/>
    </row>
    <row r="791" spans="11:12" x14ac:dyDescent="0.25">
      <c r="K791" s="33"/>
      <c r="L791" s="37"/>
    </row>
    <row r="792" spans="11:12" x14ac:dyDescent="0.25">
      <c r="K792" s="33"/>
      <c r="L792" s="37"/>
    </row>
    <row r="793" spans="11:12" x14ac:dyDescent="0.25">
      <c r="K793" s="33"/>
      <c r="L793" s="37"/>
    </row>
    <row r="794" spans="11:12" x14ac:dyDescent="0.25">
      <c r="K794" s="33"/>
      <c r="L794" s="37"/>
    </row>
    <row r="795" spans="11:12" x14ac:dyDescent="0.25">
      <c r="K795" s="33"/>
      <c r="L795" s="37"/>
    </row>
    <row r="796" spans="11:12" x14ac:dyDescent="0.25">
      <c r="K796" s="33"/>
      <c r="L796" s="37"/>
    </row>
    <row r="797" spans="11:12" x14ac:dyDescent="0.25">
      <c r="K797" s="33"/>
      <c r="L797" s="37"/>
    </row>
    <row r="798" spans="11:12" x14ac:dyDescent="0.25">
      <c r="K798" s="33"/>
      <c r="L798" s="37"/>
    </row>
    <row r="799" spans="11:12" x14ac:dyDescent="0.25">
      <c r="K799" s="33"/>
      <c r="L799" s="37"/>
    </row>
    <row r="800" spans="11:12" x14ac:dyDescent="0.25">
      <c r="K800" s="33"/>
      <c r="L800" s="37"/>
    </row>
    <row r="801" spans="11:12" x14ac:dyDescent="0.25">
      <c r="K801" s="33"/>
      <c r="L801" s="37"/>
    </row>
    <row r="802" spans="11:12" x14ac:dyDescent="0.25">
      <c r="K802" s="33"/>
      <c r="L802" s="37"/>
    </row>
    <row r="803" spans="11:12" x14ac:dyDescent="0.25">
      <c r="K803" s="33"/>
      <c r="L803" s="37"/>
    </row>
    <row r="804" spans="11:12" x14ac:dyDescent="0.25">
      <c r="K804" s="33"/>
      <c r="L804" s="37"/>
    </row>
    <row r="805" spans="11:12" x14ac:dyDescent="0.25">
      <c r="K805" s="33"/>
      <c r="L805" s="37"/>
    </row>
    <row r="806" spans="11:12" x14ac:dyDescent="0.25">
      <c r="K806" s="33"/>
      <c r="L806" s="37"/>
    </row>
    <row r="807" spans="11:12" x14ac:dyDescent="0.25">
      <c r="K807" s="33"/>
      <c r="L807" s="37"/>
    </row>
    <row r="808" spans="11:12" x14ac:dyDescent="0.25">
      <c r="K808" s="33"/>
      <c r="L808" s="37"/>
    </row>
    <row r="809" spans="11:12" x14ac:dyDescent="0.25">
      <c r="K809" s="33"/>
      <c r="L809" s="37"/>
    </row>
    <row r="810" spans="11:12" x14ac:dyDescent="0.25">
      <c r="K810" s="33"/>
      <c r="L810" s="37"/>
    </row>
    <row r="811" spans="11:12" x14ac:dyDescent="0.25">
      <c r="K811" s="33"/>
      <c r="L811" s="37"/>
    </row>
    <row r="812" spans="11:12" x14ac:dyDescent="0.25">
      <c r="K812" s="33"/>
      <c r="L812" s="37"/>
    </row>
    <row r="813" spans="11:12" x14ac:dyDescent="0.25">
      <c r="K813" s="33"/>
      <c r="L813" s="37"/>
    </row>
    <row r="814" spans="11:12" x14ac:dyDescent="0.25">
      <c r="K814" s="33"/>
      <c r="L814" s="37"/>
    </row>
    <row r="815" spans="11:12" x14ac:dyDescent="0.25">
      <c r="K815" s="33"/>
      <c r="L815" s="37"/>
    </row>
    <row r="816" spans="11:12" x14ac:dyDescent="0.25">
      <c r="K816" s="33"/>
      <c r="L816" s="37"/>
    </row>
    <row r="817" spans="11:12" x14ac:dyDescent="0.25">
      <c r="K817" s="33"/>
      <c r="L817" s="37"/>
    </row>
    <row r="818" spans="11:12" x14ac:dyDescent="0.25">
      <c r="K818" s="33"/>
      <c r="L818" s="37"/>
    </row>
    <row r="819" spans="11:12" x14ac:dyDescent="0.25">
      <c r="K819" s="33"/>
      <c r="L819" s="37"/>
    </row>
    <row r="820" spans="11:12" x14ac:dyDescent="0.25">
      <c r="K820" s="33"/>
      <c r="L820" s="37"/>
    </row>
    <row r="821" spans="11:12" x14ac:dyDescent="0.25">
      <c r="K821" s="33"/>
      <c r="L821" s="37"/>
    </row>
    <row r="822" spans="11:12" x14ac:dyDescent="0.25">
      <c r="K822" s="33"/>
      <c r="L822" s="37"/>
    </row>
    <row r="823" spans="11:12" x14ac:dyDescent="0.25">
      <c r="K823" s="33"/>
      <c r="L823" s="37"/>
    </row>
    <row r="824" spans="11:12" x14ac:dyDescent="0.25">
      <c r="K824" s="33"/>
      <c r="L824" s="37"/>
    </row>
    <row r="825" spans="11:12" x14ac:dyDescent="0.25">
      <c r="K825" s="33"/>
      <c r="L825" s="37"/>
    </row>
    <row r="826" spans="11:12" x14ac:dyDescent="0.25">
      <c r="K826" s="33"/>
      <c r="L826" s="37"/>
    </row>
    <row r="827" spans="11:12" x14ac:dyDescent="0.25">
      <c r="K827" s="33"/>
      <c r="L827" s="37"/>
    </row>
    <row r="828" spans="11:12" x14ac:dyDescent="0.25">
      <c r="K828" s="33"/>
      <c r="L828" s="37"/>
    </row>
    <row r="829" spans="11:12" x14ac:dyDescent="0.25">
      <c r="K829" s="33"/>
      <c r="L829" s="37"/>
    </row>
    <row r="830" spans="11:12" x14ac:dyDescent="0.25">
      <c r="K830" s="33"/>
      <c r="L830" s="37"/>
    </row>
    <row r="831" spans="11:12" x14ac:dyDescent="0.25">
      <c r="K831" s="33"/>
      <c r="L831" s="37"/>
    </row>
    <row r="832" spans="11:12" x14ac:dyDescent="0.25">
      <c r="K832" s="33"/>
      <c r="L832" s="37"/>
    </row>
    <row r="833" spans="11:12" x14ac:dyDescent="0.25">
      <c r="K833" s="33"/>
      <c r="L833" s="37"/>
    </row>
    <row r="834" spans="11:12" x14ac:dyDescent="0.25">
      <c r="K834" s="33"/>
      <c r="L834" s="37"/>
    </row>
    <row r="835" spans="11:12" x14ac:dyDescent="0.25">
      <c r="K835" s="33"/>
      <c r="L835" s="37"/>
    </row>
    <row r="836" spans="11:12" x14ac:dyDescent="0.25">
      <c r="K836" s="33"/>
      <c r="L836" s="37"/>
    </row>
    <row r="837" spans="11:12" x14ac:dyDescent="0.25">
      <c r="K837" s="33"/>
      <c r="L837" s="37"/>
    </row>
    <row r="838" spans="11:12" x14ac:dyDescent="0.25">
      <c r="K838" s="33"/>
      <c r="L838" s="37"/>
    </row>
    <row r="839" spans="11:12" x14ac:dyDescent="0.25">
      <c r="K839" s="33"/>
      <c r="L839" s="37"/>
    </row>
    <row r="840" spans="11:12" x14ac:dyDescent="0.25">
      <c r="K840" s="33"/>
      <c r="L840" s="37"/>
    </row>
    <row r="841" spans="11:12" x14ac:dyDescent="0.25">
      <c r="K841" s="33"/>
      <c r="L841" s="37"/>
    </row>
    <row r="842" spans="11:12" x14ac:dyDescent="0.25">
      <c r="K842" s="33"/>
      <c r="L842" s="37"/>
    </row>
    <row r="843" spans="11:12" x14ac:dyDescent="0.25">
      <c r="K843" s="33"/>
      <c r="L843" s="37"/>
    </row>
    <row r="844" spans="11:12" x14ac:dyDescent="0.25">
      <c r="K844" s="33"/>
      <c r="L844" s="37"/>
    </row>
    <row r="845" spans="11:12" x14ac:dyDescent="0.25">
      <c r="K845" s="33"/>
      <c r="L845" s="37"/>
    </row>
    <row r="846" spans="11:12" x14ac:dyDescent="0.25">
      <c r="K846" s="33"/>
      <c r="L846" s="37"/>
    </row>
    <row r="847" spans="11:12" x14ac:dyDescent="0.25">
      <c r="K847" s="33"/>
      <c r="L847" s="37"/>
    </row>
    <row r="848" spans="11:12" x14ac:dyDescent="0.25">
      <c r="K848" s="33"/>
      <c r="L848" s="37"/>
    </row>
    <row r="849" spans="11:12" x14ac:dyDescent="0.25">
      <c r="K849" s="33"/>
      <c r="L849" s="37"/>
    </row>
    <row r="850" spans="11:12" x14ac:dyDescent="0.25">
      <c r="K850" s="33"/>
      <c r="L850" s="37"/>
    </row>
    <row r="851" spans="11:12" x14ac:dyDescent="0.25">
      <c r="K851" s="33"/>
      <c r="L851" s="37"/>
    </row>
    <row r="852" spans="11:12" x14ac:dyDescent="0.25">
      <c r="K852" s="33"/>
      <c r="L852" s="37"/>
    </row>
    <row r="853" spans="11:12" x14ac:dyDescent="0.25">
      <c r="K853" s="33"/>
      <c r="L853" s="37"/>
    </row>
    <row r="854" spans="11:12" x14ac:dyDescent="0.25">
      <c r="K854" s="33"/>
      <c r="L854" s="37"/>
    </row>
    <row r="855" spans="11:12" x14ac:dyDescent="0.25">
      <c r="K855" s="33"/>
      <c r="L855" s="37"/>
    </row>
    <row r="856" spans="11:12" x14ac:dyDescent="0.25">
      <c r="K856" s="33"/>
      <c r="L856" s="37"/>
    </row>
    <row r="857" spans="11:12" x14ac:dyDescent="0.25">
      <c r="K857" s="33"/>
      <c r="L857" s="37"/>
    </row>
    <row r="858" spans="11:12" x14ac:dyDescent="0.25">
      <c r="K858" s="33"/>
      <c r="L858" s="37"/>
    </row>
    <row r="859" spans="11:12" x14ac:dyDescent="0.25">
      <c r="K859" s="33"/>
      <c r="L859" s="37"/>
    </row>
    <row r="860" spans="11:12" x14ac:dyDescent="0.25">
      <c r="K860" s="33"/>
      <c r="L860" s="37"/>
    </row>
    <row r="861" spans="11:12" x14ac:dyDescent="0.25">
      <c r="K861" s="33"/>
      <c r="L861" s="37"/>
    </row>
    <row r="862" spans="11:12" x14ac:dyDescent="0.25">
      <c r="K862" s="33"/>
      <c r="L862" s="37"/>
    </row>
    <row r="863" spans="11:12" x14ac:dyDescent="0.25">
      <c r="K863" s="33"/>
      <c r="L863" s="37"/>
    </row>
    <row r="864" spans="11:12" x14ac:dyDescent="0.25">
      <c r="K864" s="33"/>
      <c r="L864" s="37"/>
    </row>
    <row r="865" spans="11:12" x14ac:dyDescent="0.25">
      <c r="K865" s="33"/>
      <c r="L865" s="37"/>
    </row>
    <row r="866" spans="11:12" x14ac:dyDescent="0.25">
      <c r="K866" s="33"/>
      <c r="L866" s="37"/>
    </row>
    <row r="867" spans="11:12" x14ac:dyDescent="0.25">
      <c r="K867" s="33"/>
      <c r="L867" s="37"/>
    </row>
    <row r="868" spans="11:12" x14ac:dyDescent="0.25">
      <c r="K868" s="33"/>
      <c r="L868" s="37"/>
    </row>
    <row r="869" spans="11:12" x14ac:dyDescent="0.25">
      <c r="K869" s="33"/>
      <c r="L869" s="37"/>
    </row>
    <row r="870" spans="11:12" x14ac:dyDescent="0.25">
      <c r="K870" s="33"/>
      <c r="L870" s="37"/>
    </row>
    <row r="871" spans="11:12" x14ac:dyDescent="0.25">
      <c r="K871" s="33"/>
      <c r="L871" s="37"/>
    </row>
    <row r="872" spans="11:12" x14ac:dyDescent="0.25">
      <c r="K872" s="33"/>
      <c r="L872" s="37"/>
    </row>
    <row r="873" spans="11:12" x14ac:dyDescent="0.25">
      <c r="K873" s="33"/>
      <c r="L873" s="37"/>
    </row>
    <row r="874" spans="11:12" x14ac:dyDescent="0.25">
      <c r="K874" s="33"/>
      <c r="L874" s="37"/>
    </row>
    <row r="875" spans="11:12" x14ac:dyDescent="0.25">
      <c r="K875" s="33"/>
      <c r="L875" s="37"/>
    </row>
    <row r="876" spans="11:12" x14ac:dyDescent="0.25">
      <c r="K876" s="33"/>
      <c r="L876" s="37"/>
    </row>
    <row r="877" spans="11:12" x14ac:dyDescent="0.25">
      <c r="K877" s="33"/>
      <c r="L877" s="37"/>
    </row>
    <row r="878" spans="11:12" x14ac:dyDescent="0.25">
      <c r="K878" s="33"/>
      <c r="L878" s="37"/>
    </row>
    <row r="879" spans="11:12" x14ac:dyDescent="0.25">
      <c r="K879" s="33"/>
      <c r="L879" s="37"/>
    </row>
    <row r="880" spans="11:12" x14ac:dyDescent="0.25">
      <c r="K880" s="33"/>
      <c r="L880" s="37"/>
    </row>
    <row r="881" spans="11:12" x14ac:dyDescent="0.25">
      <c r="K881" s="33"/>
      <c r="L881" s="37"/>
    </row>
    <row r="882" spans="11:12" x14ac:dyDescent="0.25">
      <c r="K882" s="33"/>
      <c r="L882" s="37"/>
    </row>
    <row r="883" spans="11:12" x14ac:dyDescent="0.25">
      <c r="K883" s="33"/>
      <c r="L883" s="37"/>
    </row>
    <row r="884" spans="11:12" x14ac:dyDescent="0.25">
      <c r="K884" s="33"/>
      <c r="L884" s="37"/>
    </row>
    <row r="885" spans="11:12" x14ac:dyDescent="0.25">
      <c r="K885" s="33"/>
      <c r="L885" s="37"/>
    </row>
    <row r="886" spans="11:12" x14ac:dyDescent="0.25">
      <c r="K886" s="33"/>
      <c r="L886" s="37"/>
    </row>
    <row r="887" spans="11:12" x14ac:dyDescent="0.25">
      <c r="K887" s="33"/>
      <c r="L887" s="37"/>
    </row>
    <row r="888" spans="11:12" x14ac:dyDescent="0.25">
      <c r="K888" s="33"/>
      <c r="L888" s="37"/>
    </row>
    <row r="889" spans="11:12" x14ac:dyDescent="0.25">
      <c r="K889" s="33"/>
      <c r="L889" s="37"/>
    </row>
    <row r="890" spans="11:12" x14ac:dyDescent="0.25">
      <c r="K890" s="33"/>
      <c r="L890" s="37"/>
    </row>
    <row r="891" spans="11:12" x14ac:dyDescent="0.25">
      <c r="K891" s="33"/>
      <c r="L891" s="37"/>
    </row>
    <row r="892" spans="11:12" x14ac:dyDescent="0.25">
      <c r="K892" s="33"/>
      <c r="L892" s="37"/>
    </row>
    <row r="893" spans="11:12" x14ac:dyDescent="0.25">
      <c r="K893" s="33"/>
      <c r="L893" s="37"/>
    </row>
    <row r="894" spans="11:12" x14ac:dyDescent="0.25">
      <c r="K894" s="33"/>
      <c r="L894" s="37"/>
    </row>
    <row r="895" spans="11:12" x14ac:dyDescent="0.25">
      <c r="K895" s="33"/>
      <c r="L895" s="37"/>
    </row>
    <row r="896" spans="11:12" x14ac:dyDescent="0.25">
      <c r="K896" s="33"/>
      <c r="L896" s="37"/>
    </row>
    <row r="897" spans="11:12" x14ac:dyDescent="0.25">
      <c r="K897" s="33"/>
      <c r="L897" s="37"/>
    </row>
    <row r="898" spans="11:12" x14ac:dyDescent="0.25">
      <c r="K898" s="33"/>
      <c r="L898" s="37"/>
    </row>
    <row r="899" spans="11:12" x14ac:dyDescent="0.25">
      <c r="K899" s="33"/>
      <c r="L899" s="37"/>
    </row>
  </sheetData>
  <mergeCells count="15">
    <mergeCell ref="A21:I21"/>
    <mergeCell ref="H7:H8"/>
    <mergeCell ref="I7:I8"/>
    <mergeCell ref="B9:I9"/>
    <mergeCell ref="B11:I11"/>
    <mergeCell ref="A1:I1"/>
    <mergeCell ref="B6:E6"/>
    <mergeCell ref="F6:I6"/>
    <mergeCell ref="A7:A8"/>
    <mergeCell ref="B7:B8"/>
    <mergeCell ref="C7:C8"/>
    <mergeCell ref="D7:D8"/>
    <mergeCell ref="E7:E8"/>
    <mergeCell ref="F7:F8"/>
    <mergeCell ref="G7:G8"/>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Contents</vt:lpstr>
      <vt:lpstr>New South Wales</vt:lpstr>
      <vt:lpstr>Victoria</vt:lpstr>
      <vt:lpstr>Queensland</vt:lpstr>
      <vt:lpstr>South Australia</vt:lpstr>
      <vt:lpstr>Western Australia</vt:lpstr>
      <vt:lpstr>Tasmania</vt:lpstr>
      <vt:lpstr>Northern Territory</vt:lpstr>
      <vt:lpstr>Australian Capital Territory</vt:lpstr>
      <vt:lpstr>'Australian Capital Territory'!Print_Area</vt:lpstr>
      <vt:lpstr>'New South Wales'!Print_Area</vt:lpstr>
      <vt:lpstr>'Northern Territory'!Print_Area</vt:lpstr>
      <vt:lpstr>Queensland!Print_Area</vt:lpstr>
      <vt:lpstr>'South Australia'!Print_Area</vt:lpstr>
      <vt:lpstr>Tasmania!Print_Area</vt:lpstr>
      <vt:lpstr>Victoria!Print_Area</vt:lpstr>
      <vt:lpstr>'Western Australia'!Print_Area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2020-06-12T04:10:55Z</dcterms:created>
  <dcterms:modified xsi:type="dcterms:W3CDTF">2021-01-18T03:29:42Z</dcterms:modified>
</cp:coreProperties>
</file>