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9.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0.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A3369CA3-58DE-400D-BFAD-2F669134C909}" xr6:coauthVersionLast="36" xr6:coauthVersionMax="36" xr10:uidLastSave="{00000000-0000-0000-0000-000000000000}"/>
  <bookViews>
    <workbookView xWindow="0" yWindow="0" windowWidth="28800" windowHeight="12300" tabRatio="841" xr2:uid="{00000000-000D-0000-FFFF-FFFF00000000}"/>
  </bookViews>
  <sheets>
    <sheet name="Contents" sheetId="187" r:id="rId1"/>
    <sheet name="Agriculture, forestry and f..." sheetId="1309" r:id="rId2"/>
    <sheet name="Mining" sheetId="1310" r:id="rId3"/>
    <sheet name="Manufacturing" sheetId="1311" r:id="rId4"/>
    <sheet name="Electricity, gas, water and..." sheetId="1312" r:id="rId5"/>
    <sheet name="Construction" sheetId="1313" r:id="rId6"/>
    <sheet name="Wholesale trade" sheetId="1314" r:id="rId7"/>
    <sheet name="Retail trade" sheetId="1315" r:id="rId8"/>
    <sheet name="Accommodation and food serv..." sheetId="1316" r:id="rId9"/>
    <sheet name="Transport, postal and wareh..." sheetId="1317" r:id="rId10"/>
    <sheet name="Information media and telec..." sheetId="1318" r:id="rId11"/>
    <sheet name="Financial and insurance ser..." sheetId="1319" r:id="rId12"/>
    <sheet name="Rental, hiring and real est..." sheetId="1320" r:id="rId13"/>
    <sheet name="Professional, scientific an..." sheetId="1321" r:id="rId14"/>
    <sheet name="Administrative and support ..." sheetId="1322" r:id="rId15"/>
    <sheet name="Public administration and s..." sheetId="1323" r:id="rId16"/>
    <sheet name="Education and training" sheetId="1324" r:id="rId17"/>
    <sheet name="Health care and social assi..." sheetId="1325" r:id="rId18"/>
    <sheet name="Arts and recreation services" sheetId="1326" r:id="rId19"/>
    <sheet name="Other services" sheetId="1327" r:id="rId20"/>
  </sheets>
  <definedNames>
    <definedName name="_AMO_UniqueIdentifier" hidden="1">"'2995e12c-7f92-4103-a2d1-a1d598d57c6f'"</definedName>
    <definedName name="_xlnm.Print_Area" localSheetId="8">'Accommodation and food serv...'!$A$1:$I$90</definedName>
    <definedName name="_xlnm.Print_Area" localSheetId="14">'Administrative and support ...'!$A$1:$I$90</definedName>
    <definedName name="_xlnm.Print_Area" localSheetId="1">'Agriculture, forestry and f...'!$A$1:$I$90</definedName>
    <definedName name="_xlnm.Print_Area" localSheetId="18">'Arts and recreation services'!$A$1:$I$90</definedName>
    <definedName name="_xlnm.Print_Area" localSheetId="5">Construction!$A$1:$I$90</definedName>
    <definedName name="_xlnm.Print_Area" localSheetId="16">'Education and training'!$A$1:$I$90</definedName>
    <definedName name="_xlnm.Print_Area" localSheetId="4">'Electricity, gas, water and...'!$A$1:$I$90</definedName>
    <definedName name="_xlnm.Print_Area" localSheetId="11">'Financial and insurance ser...'!$A$1:$I$90</definedName>
    <definedName name="_xlnm.Print_Area" localSheetId="17">'Health care and social assi...'!$A$1:$I$90</definedName>
    <definedName name="_xlnm.Print_Area" localSheetId="10">'Information media and telec...'!$A$1:$I$90</definedName>
    <definedName name="_xlnm.Print_Area" localSheetId="3">Manufacturing!$A$1:$I$90</definedName>
    <definedName name="_xlnm.Print_Area" localSheetId="2">Mining!$A$1:$I$90</definedName>
    <definedName name="_xlnm.Print_Area" localSheetId="19">'Other services'!$A$1:$I$90</definedName>
    <definedName name="_xlnm.Print_Area" localSheetId="13">'Professional, scientific an...'!$A$1:$I$90</definedName>
    <definedName name="_xlnm.Print_Area" localSheetId="15">'Public administration and s...'!$A$1:$I$90</definedName>
    <definedName name="_xlnm.Print_Area" localSheetId="12">'Rental, hiring and real est...'!$A$1:$I$90</definedName>
    <definedName name="_xlnm.Print_Area" localSheetId="7">'Retail trade'!$A$1:$I$90</definedName>
    <definedName name="_xlnm.Print_Area" localSheetId="9">'Transport, postal and wareh...'!$A$1:$I$90</definedName>
    <definedName name="_xlnm.Print_Area" localSheetId="6">'Wholesale trade'!$A$1:$I$90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5" i="1327" l="1"/>
  <c r="A60" i="1327"/>
  <c r="A45" i="1327"/>
  <c r="A32" i="1327"/>
  <c r="I8" i="1327"/>
  <c r="H8" i="1327"/>
  <c r="G8" i="1327"/>
  <c r="F8" i="1327"/>
  <c r="E8" i="1327"/>
  <c r="D8" i="1327"/>
  <c r="C8" i="1327"/>
  <c r="B8" i="1327"/>
  <c r="A6" i="1327"/>
  <c r="A3" i="1327"/>
  <c r="A2" i="1327"/>
  <c r="A75" i="1326"/>
  <c r="A60" i="1326"/>
  <c r="A45" i="1326"/>
  <c r="A32" i="1326"/>
  <c r="I8" i="1326"/>
  <c r="H8" i="1326"/>
  <c r="G8" i="1326"/>
  <c r="F8" i="1326"/>
  <c r="E8" i="1326"/>
  <c r="D8" i="1326"/>
  <c r="C8" i="1326"/>
  <c r="B8" i="1326"/>
  <c r="A6" i="1326"/>
  <c r="A3" i="1326"/>
  <c r="A2" i="1326"/>
  <c r="A75" i="1325"/>
  <c r="A60" i="1325"/>
  <c r="A45" i="1325"/>
  <c r="A32" i="1325"/>
  <c r="I8" i="1325"/>
  <c r="H8" i="1325"/>
  <c r="G8" i="1325"/>
  <c r="F8" i="1325"/>
  <c r="E8" i="1325"/>
  <c r="D8" i="1325"/>
  <c r="C8" i="1325"/>
  <c r="B8" i="1325"/>
  <c r="A6" i="1325"/>
  <c r="A3" i="1325"/>
  <c r="A2" i="1325"/>
  <c r="A75" i="1324"/>
  <c r="A60" i="1324"/>
  <c r="A45" i="1324"/>
  <c r="A32" i="1324"/>
  <c r="I8" i="1324"/>
  <c r="H8" i="1324"/>
  <c r="G8" i="1324"/>
  <c r="F8" i="1324"/>
  <c r="E8" i="1324"/>
  <c r="D8" i="1324"/>
  <c r="C8" i="1324"/>
  <c r="B8" i="1324"/>
  <c r="A6" i="1324"/>
  <c r="A3" i="1324"/>
  <c r="A2" i="1324"/>
  <c r="A75" i="1323"/>
  <c r="A60" i="1323"/>
  <c r="A45" i="1323"/>
  <c r="A32" i="1323"/>
  <c r="I8" i="1323"/>
  <c r="H8" i="1323"/>
  <c r="G8" i="1323"/>
  <c r="F8" i="1323"/>
  <c r="E8" i="1323"/>
  <c r="D8" i="1323"/>
  <c r="C8" i="1323"/>
  <c r="B8" i="1323"/>
  <c r="A6" i="1323"/>
  <c r="A3" i="1323"/>
  <c r="A2" i="1323"/>
  <c r="A75" i="1322"/>
  <c r="A60" i="1322"/>
  <c r="A45" i="1322"/>
  <c r="A32" i="1322"/>
  <c r="I8" i="1322"/>
  <c r="H8" i="1322"/>
  <c r="G8" i="1322"/>
  <c r="F8" i="1322"/>
  <c r="E8" i="1322"/>
  <c r="D8" i="1322"/>
  <c r="C8" i="1322"/>
  <c r="B8" i="1322"/>
  <c r="A6" i="1322"/>
  <c r="A3" i="1322"/>
  <c r="A2" i="1322"/>
  <c r="A75" i="1321"/>
  <c r="A60" i="1321"/>
  <c r="A45" i="1321"/>
  <c r="A32" i="1321"/>
  <c r="I8" i="1321"/>
  <c r="H8" i="1321"/>
  <c r="G8" i="1321"/>
  <c r="F8" i="1321"/>
  <c r="E8" i="1321"/>
  <c r="D8" i="1321"/>
  <c r="C8" i="1321"/>
  <c r="B8" i="1321"/>
  <c r="A6" i="1321"/>
  <c r="A3" i="1321"/>
  <c r="A2" i="1321"/>
  <c r="A75" i="1320"/>
  <c r="A60" i="1320"/>
  <c r="A45" i="1320"/>
  <c r="A32" i="1320"/>
  <c r="I8" i="1320"/>
  <c r="H8" i="1320"/>
  <c r="G8" i="1320"/>
  <c r="F8" i="1320"/>
  <c r="E8" i="1320"/>
  <c r="D8" i="1320"/>
  <c r="C8" i="1320"/>
  <c r="B8" i="1320"/>
  <c r="A6" i="1320"/>
  <c r="A3" i="1320"/>
  <c r="A2" i="1320"/>
  <c r="A75" i="1319"/>
  <c r="A60" i="1319"/>
  <c r="A45" i="1319"/>
  <c r="A32" i="1319"/>
  <c r="I8" i="1319"/>
  <c r="H8" i="1319"/>
  <c r="G8" i="1319"/>
  <c r="F8" i="1319"/>
  <c r="E8" i="1319"/>
  <c r="D8" i="1319"/>
  <c r="C8" i="1319"/>
  <c r="B8" i="1319"/>
  <c r="A6" i="1319"/>
  <c r="A3" i="1319"/>
  <c r="A2" i="1319"/>
  <c r="A75" i="1318"/>
  <c r="A60" i="1318"/>
  <c r="A45" i="1318"/>
  <c r="A32" i="1318"/>
  <c r="I8" i="1318"/>
  <c r="H8" i="1318"/>
  <c r="G8" i="1318"/>
  <c r="F8" i="1318"/>
  <c r="E8" i="1318"/>
  <c r="D8" i="1318"/>
  <c r="C8" i="1318"/>
  <c r="B8" i="1318"/>
  <c r="A6" i="1318"/>
  <c r="A3" i="1318"/>
  <c r="A2" i="1318"/>
  <c r="A75" i="1317"/>
  <c r="A60" i="1317"/>
  <c r="A45" i="1317"/>
  <c r="A32" i="1317"/>
  <c r="I8" i="1317"/>
  <c r="H8" i="1317"/>
  <c r="G8" i="1317"/>
  <c r="F8" i="1317"/>
  <c r="E8" i="1317"/>
  <c r="D8" i="1317"/>
  <c r="C8" i="1317"/>
  <c r="B8" i="1317"/>
  <c r="A6" i="1317"/>
  <c r="A3" i="1317"/>
  <c r="A2" i="1317"/>
  <c r="A75" i="1316"/>
  <c r="A60" i="1316"/>
  <c r="A45" i="1316"/>
  <c r="A32" i="1316"/>
  <c r="I8" i="1316"/>
  <c r="H8" i="1316"/>
  <c r="G8" i="1316"/>
  <c r="F8" i="1316"/>
  <c r="E8" i="1316"/>
  <c r="D8" i="1316"/>
  <c r="C8" i="1316"/>
  <c r="B8" i="1316"/>
  <c r="A6" i="1316"/>
  <c r="A3" i="1316"/>
  <c r="A2" i="1316"/>
  <c r="A75" i="1315"/>
  <c r="A60" i="1315"/>
  <c r="A45" i="1315"/>
  <c r="A32" i="1315"/>
  <c r="I8" i="1315"/>
  <c r="H8" i="1315"/>
  <c r="G8" i="1315"/>
  <c r="F8" i="1315"/>
  <c r="E8" i="1315"/>
  <c r="D8" i="1315"/>
  <c r="C8" i="1315"/>
  <c r="B8" i="1315"/>
  <c r="A6" i="1315"/>
  <c r="A3" i="1315"/>
  <c r="A2" i="1315"/>
  <c r="A75" i="1314"/>
  <c r="A60" i="1314"/>
  <c r="A45" i="1314"/>
  <c r="A32" i="1314"/>
  <c r="I8" i="1314"/>
  <c r="H8" i="1314"/>
  <c r="G8" i="1314"/>
  <c r="F8" i="1314"/>
  <c r="E8" i="1314"/>
  <c r="D8" i="1314"/>
  <c r="C8" i="1314"/>
  <c r="B8" i="1314"/>
  <c r="A6" i="1314"/>
  <c r="A3" i="1314"/>
  <c r="A2" i="1314"/>
  <c r="A75" i="1313"/>
  <c r="A60" i="1313"/>
  <c r="A45" i="1313"/>
  <c r="A32" i="1313"/>
  <c r="I8" i="1313"/>
  <c r="H8" i="1313"/>
  <c r="G8" i="1313"/>
  <c r="F8" i="1313"/>
  <c r="E8" i="1313"/>
  <c r="D8" i="1313"/>
  <c r="C8" i="1313"/>
  <c r="B8" i="1313"/>
  <c r="A6" i="1313"/>
  <c r="A3" i="1313"/>
  <c r="A2" i="1313"/>
  <c r="A75" i="1312"/>
  <c r="A60" i="1312"/>
  <c r="A45" i="1312"/>
  <c r="A32" i="1312"/>
  <c r="I8" i="1312"/>
  <c r="H8" i="1312"/>
  <c r="G8" i="1312"/>
  <c r="F8" i="1312"/>
  <c r="E8" i="1312"/>
  <c r="D8" i="1312"/>
  <c r="C8" i="1312"/>
  <c r="B8" i="1312"/>
  <c r="A6" i="1312"/>
  <c r="A3" i="1312"/>
  <c r="A2" i="1312"/>
  <c r="A75" i="1311"/>
  <c r="A60" i="1311"/>
  <c r="A45" i="1311"/>
  <c r="A32" i="1311"/>
  <c r="I8" i="1311"/>
  <c r="H8" i="1311"/>
  <c r="G8" i="1311"/>
  <c r="F8" i="1311"/>
  <c r="E8" i="1311"/>
  <c r="D8" i="1311"/>
  <c r="C8" i="1311"/>
  <c r="B8" i="1311"/>
  <c r="A6" i="1311"/>
  <c r="A3" i="1311"/>
  <c r="A2" i="1311"/>
  <c r="A75" i="1310"/>
  <c r="A60" i="1310"/>
  <c r="A45" i="1310"/>
  <c r="A32" i="1310"/>
  <c r="I8" i="1310"/>
  <c r="H8" i="1310"/>
  <c r="G8" i="1310"/>
  <c r="F8" i="1310"/>
  <c r="E8" i="1310"/>
  <c r="D8" i="1310"/>
  <c r="C8" i="1310"/>
  <c r="B8" i="1310"/>
  <c r="A6" i="1310"/>
  <c r="A3" i="1310"/>
  <c r="A2" i="1310"/>
  <c r="A75" i="1309"/>
  <c r="A60" i="1309"/>
  <c r="A45" i="1309"/>
  <c r="A32" i="1309"/>
  <c r="I8" i="1309"/>
  <c r="H8" i="1309"/>
  <c r="G8" i="1309"/>
  <c r="F8" i="1309"/>
  <c r="E8" i="1309"/>
  <c r="D8" i="1309"/>
  <c r="C8" i="1309"/>
  <c r="B8" i="1309"/>
  <c r="A6" i="1309"/>
  <c r="A3" i="1309"/>
  <c r="A2" i="1309"/>
</calcChain>
</file>

<file path=xl/sharedStrings.xml><?xml version="1.0" encoding="utf-8"?>
<sst xmlns="http://schemas.openxmlformats.org/spreadsheetml/2006/main" count="10024" uniqueCount="74">
  <si>
    <t>Mining</t>
  </si>
  <si>
    <t>ACT</t>
  </si>
  <si>
    <t>NT</t>
  </si>
  <si>
    <t>WA</t>
  </si>
  <si>
    <t>SA</t>
  </si>
  <si>
    <t>Vic.</t>
  </si>
  <si>
    <t>NSW</t>
  </si>
  <si>
    <t>This wk</t>
  </si>
  <si>
    <t>Prev wk</t>
  </si>
  <si>
    <t>Prev mth</t>
  </si>
  <si>
    <t>Graph 4</t>
  </si>
  <si>
    <t>Graph 3</t>
  </si>
  <si>
    <t>Graph 2</t>
  </si>
  <si>
    <t>Females</t>
  </si>
  <si>
    <t>Males</t>
  </si>
  <si>
    <t>Jobholder Demographics</t>
  </si>
  <si>
    <t>Australia</t>
  </si>
  <si>
    <t>Jobholder Location</t>
  </si>
  <si>
    <t>For businesses that are Single Touch Payroll enabled</t>
  </si>
  <si>
    <t xml:space="preserve">            Australian Bureau of Statistics</t>
  </si>
  <si>
    <t>Agriculture, forestry and fishing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</si>
  <si>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</si>
  <si>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</si>
  <si>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</si>
  <si>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</si>
  <si>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</si>
  <si>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</si>
  <si>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</si>
  <si>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</si>
  <si>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</si>
  <si>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</si>
  <si>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</si>
  <si>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</si>
  <si>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</si>
  <si>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</si>
  <si>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</si>
  <si>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</si>
  <si>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</si>
  <si>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</si>
  <si>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</si>
  <si>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</si>
  <si>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</si>
  <si>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</si>
  <si>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Tas.</t>
  </si>
  <si>
    <t>Qld.</t>
  </si>
  <si>
    <t>Aged 20-29</t>
  </si>
  <si>
    <t>Aged 30-39</t>
  </si>
  <si>
    <t>Aged 40-49</t>
  </si>
  <si>
    <t>Aged 50-59</t>
  </si>
  <si>
    <t>Aged 60-69</t>
  </si>
  <si>
    <t>Aged 70+</t>
  </si>
  <si>
    <t>Graph 1 jobs</t>
  </si>
  <si>
    <t/>
  </si>
  <si>
    <t>graph 1 wages</t>
  </si>
  <si>
    <t>Payroll jobs</t>
  </si>
  <si>
    <t>Total wages</t>
  </si>
  <si>
    <t>Weekly Payroll Jobs and Wages in Australia - Industry</t>
  </si>
  <si>
    <t>Current week</t>
  </si>
  <si>
    <t>Base week</t>
  </si>
  <si>
    <t>Indexed jobs</t>
  </si>
  <si>
    <t>Male by state</t>
  </si>
  <si>
    <t>Female by state</t>
  </si>
  <si>
    <t>Week ending 14 Mar 2020</t>
  </si>
  <si>
    <t>© Commonwealth of Australia 2021</t>
  </si>
  <si>
    <t>Previous month (week ending 19 Dec 2020)</t>
  </si>
  <si>
    <t>Previous week (ending 09 Jan 2021)</t>
  </si>
  <si>
    <t>This week (ending 16 Jan 2021)</t>
  </si>
  <si>
    <t>Released at 11.30am (Canberra time) 2 February 2021</t>
  </si>
  <si>
    <t>Aged 15-19</t>
  </si>
  <si>
    <t>*The week ending 14 March represents the week Australia had 100 cases of Covid-19. It is indexed to 100.
** From this release, persons aged under 20 years were renamed to more accurately reflect the population of the age group. Age group derivation methods have also been updated. For more detail see Data limitations and revisions.</t>
  </si>
  <si>
    <t>*The week ending 14 March represents the week Australia had 100 cases of Covid-19. It is indexed to 100.
** Mining industry wages in March and September include seasonal bonuses. Please see Data limitations and revisions for more information.
*** From this release, persons aged under 20 years were renamed to more accurately reflect the population of the age group. Age group derivation methods have also been updated. For more detail see Data limitations and revisions.</t>
  </si>
  <si>
    <t>Aged 15-19**</t>
  </si>
  <si>
    <t>Aged 15-19***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</si>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</sst>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3"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b/>
      <sz val="9"/>
      <color theme="1"/>
      <name val="Calibri"/>
      <family val="2"/>
      <scheme val="minor"/>
    </font>
    <font>
      <i/>
      <sz val="9"/>
      <color theme="1"/>
      <name val="Calibri"/>
      <family val="2"/>
      <scheme val="minor"/>
    </font>
    <font>
      <i/>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sz val="28"/>
      <color theme="0"/>
      <name val="Calibri"/>
      <family val="2"/>
      <scheme val="minor"/>
    </font>
    <font>
      <b/>
      <sz val="10"/>
      <color theme="0"/>
      <name val="Calibri"/>
      <family val="2"/>
      <scheme val="minor"/>
    </font>
    <font>
      <sz val="9"/>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97">
    <xf numFmtId="0" fontId="0" fillId="0" borderId="0" xfId="0"/>
    <xf numFmtId="0" fontId="0" fillId="0" borderId="0" xfId="0"/>
    <xf numFmtId="165" fontId="6" fillId="0" borderId="0" xfId="3" applyNumberFormat="1" applyFont="1" applyFill="1" applyAlignment="1" applyProtection="1">
      <alignment horizontal="center"/>
      <protection hidden="1"/>
    </xf>
    <xf numFmtId="3" fontId="6" fillId="0" borderId="0" xfId="0" applyNumberFormat="1" applyFont="1" applyFill="1" applyAlignment="1" applyProtection="1">
      <alignment horizontal="right"/>
      <protection hidden="1"/>
    </xf>
    <xf numFmtId="0" fontId="6" fillId="0" borderId="0" xfId="0" applyFont="1" applyFill="1" applyProtection="1">
      <protection hidden="1"/>
    </xf>
    <xf numFmtId="0" fontId="6" fillId="0" borderId="0" xfId="0" applyFont="1" applyFill="1" applyAlignment="1" applyProtection="1">
      <alignment horizontal="right"/>
      <protection hidden="1"/>
    </xf>
    <xf numFmtId="0" fontId="8" fillId="0" borderId="0" xfId="0" applyFont="1" applyProtection="1">
      <protection hidden="1"/>
    </xf>
    <xf numFmtId="0" fontId="9" fillId="0" borderId="0" xfId="1" applyFont="1" applyFill="1" applyProtection="1">
      <protection hidden="1"/>
    </xf>
    <xf numFmtId="0" fontId="2" fillId="0" borderId="0" xfId="1" applyFont="1" applyBorder="1" applyAlignment="1">
      <alignment vertical="center"/>
    </xf>
    <xf numFmtId="0" fontId="11" fillId="0" borderId="0" xfId="1" applyFont="1" applyBorder="1" applyAlignment="1">
      <alignment horizontal="left"/>
    </xf>
    <xf numFmtId="0" fontId="12" fillId="0" borderId="0" xfId="1" applyFont="1"/>
    <xf numFmtId="0" fontId="13" fillId="0" borderId="0" xfId="0" applyFont="1"/>
    <xf numFmtId="0" fontId="14" fillId="0" borderId="0" xfId="6" applyAlignment="1" applyProtection="1">
      <alignment horizontal="center"/>
    </xf>
    <xf numFmtId="0" fontId="15"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6" fillId="0" borderId="0" xfId="6" applyFont="1" applyAlignment="1" applyProtection="1"/>
    <xf numFmtId="0" fontId="11"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1" fillId="0" borderId="0" xfId="1" applyFont="1"/>
    <xf numFmtId="0" fontId="1" fillId="0" borderId="0" xfId="1"/>
    <xf numFmtId="0" fontId="3" fillId="0" borderId="0" xfId="0" applyFont="1"/>
    <xf numFmtId="0" fontId="3" fillId="0" borderId="0" xfId="0" applyFont="1" applyFill="1"/>
    <xf numFmtId="0" fontId="13" fillId="0" borderId="0" xfId="0" applyFont="1" applyFill="1" applyAlignment="1" applyProtection="1">
      <alignment horizontal="right"/>
      <protection locked="0" hidden="1"/>
    </xf>
    <xf numFmtId="0" fontId="13" fillId="0" borderId="0" xfId="0" applyFont="1" applyFill="1" applyAlignment="1" applyProtection="1">
      <protection locked="0"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Protection="1">
      <protection hidden="1"/>
    </xf>
    <xf numFmtId="0" fontId="3" fillId="0" borderId="0" xfId="0" applyFont="1" applyFill="1" applyProtection="1">
      <protection hidden="1"/>
    </xf>
    <xf numFmtId="0" fontId="18" fillId="0" borderId="0" xfId="0" applyFont="1" applyFill="1" applyAlignment="1"/>
    <xf numFmtId="165" fontId="7" fillId="0" borderId="0" xfId="3" applyNumberFormat="1" applyFont="1" applyFill="1" applyBorder="1" applyAlignment="1" applyProtection="1">
      <alignment horizontal="center"/>
      <protection hidden="1"/>
    </xf>
    <xf numFmtId="0" fontId="3" fillId="0" borderId="0" xfId="0" applyFont="1" applyFill="1" applyAlignment="1" applyProtection="1">
      <alignment horizontal="left" vertical="center" indent="1"/>
      <protection hidden="1"/>
    </xf>
    <xf numFmtId="165" fontId="3" fillId="0" borderId="0" xfId="3" applyNumberFormat="1" applyFont="1" applyFill="1" applyProtection="1">
      <protection hidden="1"/>
    </xf>
    <xf numFmtId="14" fontId="3" fillId="0" borderId="0" xfId="0" applyNumberFormat="1" applyFont="1" applyFill="1" applyProtection="1">
      <protection hidden="1"/>
    </xf>
    <xf numFmtId="0" fontId="18" fillId="0" borderId="0" xfId="0" applyFont="1" applyFill="1" applyProtection="1">
      <protection hidden="1"/>
    </xf>
    <xf numFmtId="2" fontId="3" fillId="0" borderId="0" xfId="0" applyNumberFormat="1" applyFont="1" applyFill="1" applyProtection="1">
      <protection hidden="1"/>
    </xf>
    <xf numFmtId="0" fontId="22" fillId="0" borderId="0" xfId="1" applyFont="1" applyBorder="1" applyAlignment="1" applyProtection="1">
      <alignment vertical="center"/>
      <protection hidden="1"/>
    </xf>
    <xf numFmtId="0" fontId="24" fillId="0" borderId="0" xfId="1" applyFont="1" applyFill="1" applyBorder="1" applyAlignment="1">
      <alignment vertical="center"/>
    </xf>
    <xf numFmtId="0" fontId="25" fillId="0" borderId="0" xfId="4" applyFont="1" applyFill="1" applyBorder="1" applyProtection="1">
      <protection hidden="1"/>
    </xf>
    <xf numFmtId="0" fontId="26" fillId="0" borderId="0" xfId="0" applyFont="1" applyFill="1" applyBorder="1" applyAlignment="1" applyProtection="1">
      <alignment horizontal="center"/>
      <protection hidden="1"/>
    </xf>
    <xf numFmtId="0" fontId="23" fillId="0" borderId="0" xfId="0" applyFont="1" applyFill="1" applyBorder="1"/>
    <xf numFmtId="0" fontId="26" fillId="0" borderId="0" xfId="0" applyFont="1" applyFill="1" applyBorder="1" applyProtection="1">
      <protection hidden="1"/>
    </xf>
    <xf numFmtId="166" fontId="26" fillId="0" borderId="0" xfId="3" applyNumberFormat="1" applyFont="1" applyFill="1" applyBorder="1" applyAlignment="1" applyProtection="1">
      <alignment horizontal="center"/>
      <protection hidden="1"/>
    </xf>
    <xf numFmtId="0" fontId="26" fillId="0" borderId="0" xfId="0" applyFont="1" applyFill="1" applyBorder="1" applyAlignment="1" applyProtection="1">
      <protection hidden="1"/>
    </xf>
    <xf numFmtId="165" fontId="26" fillId="0" borderId="0" xfId="3" applyNumberFormat="1" applyFont="1" applyFill="1" applyBorder="1" applyAlignment="1" applyProtection="1">
      <alignment horizontal="center"/>
      <protection hidden="1"/>
    </xf>
    <xf numFmtId="164" fontId="26" fillId="0" borderId="0" xfId="3" applyNumberFormat="1"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6" fillId="0" borderId="0" xfId="0" applyFont="1" applyFill="1" applyBorder="1"/>
    <xf numFmtId="0" fontId="26"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protection hidden="1"/>
    </xf>
    <xf numFmtId="0" fontId="26" fillId="0" borderId="0" xfId="0" applyFont="1" applyFill="1" applyBorder="1" applyAlignment="1">
      <alignment horizontal="center"/>
    </xf>
    <xf numFmtId="0" fontId="3" fillId="0" borderId="0" xfId="0" applyFont="1" applyFill="1" applyAlignment="1" applyProtection="1">
      <alignment horizontal="left"/>
      <protection hidden="1"/>
    </xf>
    <xf numFmtId="0" fontId="23" fillId="0" borderId="0" xfId="0" applyFont="1" applyFill="1" applyProtection="1">
      <protection hidden="1"/>
    </xf>
    <xf numFmtId="0" fontId="23" fillId="0" borderId="0" xfId="0" applyFont="1" applyFill="1"/>
    <xf numFmtId="0" fontId="29" fillId="0" borderId="0" xfId="0" applyFont="1" applyFill="1" applyBorder="1" applyAlignment="1">
      <alignment horizontal="center"/>
    </xf>
    <xf numFmtId="0" fontId="30"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32" fillId="0" borderId="0" xfId="0" applyFont="1" applyFill="1" applyBorder="1" applyAlignment="1" applyProtection="1">
      <alignment vertical="center" wrapText="1"/>
      <protection hidden="1"/>
    </xf>
    <xf numFmtId="14" fontId="26" fillId="0" borderId="0" xfId="5" applyNumberFormat="1" applyFont="1" applyFill="1" applyBorder="1" applyAlignment="1" applyProtection="1">
      <alignment horizontal="center"/>
      <protection hidden="1"/>
    </xf>
    <xf numFmtId="0" fontId="24" fillId="0" borderId="0" xfId="1" applyFont="1" applyFill="1" applyAlignment="1">
      <alignment horizontal="left" vertical="center"/>
    </xf>
    <xf numFmtId="0" fontId="28" fillId="0" borderId="0" xfId="0" applyFont="1" applyFill="1" applyAlignment="1"/>
    <xf numFmtId="0" fontId="28" fillId="0" borderId="0" xfId="0" applyFont="1" applyFill="1" applyAlignment="1" applyProtection="1">
      <protection hidden="1"/>
    </xf>
    <xf numFmtId="165" fontId="26" fillId="0" borderId="0" xfId="3" applyNumberFormat="1" applyFont="1" applyFill="1" applyBorder="1" applyAlignment="1" applyProtection="1">
      <alignment horizontal="right"/>
      <protection hidden="1"/>
    </xf>
    <xf numFmtId="0" fontId="3" fillId="0" borderId="14" xfId="0" applyFont="1" applyBorder="1"/>
    <xf numFmtId="0" fontId="3" fillId="0" borderId="19" xfId="0" applyFont="1" applyBorder="1"/>
    <xf numFmtId="0" fontId="18" fillId="0" borderId="19" xfId="0" applyFont="1" applyBorder="1" applyProtection="1">
      <protection hidden="1"/>
    </xf>
    <xf numFmtId="165" fontId="7" fillId="0" borderId="22" xfId="3" applyNumberFormat="1" applyFont="1" applyFill="1" applyBorder="1" applyAlignment="1" applyProtection="1">
      <alignment horizontal="center"/>
      <protection hidden="1"/>
    </xf>
    <xf numFmtId="0" fontId="7" fillId="0" borderId="19" xfId="0" applyFont="1" applyBorder="1" applyAlignment="1" applyProtection="1">
      <alignment horizontal="left" indent="1"/>
      <protection hidden="1"/>
    </xf>
    <xf numFmtId="0" fontId="7" fillId="0" borderId="19" xfId="0" applyFont="1" applyFill="1" applyBorder="1" applyAlignment="1" applyProtection="1">
      <alignment horizontal="left" indent="1"/>
      <protection hidden="1"/>
    </xf>
    <xf numFmtId="0" fontId="7" fillId="0" borderId="20" xfId="0" applyFont="1" applyBorder="1" applyAlignment="1" applyProtection="1">
      <alignment horizontal="left" indent="1"/>
      <protection hidden="1"/>
    </xf>
    <xf numFmtId="165" fontId="7" fillId="0" borderId="9" xfId="3" applyNumberFormat="1" applyFont="1" applyFill="1" applyBorder="1" applyAlignment="1" applyProtection="1">
      <alignment horizontal="center"/>
      <protection hidden="1"/>
    </xf>
    <xf numFmtId="165" fontId="7" fillId="0" borderId="23" xfId="3" applyNumberFormat="1" applyFont="1" applyFill="1" applyBorder="1" applyAlignment="1" applyProtection="1">
      <alignment horizontal="center"/>
      <protection hidden="1"/>
    </xf>
    <xf numFmtId="14" fontId="26" fillId="0" borderId="0" xfId="3" applyNumberFormat="1" applyFont="1" applyFill="1" applyBorder="1" applyAlignment="1" applyProtection="1">
      <alignment horizontal="center"/>
      <protection hidden="1"/>
    </xf>
    <xf numFmtId="0" fontId="10" fillId="4" borderId="0" xfId="1" applyFont="1" applyFill="1" applyAlignment="1">
      <alignment horizontal="left" vertical="center"/>
    </xf>
    <xf numFmtId="0" fontId="15" fillId="0" borderId="0" xfId="1" applyFont="1" applyAlignment="1">
      <alignment vertical="center" wrapText="1"/>
    </xf>
    <xf numFmtId="0" fontId="16" fillId="0" borderId="0" xfId="6" applyFont="1" applyAlignment="1" applyProtection="1"/>
    <xf numFmtId="0" fontId="19" fillId="0" borderId="13" xfId="0" applyFont="1" applyFill="1" applyBorder="1" applyAlignment="1" applyProtection="1">
      <alignment horizontal="left" wrapText="1"/>
      <protection hidden="1"/>
    </xf>
    <xf numFmtId="0" fontId="13" fillId="3" borderId="6"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center"/>
      <protection hidden="1"/>
    </xf>
    <xf numFmtId="0" fontId="20" fillId="0" borderId="13" xfId="0" applyFont="1" applyFill="1" applyBorder="1" applyAlignment="1" applyProtection="1">
      <alignment horizontal="center"/>
      <protection hidden="1"/>
    </xf>
    <xf numFmtId="0" fontId="20" fillId="0" borderId="21"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0" fillId="0" borderId="22" xfId="0" applyFont="1" applyFill="1" applyBorder="1" applyAlignment="1" applyProtection="1">
      <alignment horizontal="center"/>
      <protection hidden="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19" fillId="0" borderId="19" xfId="0" applyFont="1" applyBorder="1" applyAlignment="1">
      <alignment horizontal="center"/>
    </xf>
    <xf numFmtId="0" fontId="19" fillId="0" borderId="20" xfId="0" applyFont="1" applyBorder="1" applyAlignment="1">
      <alignment horizontal="center"/>
    </xf>
    <xf numFmtId="0" fontId="13" fillId="3" borderId="4"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'Agriculture, forestry and f...'!$K$4</c:f>
              <c:strCache>
                <c:ptCount val="1"/>
                <c:pt idx="0">
                  <c:v>Previous month (week ending 19 Dec 2020)</c:v>
                </c:pt>
              </c:strCache>
            </c:strRef>
          </c:tx>
          <c:spPr>
            <a:solidFill>
              <a:schemeClr val="accent1"/>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f...'!$L$53:$L$60</c:f>
              <c:numCache>
                <c:formatCode>0.0</c:formatCode>
                <c:ptCount val="8"/>
                <c:pt idx="0">
                  <c:v>100.47</c:v>
                </c:pt>
                <c:pt idx="1">
                  <c:v>97.04</c:v>
                </c:pt>
                <c:pt idx="2">
                  <c:v>102.31</c:v>
                </c:pt>
                <c:pt idx="3">
                  <c:v>94.86</c:v>
                </c:pt>
                <c:pt idx="4">
                  <c:v>103.57</c:v>
                </c:pt>
                <c:pt idx="5">
                  <c:v>99.71</c:v>
                </c:pt>
                <c:pt idx="6">
                  <c:v>99.56</c:v>
                </c:pt>
                <c:pt idx="7">
                  <c:v>106.64</c:v>
                </c:pt>
              </c:numCache>
            </c:numRef>
          </c:val>
          <c:extLst>
            <c:ext xmlns:c16="http://schemas.microsoft.com/office/drawing/2014/chart" uri="{C3380CC4-5D6E-409C-BE32-E72D297353CC}">
              <c16:uniqueId val="{00000000-A06C-4F12-BAD3-3593BFEC5EF4}"/>
            </c:ext>
          </c:extLst>
        </c:ser>
        <c:ser>
          <c:idx val="1"/>
          <c:order val="1"/>
          <c:tx>
            <c:strRef>
              <c:f>'Agriculture, forestry and f...'!$K$7</c:f>
              <c:strCache>
                <c:ptCount val="1"/>
                <c:pt idx="0">
                  <c:v>Previous week (ending 09 Jan 2021)</c:v>
                </c:pt>
              </c:strCache>
            </c:strRef>
          </c:tx>
          <c:spPr>
            <a:solidFill>
              <a:schemeClr val="accent2"/>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f...'!$L$62:$L$69</c:f>
              <c:numCache>
                <c:formatCode>0.0</c:formatCode>
                <c:ptCount val="8"/>
                <c:pt idx="0">
                  <c:v>87.58</c:v>
                </c:pt>
                <c:pt idx="1">
                  <c:v>87.61</c:v>
                </c:pt>
                <c:pt idx="2">
                  <c:v>91.12</c:v>
                </c:pt>
                <c:pt idx="3">
                  <c:v>84.67</c:v>
                </c:pt>
                <c:pt idx="4">
                  <c:v>89.34</c:v>
                </c:pt>
                <c:pt idx="5">
                  <c:v>101.01</c:v>
                </c:pt>
                <c:pt idx="6">
                  <c:v>89.42</c:v>
                </c:pt>
                <c:pt idx="7">
                  <c:v>95.26</c:v>
                </c:pt>
              </c:numCache>
            </c:numRef>
          </c:val>
          <c:extLst>
            <c:ext xmlns:c16="http://schemas.microsoft.com/office/drawing/2014/chart" uri="{C3380CC4-5D6E-409C-BE32-E72D297353CC}">
              <c16:uniqueId val="{00000001-A06C-4F12-BAD3-3593BFEC5EF4}"/>
            </c:ext>
          </c:extLst>
        </c:ser>
        <c:ser>
          <c:idx val="2"/>
          <c:order val="2"/>
          <c:tx>
            <c:strRef>
              <c:f>'Agriculture, forestry and f...'!$K$8</c:f>
              <c:strCache>
                <c:ptCount val="1"/>
                <c:pt idx="0">
                  <c:v>This week (ending 16 Jan 2021)</c:v>
                </c:pt>
              </c:strCache>
            </c:strRef>
          </c:tx>
          <c:spPr>
            <a:solidFill>
              <a:srgbClr val="993366"/>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f...'!$L$71:$L$78</c:f>
              <c:numCache>
                <c:formatCode>0.0</c:formatCode>
                <c:ptCount val="8"/>
                <c:pt idx="0">
                  <c:v>87.67</c:v>
                </c:pt>
                <c:pt idx="1">
                  <c:v>86.88</c:v>
                </c:pt>
                <c:pt idx="2">
                  <c:v>90.75</c:v>
                </c:pt>
                <c:pt idx="3">
                  <c:v>84.07</c:v>
                </c:pt>
                <c:pt idx="4">
                  <c:v>90.31</c:v>
                </c:pt>
                <c:pt idx="5">
                  <c:v>101.72</c:v>
                </c:pt>
                <c:pt idx="6">
                  <c:v>83.9</c:v>
                </c:pt>
                <c:pt idx="7">
                  <c:v>95.23</c:v>
                </c:pt>
              </c:numCache>
            </c:numRef>
          </c:val>
          <c:extLst>
            <c:ext xmlns:c16="http://schemas.microsoft.com/office/drawing/2014/chart" uri="{C3380CC4-5D6E-409C-BE32-E72D297353CC}">
              <c16:uniqueId val="{00000002-A06C-4F12-BAD3-3593BFEC5EF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Manufacturing!$K$4</c:f>
              <c:strCache>
                <c:ptCount val="1"/>
                <c:pt idx="0">
                  <c:v>Previous month (week ending 19 Dec 2020)</c:v>
                </c:pt>
              </c:strCache>
            </c:strRef>
          </c:tx>
          <c:spPr>
            <a:solidFill>
              <a:schemeClr val="accent1"/>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Manufacturing!$L$82:$L$89</c:f>
              <c:numCache>
                <c:formatCode>0.0</c:formatCode>
                <c:ptCount val="8"/>
                <c:pt idx="0">
                  <c:v>95.95</c:v>
                </c:pt>
                <c:pt idx="1">
                  <c:v>96.71</c:v>
                </c:pt>
                <c:pt idx="2">
                  <c:v>95.53</c:v>
                </c:pt>
                <c:pt idx="3">
                  <c:v>92.9</c:v>
                </c:pt>
                <c:pt idx="4">
                  <c:v>99.16</c:v>
                </c:pt>
                <c:pt idx="5">
                  <c:v>97.4</c:v>
                </c:pt>
                <c:pt idx="6">
                  <c:v>103.77</c:v>
                </c:pt>
                <c:pt idx="7">
                  <c:v>95.23</c:v>
                </c:pt>
              </c:numCache>
            </c:numRef>
          </c:val>
          <c:extLst>
            <c:ext xmlns:c16="http://schemas.microsoft.com/office/drawing/2014/chart" uri="{C3380CC4-5D6E-409C-BE32-E72D297353CC}">
              <c16:uniqueId val="{00000000-C9C5-41E0-BA23-73AFC9BA1C16}"/>
            </c:ext>
          </c:extLst>
        </c:ser>
        <c:ser>
          <c:idx val="1"/>
          <c:order val="1"/>
          <c:tx>
            <c:strRef>
              <c:f>Manufacturing!$K$7</c:f>
              <c:strCache>
                <c:ptCount val="1"/>
                <c:pt idx="0">
                  <c:v>Previous week (ending 09 Jan 2021)</c:v>
                </c:pt>
              </c:strCache>
            </c:strRef>
          </c:tx>
          <c:spPr>
            <a:solidFill>
              <a:schemeClr val="accent2"/>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Manufacturing!$L$91:$L$98</c:f>
              <c:numCache>
                <c:formatCode>0.0</c:formatCode>
                <c:ptCount val="8"/>
                <c:pt idx="0">
                  <c:v>90.09</c:v>
                </c:pt>
                <c:pt idx="1">
                  <c:v>91.03</c:v>
                </c:pt>
                <c:pt idx="2">
                  <c:v>88.65</c:v>
                </c:pt>
                <c:pt idx="3">
                  <c:v>89.14</c:v>
                </c:pt>
                <c:pt idx="4">
                  <c:v>95.53</c:v>
                </c:pt>
                <c:pt idx="5">
                  <c:v>90.8</c:v>
                </c:pt>
                <c:pt idx="6">
                  <c:v>96.65</c:v>
                </c:pt>
                <c:pt idx="7">
                  <c:v>88.77</c:v>
                </c:pt>
              </c:numCache>
            </c:numRef>
          </c:val>
          <c:extLst>
            <c:ext xmlns:c16="http://schemas.microsoft.com/office/drawing/2014/chart" uri="{C3380CC4-5D6E-409C-BE32-E72D297353CC}">
              <c16:uniqueId val="{00000001-C9C5-41E0-BA23-73AFC9BA1C16}"/>
            </c:ext>
          </c:extLst>
        </c:ser>
        <c:ser>
          <c:idx val="2"/>
          <c:order val="2"/>
          <c:tx>
            <c:strRef>
              <c:f>Manufacturing!$K$8</c:f>
              <c:strCache>
                <c:ptCount val="1"/>
                <c:pt idx="0">
                  <c:v>This week (ending 16 Jan 2021)</c:v>
                </c:pt>
              </c:strCache>
            </c:strRef>
          </c:tx>
          <c:spPr>
            <a:solidFill>
              <a:srgbClr val="993366"/>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Manufacturing!$L$100:$L$107</c:f>
              <c:numCache>
                <c:formatCode>0.0</c:formatCode>
                <c:ptCount val="8"/>
                <c:pt idx="0">
                  <c:v>92.44</c:v>
                </c:pt>
                <c:pt idx="1">
                  <c:v>93.7</c:v>
                </c:pt>
                <c:pt idx="2">
                  <c:v>92.19</c:v>
                </c:pt>
                <c:pt idx="3">
                  <c:v>92.57</c:v>
                </c:pt>
                <c:pt idx="4">
                  <c:v>98.31</c:v>
                </c:pt>
                <c:pt idx="5">
                  <c:v>93.48</c:v>
                </c:pt>
                <c:pt idx="6">
                  <c:v>99.58</c:v>
                </c:pt>
                <c:pt idx="7">
                  <c:v>90.45</c:v>
                </c:pt>
              </c:numCache>
            </c:numRef>
          </c:val>
          <c:extLst>
            <c:ext xmlns:c16="http://schemas.microsoft.com/office/drawing/2014/chart" uri="{C3380CC4-5D6E-409C-BE32-E72D297353CC}">
              <c16:uniqueId val="{00000002-C9C5-41E0-BA23-73AFC9BA1C1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Manufacturing!$K$4</c:f>
              <c:strCache>
                <c:ptCount val="1"/>
                <c:pt idx="0">
                  <c:v>Previous month (week ending 19 Dec 2020)</c:v>
                </c:pt>
              </c:strCache>
            </c:strRef>
          </c:tx>
          <c:spPr>
            <a:solidFill>
              <a:schemeClr val="accent1"/>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Manufacturing!$L$24:$L$30</c:f>
              <c:numCache>
                <c:formatCode>0.0</c:formatCode>
                <c:ptCount val="7"/>
                <c:pt idx="0">
                  <c:v>100.17</c:v>
                </c:pt>
                <c:pt idx="1">
                  <c:v>94.16</c:v>
                </c:pt>
                <c:pt idx="2">
                  <c:v>95.33</c:v>
                </c:pt>
                <c:pt idx="3">
                  <c:v>95.5</c:v>
                </c:pt>
                <c:pt idx="4">
                  <c:v>97.22</c:v>
                </c:pt>
                <c:pt idx="5">
                  <c:v>101.48</c:v>
                </c:pt>
                <c:pt idx="6">
                  <c:v>102.34</c:v>
                </c:pt>
              </c:numCache>
            </c:numRef>
          </c:val>
          <c:extLst>
            <c:ext xmlns:c16="http://schemas.microsoft.com/office/drawing/2014/chart" uri="{C3380CC4-5D6E-409C-BE32-E72D297353CC}">
              <c16:uniqueId val="{00000000-B2C1-47B9-8D8F-1B22B6495205}"/>
            </c:ext>
          </c:extLst>
        </c:ser>
        <c:ser>
          <c:idx val="1"/>
          <c:order val="1"/>
          <c:tx>
            <c:strRef>
              <c:f>Manufacturing!$K$7</c:f>
              <c:strCache>
                <c:ptCount val="1"/>
                <c:pt idx="0">
                  <c:v>Previous week (ending 09 Jan 2021)</c:v>
                </c:pt>
              </c:strCache>
            </c:strRef>
          </c:tx>
          <c:spPr>
            <a:solidFill>
              <a:schemeClr val="accent2"/>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Manufacturing!$L$33:$L$39</c:f>
              <c:numCache>
                <c:formatCode>0.0</c:formatCode>
                <c:ptCount val="7"/>
                <c:pt idx="0">
                  <c:v>86.56</c:v>
                </c:pt>
                <c:pt idx="1">
                  <c:v>87.76</c:v>
                </c:pt>
                <c:pt idx="2">
                  <c:v>91.18</c:v>
                </c:pt>
                <c:pt idx="3">
                  <c:v>91.81</c:v>
                </c:pt>
                <c:pt idx="4">
                  <c:v>93.61</c:v>
                </c:pt>
                <c:pt idx="5">
                  <c:v>96.95</c:v>
                </c:pt>
                <c:pt idx="6">
                  <c:v>95.06</c:v>
                </c:pt>
              </c:numCache>
            </c:numRef>
          </c:val>
          <c:extLst>
            <c:ext xmlns:c16="http://schemas.microsoft.com/office/drawing/2014/chart" uri="{C3380CC4-5D6E-409C-BE32-E72D297353CC}">
              <c16:uniqueId val="{00000001-B2C1-47B9-8D8F-1B22B6495205}"/>
            </c:ext>
          </c:extLst>
        </c:ser>
        <c:ser>
          <c:idx val="2"/>
          <c:order val="2"/>
          <c:tx>
            <c:strRef>
              <c:f>Manufacturing!$K$8</c:f>
              <c:strCache>
                <c:ptCount val="1"/>
                <c:pt idx="0">
                  <c:v>This week (ending 16 Jan 2021)</c:v>
                </c:pt>
              </c:strCache>
            </c:strRef>
          </c:tx>
          <c:spPr>
            <a:solidFill>
              <a:srgbClr val="993366"/>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Manufacturing!$L$42:$L$48</c:f>
              <c:numCache>
                <c:formatCode>0.0</c:formatCode>
                <c:ptCount val="7"/>
                <c:pt idx="0">
                  <c:v>93.12</c:v>
                </c:pt>
                <c:pt idx="1">
                  <c:v>91.16</c:v>
                </c:pt>
                <c:pt idx="2">
                  <c:v>94</c:v>
                </c:pt>
                <c:pt idx="3">
                  <c:v>94.94</c:v>
                </c:pt>
                <c:pt idx="4">
                  <c:v>97.07</c:v>
                </c:pt>
                <c:pt idx="5">
                  <c:v>100.78</c:v>
                </c:pt>
                <c:pt idx="6">
                  <c:v>99.45</c:v>
                </c:pt>
              </c:numCache>
            </c:numRef>
          </c:val>
          <c:extLst>
            <c:ext xmlns:c16="http://schemas.microsoft.com/office/drawing/2014/chart" uri="{C3380CC4-5D6E-409C-BE32-E72D297353CC}">
              <c16:uniqueId val="{00000002-B2C1-47B9-8D8F-1B22B649520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Manufacturing!$K$110:$K$256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Manufacturing!$L$110:$L$256</c:f>
              <c:numCache>
                <c:formatCode>0.0</c:formatCode>
                <c:ptCount val="147"/>
                <c:pt idx="0">
                  <c:v>100</c:v>
                </c:pt>
                <c:pt idx="1">
                  <c:v>99.155100000000004</c:v>
                </c:pt>
                <c:pt idx="2">
                  <c:v>97.680400000000006</c:v>
                </c:pt>
                <c:pt idx="3">
                  <c:v>96.261099999999999</c:v>
                </c:pt>
                <c:pt idx="4">
                  <c:v>95.105400000000003</c:v>
                </c:pt>
                <c:pt idx="5">
                  <c:v>95.024600000000007</c:v>
                </c:pt>
                <c:pt idx="6">
                  <c:v>94.996300000000005</c:v>
                </c:pt>
                <c:pt idx="7">
                  <c:v>95.225499999999997</c:v>
                </c:pt>
                <c:pt idx="8">
                  <c:v>95.389899999999997</c:v>
                </c:pt>
                <c:pt idx="9">
                  <c:v>95.541700000000006</c:v>
                </c:pt>
                <c:pt idx="10">
                  <c:v>95.851600000000005</c:v>
                </c:pt>
                <c:pt idx="11">
                  <c:v>96.084599999999995</c:v>
                </c:pt>
                <c:pt idx="12">
                  <c:v>96.240700000000004</c:v>
                </c:pt>
                <c:pt idx="13">
                  <c:v>96.735799999999998</c:v>
                </c:pt>
                <c:pt idx="14">
                  <c:v>95.812100000000001</c:v>
                </c:pt>
                <c:pt idx="15">
                  <c:v>93.596199999999996</c:v>
                </c:pt>
                <c:pt idx="16">
                  <c:v>94.861800000000002</c:v>
                </c:pt>
                <c:pt idx="17">
                  <c:v>97.122600000000006</c:v>
                </c:pt>
                <c:pt idx="18">
                  <c:v>97.718199999999996</c:v>
                </c:pt>
                <c:pt idx="19">
                  <c:v>97.697100000000006</c:v>
                </c:pt>
                <c:pt idx="20">
                  <c:v>97.597899999999996</c:v>
                </c:pt>
                <c:pt idx="21">
                  <c:v>97.619200000000006</c:v>
                </c:pt>
                <c:pt idx="22">
                  <c:v>97.811099999999996</c:v>
                </c:pt>
                <c:pt idx="23">
                  <c:v>97.790199999999999</c:v>
                </c:pt>
                <c:pt idx="24">
                  <c:v>97.703999999999994</c:v>
                </c:pt>
                <c:pt idx="25">
                  <c:v>97.2898</c:v>
                </c:pt>
                <c:pt idx="26">
                  <c:v>97.872500000000002</c:v>
                </c:pt>
                <c:pt idx="27">
                  <c:v>97.888000000000005</c:v>
                </c:pt>
                <c:pt idx="28">
                  <c:v>97.447599999999994</c:v>
                </c:pt>
                <c:pt idx="29">
                  <c:v>97.119</c:v>
                </c:pt>
                <c:pt idx="30">
                  <c:v>96.954099999999997</c:v>
                </c:pt>
                <c:pt idx="31">
                  <c:v>97.197299999999998</c:v>
                </c:pt>
                <c:pt idx="32">
                  <c:v>97.053200000000004</c:v>
                </c:pt>
                <c:pt idx="33">
                  <c:v>96.842299999999994</c:v>
                </c:pt>
                <c:pt idx="34">
                  <c:v>97.329800000000006</c:v>
                </c:pt>
                <c:pt idx="35">
                  <c:v>97.655000000000001</c:v>
                </c:pt>
                <c:pt idx="36">
                  <c:v>97.661500000000004</c:v>
                </c:pt>
                <c:pt idx="37">
                  <c:v>97.717799999999997</c:v>
                </c:pt>
                <c:pt idx="38">
                  <c:v>97.612799999999993</c:v>
                </c:pt>
                <c:pt idx="39">
                  <c:v>97.572100000000006</c:v>
                </c:pt>
                <c:pt idx="40">
                  <c:v>96.065700000000007</c:v>
                </c:pt>
                <c:pt idx="41">
                  <c:v>91.450100000000006</c:v>
                </c:pt>
                <c:pt idx="42">
                  <c:v>88.614000000000004</c:v>
                </c:pt>
                <c:pt idx="43">
                  <c:v>90.977699999999999</c:v>
                </c:pt>
                <c:pt idx="44">
                  <c:v>94.371600000000001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C650-452E-9C5F-AAB3E0AB12B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Manufacturing!$K$110:$K$256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Manufacturing!$L$258:$L$404</c:f>
              <c:numCache>
                <c:formatCode>0.0</c:formatCode>
                <c:ptCount val="147"/>
                <c:pt idx="0">
                  <c:v>100</c:v>
                </c:pt>
                <c:pt idx="1">
                  <c:v>98.858900000000006</c:v>
                </c:pt>
                <c:pt idx="2">
                  <c:v>97.346699999999998</c:v>
                </c:pt>
                <c:pt idx="3">
                  <c:v>95.078699999999998</c:v>
                </c:pt>
                <c:pt idx="4">
                  <c:v>91.249600000000001</c:v>
                </c:pt>
                <c:pt idx="5">
                  <c:v>92.373500000000007</c:v>
                </c:pt>
                <c:pt idx="6">
                  <c:v>91.558099999999996</c:v>
                </c:pt>
                <c:pt idx="7">
                  <c:v>91.797300000000007</c:v>
                </c:pt>
                <c:pt idx="8">
                  <c:v>90.292299999999997</c:v>
                </c:pt>
                <c:pt idx="9">
                  <c:v>89.103499999999997</c:v>
                </c:pt>
                <c:pt idx="10">
                  <c:v>88.782899999999998</c:v>
                </c:pt>
                <c:pt idx="11">
                  <c:v>89.619</c:v>
                </c:pt>
                <c:pt idx="12">
                  <c:v>92.995099999999994</c:v>
                </c:pt>
                <c:pt idx="13">
                  <c:v>93.253799999999998</c:v>
                </c:pt>
                <c:pt idx="14">
                  <c:v>93.867199999999997</c:v>
                </c:pt>
                <c:pt idx="15">
                  <c:v>93.984800000000007</c:v>
                </c:pt>
                <c:pt idx="16">
                  <c:v>96.018299999999996</c:v>
                </c:pt>
                <c:pt idx="17">
                  <c:v>91.942999999999998</c:v>
                </c:pt>
                <c:pt idx="18">
                  <c:v>92.132099999999994</c:v>
                </c:pt>
                <c:pt idx="19">
                  <c:v>91.512799999999999</c:v>
                </c:pt>
                <c:pt idx="20">
                  <c:v>91.990099999999998</c:v>
                </c:pt>
                <c:pt idx="21">
                  <c:v>91.908600000000007</c:v>
                </c:pt>
                <c:pt idx="22">
                  <c:v>91.966200000000001</c:v>
                </c:pt>
                <c:pt idx="23">
                  <c:v>92.0398</c:v>
                </c:pt>
                <c:pt idx="24">
                  <c:v>92.373599999999996</c:v>
                </c:pt>
                <c:pt idx="25">
                  <c:v>94.322199999999995</c:v>
                </c:pt>
                <c:pt idx="26">
                  <c:v>94.979200000000006</c:v>
                </c:pt>
                <c:pt idx="27">
                  <c:v>95.025700000000001</c:v>
                </c:pt>
                <c:pt idx="28">
                  <c:v>95.234700000000004</c:v>
                </c:pt>
                <c:pt idx="29">
                  <c:v>93.702100000000002</c:v>
                </c:pt>
                <c:pt idx="30">
                  <c:v>92.202299999999994</c:v>
                </c:pt>
                <c:pt idx="31">
                  <c:v>92.73</c:v>
                </c:pt>
                <c:pt idx="32">
                  <c:v>92.103099999999998</c:v>
                </c:pt>
                <c:pt idx="33">
                  <c:v>91.553399999999996</c:v>
                </c:pt>
                <c:pt idx="34">
                  <c:v>95.084599999999995</c:v>
                </c:pt>
                <c:pt idx="35">
                  <c:v>95.359200000000001</c:v>
                </c:pt>
                <c:pt idx="36">
                  <c:v>95.239800000000002</c:v>
                </c:pt>
                <c:pt idx="37">
                  <c:v>96.008399999999995</c:v>
                </c:pt>
                <c:pt idx="38">
                  <c:v>97.971900000000005</c:v>
                </c:pt>
                <c:pt idx="39">
                  <c:v>98.950100000000006</c:v>
                </c:pt>
                <c:pt idx="40">
                  <c:v>100.5859</c:v>
                </c:pt>
                <c:pt idx="41">
                  <c:v>92.528700000000001</c:v>
                </c:pt>
                <c:pt idx="42">
                  <c:v>86.067599999999999</c:v>
                </c:pt>
                <c:pt idx="43">
                  <c:v>87.513300000000001</c:v>
                </c:pt>
                <c:pt idx="44">
                  <c:v>90.938699999999997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C650-452E-9C5F-AAB3E0AB12B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5"/>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'Electricity, gas, water and...'!$K$4</c:f>
              <c:strCache>
                <c:ptCount val="1"/>
                <c:pt idx="0">
                  <c:v>Previous month (week ending 19 Dec 2020)</c:v>
                </c:pt>
              </c:strCache>
            </c:strRef>
          </c:tx>
          <c:spPr>
            <a:solidFill>
              <a:schemeClr val="accent1"/>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and...'!$L$53:$L$60</c:f>
              <c:numCache>
                <c:formatCode>0.0</c:formatCode>
                <c:ptCount val="8"/>
                <c:pt idx="0">
                  <c:v>105.95</c:v>
                </c:pt>
                <c:pt idx="1">
                  <c:v>99.83</c:v>
                </c:pt>
                <c:pt idx="2">
                  <c:v>98.44</c:v>
                </c:pt>
                <c:pt idx="3">
                  <c:v>95.58</c:v>
                </c:pt>
                <c:pt idx="4">
                  <c:v>101.89</c:v>
                </c:pt>
                <c:pt idx="5">
                  <c:v>102.21</c:v>
                </c:pt>
                <c:pt idx="6">
                  <c:v>98.7</c:v>
                </c:pt>
                <c:pt idx="7">
                  <c:v>95.57</c:v>
                </c:pt>
              </c:numCache>
            </c:numRef>
          </c:val>
          <c:extLst>
            <c:ext xmlns:c16="http://schemas.microsoft.com/office/drawing/2014/chart" uri="{C3380CC4-5D6E-409C-BE32-E72D297353CC}">
              <c16:uniqueId val="{00000000-F667-4CAF-A9EC-F89CACCB0481}"/>
            </c:ext>
          </c:extLst>
        </c:ser>
        <c:ser>
          <c:idx val="1"/>
          <c:order val="1"/>
          <c:tx>
            <c:strRef>
              <c:f>'Electricity, gas, water and...'!$K$7</c:f>
              <c:strCache>
                <c:ptCount val="1"/>
                <c:pt idx="0">
                  <c:v>Previous week (ending 09 Jan 2021)</c:v>
                </c:pt>
              </c:strCache>
            </c:strRef>
          </c:tx>
          <c:spPr>
            <a:solidFill>
              <a:schemeClr val="accent2"/>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and...'!$L$62:$L$69</c:f>
              <c:numCache>
                <c:formatCode>0.0</c:formatCode>
                <c:ptCount val="8"/>
                <c:pt idx="0">
                  <c:v>104.67</c:v>
                </c:pt>
                <c:pt idx="1">
                  <c:v>96.86</c:v>
                </c:pt>
                <c:pt idx="2">
                  <c:v>96.33</c:v>
                </c:pt>
                <c:pt idx="3">
                  <c:v>97.55</c:v>
                </c:pt>
                <c:pt idx="4">
                  <c:v>99.91</c:v>
                </c:pt>
                <c:pt idx="5">
                  <c:v>101.01</c:v>
                </c:pt>
                <c:pt idx="6">
                  <c:v>97.41</c:v>
                </c:pt>
                <c:pt idx="7">
                  <c:v>93.46</c:v>
                </c:pt>
              </c:numCache>
            </c:numRef>
          </c:val>
          <c:extLst>
            <c:ext xmlns:c16="http://schemas.microsoft.com/office/drawing/2014/chart" uri="{C3380CC4-5D6E-409C-BE32-E72D297353CC}">
              <c16:uniqueId val="{00000001-F667-4CAF-A9EC-F89CACCB0481}"/>
            </c:ext>
          </c:extLst>
        </c:ser>
        <c:ser>
          <c:idx val="2"/>
          <c:order val="2"/>
          <c:tx>
            <c:strRef>
              <c:f>'Electricity, gas, water and...'!$K$8</c:f>
              <c:strCache>
                <c:ptCount val="1"/>
                <c:pt idx="0">
                  <c:v>This week (ending 16 Jan 2021)</c:v>
                </c:pt>
              </c:strCache>
            </c:strRef>
          </c:tx>
          <c:spPr>
            <a:solidFill>
              <a:srgbClr val="993366"/>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and...'!$L$71:$L$78</c:f>
              <c:numCache>
                <c:formatCode>0.0</c:formatCode>
                <c:ptCount val="8"/>
                <c:pt idx="0">
                  <c:v>106.32</c:v>
                </c:pt>
                <c:pt idx="1">
                  <c:v>98.66</c:v>
                </c:pt>
                <c:pt idx="2">
                  <c:v>98.23</c:v>
                </c:pt>
                <c:pt idx="3">
                  <c:v>99.95</c:v>
                </c:pt>
                <c:pt idx="4">
                  <c:v>102.49</c:v>
                </c:pt>
                <c:pt idx="5">
                  <c:v>103.37</c:v>
                </c:pt>
                <c:pt idx="6">
                  <c:v>99.07</c:v>
                </c:pt>
                <c:pt idx="7">
                  <c:v>94.9</c:v>
                </c:pt>
              </c:numCache>
            </c:numRef>
          </c:val>
          <c:extLst>
            <c:ext xmlns:c16="http://schemas.microsoft.com/office/drawing/2014/chart" uri="{C3380CC4-5D6E-409C-BE32-E72D297353CC}">
              <c16:uniqueId val="{00000002-F667-4CAF-A9EC-F89CACCB048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'Electricity, gas, water and...'!$K$4</c:f>
              <c:strCache>
                <c:ptCount val="1"/>
                <c:pt idx="0">
                  <c:v>Previous month (week ending 19 Dec 2020)</c:v>
                </c:pt>
              </c:strCache>
            </c:strRef>
          </c:tx>
          <c:spPr>
            <a:solidFill>
              <a:schemeClr val="accent1"/>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and...'!$L$82:$L$89</c:f>
              <c:numCache>
                <c:formatCode>0.0</c:formatCode>
                <c:ptCount val="8"/>
                <c:pt idx="0">
                  <c:v>104.96</c:v>
                </c:pt>
                <c:pt idx="1">
                  <c:v>99.69</c:v>
                </c:pt>
                <c:pt idx="2">
                  <c:v>98.67</c:v>
                </c:pt>
                <c:pt idx="3">
                  <c:v>97.9</c:v>
                </c:pt>
                <c:pt idx="4">
                  <c:v>105.17</c:v>
                </c:pt>
                <c:pt idx="5">
                  <c:v>102.62</c:v>
                </c:pt>
                <c:pt idx="6">
                  <c:v>96.62</c:v>
                </c:pt>
                <c:pt idx="7">
                  <c:v>103.51</c:v>
                </c:pt>
              </c:numCache>
            </c:numRef>
          </c:val>
          <c:extLst>
            <c:ext xmlns:c16="http://schemas.microsoft.com/office/drawing/2014/chart" uri="{C3380CC4-5D6E-409C-BE32-E72D297353CC}">
              <c16:uniqueId val="{00000000-C57D-4614-A555-F625F991B6D9}"/>
            </c:ext>
          </c:extLst>
        </c:ser>
        <c:ser>
          <c:idx val="1"/>
          <c:order val="1"/>
          <c:tx>
            <c:strRef>
              <c:f>'Electricity, gas, water and...'!$K$7</c:f>
              <c:strCache>
                <c:ptCount val="1"/>
                <c:pt idx="0">
                  <c:v>Previous week (ending 09 Jan 2021)</c:v>
                </c:pt>
              </c:strCache>
            </c:strRef>
          </c:tx>
          <c:spPr>
            <a:solidFill>
              <a:schemeClr val="accent2"/>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and...'!$L$91:$L$98</c:f>
              <c:numCache>
                <c:formatCode>0.0</c:formatCode>
                <c:ptCount val="8"/>
                <c:pt idx="0">
                  <c:v>103.39</c:v>
                </c:pt>
                <c:pt idx="1">
                  <c:v>97.65</c:v>
                </c:pt>
                <c:pt idx="2">
                  <c:v>96.01</c:v>
                </c:pt>
                <c:pt idx="3">
                  <c:v>97.54</c:v>
                </c:pt>
                <c:pt idx="4">
                  <c:v>104.26</c:v>
                </c:pt>
                <c:pt idx="5">
                  <c:v>100.8</c:v>
                </c:pt>
                <c:pt idx="6">
                  <c:v>96.38</c:v>
                </c:pt>
                <c:pt idx="7">
                  <c:v>102.46</c:v>
                </c:pt>
              </c:numCache>
            </c:numRef>
          </c:val>
          <c:extLst>
            <c:ext xmlns:c16="http://schemas.microsoft.com/office/drawing/2014/chart" uri="{C3380CC4-5D6E-409C-BE32-E72D297353CC}">
              <c16:uniqueId val="{00000001-C57D-4614-A555-F625F991B6D9}"/>
            </c:ext>
          </c:extLst>
        </c:ser>
        <c:ser>
          <c:idx val="2"/>
          <c:order val="2"/>
          <c:tx>
            <c:strRef>
              <c:f>'Electricity, gas, water and...'!$K$8</c:f>
              <c:strCache>
                <c:ptCount val="1"/>
                <c:pt idx="0">
                  <c:v>This week (ending 16 Jan 2021)</c:v>
                </c:pt>
              </c:strCache>
            </c:strRef>
          </c:tx>
          <c:spPr>
            <a:solidFill>
              <a:srgbClr val="993366"/>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and...'!$L$100:$L$107</c:f>
              <c:numCache>
                <c:formatCode>0.0</c:formatCode>
                <c:ptCount val="8"/>
                <c:pt idx="0">
                  <c:v>105.52</c:v>
                </c:pt>
                <c:pt idx="1">
                  <c:v>98.99</c:v>
                </c:pt>
                <c:pt idx="2">
                  <c:v>98.13</c:v>
                </c:pt>
                <c:pt idx="3">
                  <c:v>99.07</c:v>
                </c:pt>
                <c:pt idx="4">
                  <c:v>106.78</c:v>
                </c:pt>
                <c:pt idx="5">
                  <c:v>103.13</c:v>
                </c:pt>
                <c:pt idx="6">
                  <c:v>98.55</c:v>
                </c:pt>
                <c:pt idx="7">
                  <c:v>105.94</c:v>
                </c:pt>
              </c:numCache>
            </c:numRef>
          </c:val>
          <c:extLst>
            <c:ext xmlns:c16="http://schemas.microsoft.com/office/drawing/2014/chart" uri="{C3380CC4-5D6E-409C-BE32-E72D297353CC}">
              <c16:uniqueId val="{00000002-C57D-4614-A555-F625F991B6D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'Electricity, gas, water and...'!$K$4</c:f>
              <c:strCache>
                <c:ptCount val="1"/>
                <c:pt idx="0">
                  <c:v>Previous month (week ending 19 Dec 2020)</c:v>
                </c:pt>
              </c:strCache>
            </c:strRef>
          </c:tx>
          <c:spPr>
            <a:solidFill>
              <a:schemeClr val="accent1"/>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and...'!$L$24:$L$30</c:f>
              <c:numCache>
                <c:formatCode>0.0</c:formatCode>
                <c:ptCount val="7"/>
                <c:pt idx="0">
                  <c:v>87.07</c:v>
                </c:pt>
                <c:pt idx="1">
                  <c:v>94.24</c:v>
                </c:pt>
                <c:pt idx="2">
                  <c:v>100.78</c:v>
                </c:pt>
                <c:pt idx="3">
                  <c:v>103.54</c:v>
                </c:pt>
                <c:pt idx="4">
                  <c:v>102.94</c:v>
                </c:pt>
                <c:pt idx="5">
                  <c:v>107.84</c:v>
                </c:pt>
                <c:pt idx="6">
                  <c:v>112.12</c:v>
                </c:pt>
              </c:numCache>
            </c:numRef>
          </c:val>
          <c:extLst>
            <c:ext xmlns:c16="http://schemas.microsoft.com/office/drawing/2014/chart" uri="{C3380CC4-5D6E-409C-BE32-E72D297353CC}">
              <c16:uniqueId val="{00000000-BCFA-4851-A038-1414D27ED22A}"/>
            </c:ext>
          </c:extLst>
        </c:ser>
        <c:ser>
          <c:idx val="1"/>
          <c:order val="1"/>
          <c:tx>
            <c:strRef>
              <c:f>'Electricity, gas, water and...'!$K$7</c:f>
              <c:strCache>
                <c:ptCount val="1"/>
                <c:pt idx="0">
                  <c:v>Previous week (ending 09 Jan 2021)</c:v>
                </c:pt>
              </c:strCache>
            </c:strRef>
          </c:tx>
          <c:spPr>
            <a:solidFill>
              <a:schemeClr val="accent2"/>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and...'!$L$33:$L$39</c:f>
              <c:numCache>
                <c:formatCode>0.0</c:formatCode>
                <c:ptCount val="7"/>
                <c:pt idx="0">
                  <c:v>77.58</c:v>
                </c:pt>
                <c:pt idx="1">
                  <c:v>91.41</c:v>
                </c:pt>
                <c:pt idx="2">
                  <c:v>99.06</c:v>
                </c:pt>
                <c:pt idx="3">
                  <c:v>102.04</c:v>
                </c:pt>
                <c:pt idx="4">
                  <c:v>102.04</c:v>
                </c:pt>
                <c:pt idx="5">
                  <c:v>106.56</c:v>
                </c:pt>
                <c:pt idx="6">
                  <c:v>110.49</c:v>
                </c:pt>
              </c:numCache>
            </c:numRef>
          </c:val>
          <c:extLst>
            <c:ext xmlns:c16="http://schemas.microsoft.com/office/drawing/2014/chart" uri="{C3380CC4-5D6E-409C-BE32-E72D297353CC}">
              <c16:uniqueId val="{00000001-BCFA-4851-A038-1414D27ED22A}"/>
            </c:ext>
          </c:extLst>
        </c:ser>
        <c:ser>
          <c:idx val="2"/>
          <c:order val="2"/>
          <c:tx>
            <c:strRef>
              <c:f>'Electricity, gas, water and...'!$K$8</c:f>
              <c:strCache>
                <c:ptCount val="1"/>
                <c:pt idx="0">
                  <c:v>This week (ending 16 Jan 2021)</c:v>
                </c:pt>
              </c:strCache>
            </c:strRef>
          </c:tx>
          <c:spPr>
            <a:solidFill>
              <a:srgbClr val="993366"/>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and...'!$L$42:$L$48</c:f>
              <c:numCache>
                <c:formatCode>0.0</c:formatCode>
                <c:ptCount val="7"/>
                <c:pt idx="0">
                  <c:v>81.98</c:v>
                </c:pt>
                <c:pt idx="1">
                  <c:v>93.75</c:v>
                </c:pt>
                <c:pt idx="2">
                  <c:v>100.79</c:v>
                </c:pt>
                <c:pt idx="3">
                  <c:v>103.94</c:v>
                </c:pt>
                <c:pt idx="4">
                  <c:v>104.09</c:v>
                </c:pt>
                <c:pt idx="5">
                  <c:v>108.36</c:v>
                </c:pt>
                <c:pt idx="6">
                  <c:v>113.07</c:v>
                </c:pt>
              </c:numCache>
            </c:numRef>
          </c:val>
          <c:extLst>
            <c:ext xmlns:c16="http://schemas.microsoft.com/office/drawing/2014/chart" uri="{C3380CC4-5D6E-409C-BE32-E72D297353CC}">
              <c16:uniqueId val="{00000002-BCFA-4851-A038-1414D27ED22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'Electricity, gas, water and...'!$K$110:$K$256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'Electricity, gas, water and...'!$L$110:$L$256</c:f>
              <c:numCache>
                <c:formatCode>0.0</c:formatCode>
                <c:ptCount val="147"/>
                <c:pt idx="0">
                  <c:v>100</c:v>
                </c:pt>
                <c:pt idx="1">
                  <c:v>100.0386</c:v>
                </c:pt>
                <c:pt idx="2">
                  <c:v>99.510099999999994</c:v>
                </c:pt>
                <c:pt idx="3">
                  <c:v>97.492500000000007</c:v>
                </c:pt>
                <c:pt idx="4">
                  <c:v>98.831699999999998</c:v>
                </c:pt>
                <c:pt idx="5">
                  <c:v>99.097399999999993</c:v>
                </c:pt>
                <c:pt idx="6">
                  <c:v>98.953999999999994</c:v>
                </c:pt>
                <c:pt idx="7">
                  <c:v>99.380499999999998</c:v>
                </c:pt>
                <c:pt idx="8">
                  <c:v>99.575299999999999</c:v>
                </c:pt>
                <c:pt idx="9">
                  <c:v>99.760999999999996</c:v>
                </c:pt>
                <c:pt idx="10">
                  <c:v>99.821700000000007</c:v>
                </c:pt>
                <c:pt idx="11">
                  <c:v>99.868600000000001</c:v>
                </c:pt>
                <c:pt idx="12">
                  <c:v>100.0423</c:v>
                </c:pt>
                <c:pt idx="13">
                  <c:v>100.739</c:v>
                </c:pt>
                <c:pt idx="14">
                  <c:v>100.72709999999999</c:v>
                </c:pt>
                <c:pt idx="15">
                  <c:v>99.587299999999999</c:v>
                </c:pt>
                <c:pt idx="16">
                  <c:v>101.3006</c:v>
                </c:pt>
                <c:pt idx="17">
                  <c:v>102.6215</c:v>
                </c:pt>
                <c:pt idx="18">
                  <c:v>102.56359999999999</c:v>
                </c:pt>
                <c:pt idx="19">
                  <c:v>102.91840000000001</c:v>
                </c:pt>
                <c:pt idx="20">
                  <c:v>102.8008</c:v>
                </c:pt>
                <c:pt idx="21">
                  <c:v>102.4919</c:v>
                </c:pt>
                <c:pt idx="22">
                  <c:v>102.3706</c:v>
                </c:pt>
                <c:pt idx="23">
                  <c:v>101.4238</c:v>
                </c:pt>
                <c:pt idx="24">
                  <c:v>101.53230000000001</c:v>
                </c:pt>
                <c:pt idx="25">
                  <c:v>101.5442</c:v>
                </c:pt>
                <c:pt idx="26">
                  <c:v>101.0515</c:v>
                </c:pt>
                <c:pt idx="27">
                  <c:v>100.9054</c:v>
                </c:pt>
                <c:pt idx="28">
                  <c:v>100.7252</c:v>
                </c:pt>
                <c:pt idx="29">
                  <c:v>101.3052</c:v>
                </c:pt>
                <c:pt idx="30">
                  <c:v>100.7252</c:v>
                </c:pt>
                <c:pt idx="31">
                  <c:v>98.681899999999999</c:v>
                </c:pt>
                <c:pt idx="32">
                  <c:v>97.02</c:v>
                </c:pt>
                <c:pt idx="33">
                  <c:v>97.211200000000005</c:v>
                </c:pt>
                <c:pt idx="34">
                  <c:v>97.522800000000004</c:v>
                </c:pt>
                <c:pt idx="35">
                  <c:v>99.404399999999995</c:v>
                </c:pt>
                <c:pt idx="36">
                  <c:v>100.79510000000001</c:v>
                </c:pt>
                <c:pt idx="37">
                  <c:v>99.939300000000003</c:v>
                </c:pt>
                <c:pt idx="38">
                  <c:v>100.3236</c:v>
                </c:pt>
                <c:pt idx="39">
                  <c:v>101.7556</c:v>
                </c:pt>
                <c:pt idx="40">
                  <c:v>101.4817</c:v>
                </c:pt>
                <c:pt idx="41">
                  <c:v>100.27119999999999</c:v>
                </c:pt>
                <c:pt idx="42">
                  <c:v>99.736199999999997</c:v>
                </c:pt>
                <c:pt idx="43">
                  <c:v>99.699399999999997</c:v>
                </c:pt>
                <c:pt idx="44">
                  <c:v>101.6606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0810-4B35-8B20-2760D90A2E3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'Electricity, gas, water and...'!$K$110:$K$256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'Electricity, gas, water and...'!$L$258:$L$404</c:f>
              <c:numCache>
                <c:formatCode>0.0</c:formatCode>
                <c:ptCount val="147"/>
                <c:pt idx="0">
                  <c:v>100</c:v>
                </c:pt>
                <c:pt idx="1">
                  <c:v>98.83</c:v>
                </c:pt>
                <c:pt idx="2">
                  <c:v>98.402000000000001</c:v>
                </c:pt>
                <c:pt idx="3">
                  <c:v>96.888000000000005</c:v>
                </c:pt>
                <c:pt idx="4">
                  <c:v>97.324299999999994</c:v>
                </c:pt>
                <c:pt idx="5">
                  <c:v>99.021000000000001</c:v>
                </c:pt>
                <c:pt idx="6">
                  <c:v>98.579499999999996</c:v>
                </c:pt>
                <c:pt idx="7">
                  <c:v>98.343500000000006</c:v>
                </c:pt>
                <c:pt idx="8">
                  <c:v>96.347800000000007</c:v>
                </c:pt>
                <c:pt idx="9">
                  <c:v>96.697599999999994</c:v>
                </c:pt>
                <c:pt idx="10">
                  <c:v>96.965000000000003</c:v>
                </c:pt>
                <c:pt idx="11">
                  <c:v>98.017899999999997</c:v>
                </c:pt>
                <c:pt idx="12">
                  <c:v>98.7821</c:v>
                </c:pt>
                <c:pt idx="13">
                  <c:v>99.642200000000003</c:v>
                </c:pt>
                <c:pt idx="14">
                  <c:v>99.669899999999998</c:v>
                </c:pt>
                <c:pt idx="15">
                  <c:v>98.176199999999994</c:v>
                </c:pt>
                <c:pt idx="16">
                  <c:v>100.5921</c:v>
                </c:pt>
                <c:pt idx="17">
                  <c:v>103.29430000000001</c:v>
                </c:pt>
                <c:pt idx="18">
                  <c:v>102.89490000000001</c:v>
                </c:pt>
                <c:pt idx="19">
                  <c:v>101.8952</c:v>
                </c:pt>
                <c:pt idx="20">
                  <c:v>101.5107</c:v>
                </c:pt>
                <c:pt idx="21">
                  <c:v>100.9337</c:v>
                </c:pt>
                <c:pt idx="22">
                  <c:v>100.8798</c:v>
                </c:pt>
                <c:pt idx="23">
                  <c:v>99.983800000000002</c:v>
                </c:pt>
                <c:pt idx="24">
                  <c:v>101.2496</c:v>
                </c:pt>
                <c:pt idx="25">
                  <c:v>107.6536</c:v>
                </c:pt>
                <c:pt idx="26">
                  <c:v>109.9992</c:v>
                </c:pt>
                <c:pt idx="27">
                  <c:v>112.6878</c:v>
                </c:pt>
                <c:pt idx="28">
                  <c:v>111.1874</c:v>
                </c:pt>
                <c:pt idx="29">
                  <c:v>106.2068</c:v>
                </c:pt>
                <c:pt idx="30">
                  <c:v>100.6078</c:v>
                </c:pt>
                <c:pt idx="31">
                  <c:v>100.8111</c:v>
                </c:pt>
                <c:pt idx="32">
                  <c:v>96.450900000000004</c:v>
                </c:pt>
                <c:pt idx="33">
                  <c:v>97.390600000000006</c:v>
                </c:pt>
                <c:pt idx="34">
                  <c:v>98.942400000000006</c:v>
                </c:pt>
                <c:pt idx="35">
                  <c:v>99.942400000000006</c:v>
                </c:pt>
                <c:pt idx="36">
                  <c:v>102.24769999999999</c:v>
                </c:pt>
                <c:pt idx="37">
                  <c:v>100.9134</c:v>
                </c:pt>
                <c:pt idx="38">
                  <c:v>102.5895</c:v>
                </c:pt>
                <c:pt idx="39">
                  <c:v>106.6785</c:v>
                </c:pt>
                <c:pt idx="40">
                  <c:v>104.41970000000001</c:v>
                </c:pt>
                <c:pt idx="41">
                  <c:v>99.619500000000002</c:v>
                </c:pt>
                <c:pt idx="42">
                  <c:v>99.160700000000006</c:v>
                </c:pt>
                <c:pt idx="43">
                  <c:v>98.769099999999995</c:v>
                </c:pt>
                <c:pt idx="44">
                  <c:v>99.839799999999997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0810-4B35-8B20-2760D90A2E3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Construction!$K$4</c:f>
              <c:strCache>
                <c:ptCount val="1"/>
                <c:pt idx="0">
                  <c:v>Previous month (week ending 19 Dec 2020)</c:v>
                </c:pt>
              </c:strCache>
            </c:strRef>
          </c:tx>
          <c:spPr>
            <a:solidFill>
              <a:schemeClr val="accent1"/>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Construction!$L$53:$L$60</c:f>
              <c:numCache>
                <c:formatCode>0.0</c:formatCode>
                <c:ptCount val="8"/>
                <c:pt idx="0">
                  <c:v>92.95</c:v>
                </c:pt>
                <c:pt idx="1">
                  <c:v>93.07</c:v>
                </c:pt>
                <c:pt idx="2">
                  <c:v>95</c:v>
                </c:pt>
                <c:pt idx="3">
                  <c:v>98.8</c:v>
                </c:pt>
                <c:pt idx="4">
                  <c:v>97.26</c:v>
                </c:pt>
                <c:pt idx="5">
                  <c:v>92.87</c:v>
                </c:pt>
                <c:pt idx="6">
                  <c:v>94.83</c:v>
                </c:pt>
                <c:pt idx="7">
                  <c:v>93.37</c:v>
                </c:pt>
              </c:numCache>
            </c:numRef>
          </c:val>
          <c:extLst>
            <c:ext xmlns:c16="http://schemas.microsoft.com/office/drawing/2014/chart" uri="{C3380CC4-5D6E-409C-BE32-E72D297353CC}">
              <c16:uniqueId val="{00000000-25C6-4EB9-8233-C6B505C76C0F}"/>
            </c:ext>
          </c:extLst>
        </c:ser>
        <c:ser>
          <c:idx val="1"/>
          <c:order val="1"/>
          <c:tx>
            <c:strRef>
              <c:f>Construction!$K$7</c:f>
              <c:strCache>
                <c:ptCount val="1"/>
                <c:pt idx="0">
                  <c:v>Previous week (ending 09 Jan 2021)</c:v>
                </c:pt>
              </c:strCache>
            </c:strRef>
          </c:tx>
          <c:spPr>
            <a:solidFill>
              <a:schemeClr val="accent2"/>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Construction!$L$62:$L$69</c:f>
              <c:numCache>
                <c:formatCode>0.0</c:formatCode>
                <c:ptCount val="8"/>
                <c:pt idx="0">
                  <c:v>83.27</c:v>
                </c:pt>
                <c:pt idx="1">
                  <c:v>82.15</c:v>
                </c:pt>
                <c:pt idx="2">
                  <c:v>85.19</c:v>
                </c:pt>
                <c:pt idx="3">
                  <c:v>92.33</c:v>
                </c:pt>
                <c:pt idx="4">
                  <c:v>88.48</c:v>
                </c:pt>
                <c:pt idx="5">
                  <c:v>87.3</c:v>
                </c:pt>
                <c:pt idx="6">
                  <c:v>87.84</c:v>
                </c:pt>
                <c:pt idx="7">
                  <c:v>84.43</c:v>
                </c:pt>
              </c:numCache>
            </c:numRef>
          </c:val>
          <c:extLst>
            <c:ext xmlns:c16="http://schemas.microsoft.com/office/drawing/2014/chart" uri="{C3380CC4-5D6E-409C-BE32-E72D297353CC}">
              <c16:uniqueId val="{00000001-25C6-4EB9-8233-C6B505C76C0F}"/>
            </c:ext>
          </c:extLst>
        </c:ser>
        <c:ser>
          <c:idx val="2"/>
          <c:order val="2"/>
          <c:tx>
            <c:strRef>
              <c:f>Construction!$K$8</c:f>
              <c:strCache>
                <c:ptCount val="1"/>
                <c:pt idx="0">
                  <c:v>This week (ending 16 Jan 2021)</c:v>
                </c:pt>
              </c:strCache>
            </c:strRef>
          </c:tx>
          <c:spPr>
            <a:solidFill>
              <a:srgbClr val="993366"/>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Construction!$L$71:$L$78</c:f>
              <c:numCache>
                <c:formatCode>0.0</c:formatCode>
                <c:ptCount val="8"/>
                <c:pt idx="0">
                  <c:v>86.6</c:v>
                </c:pt>
                <c:pt idx="1">
                  <c:v>85.76</c:v>
                </c:pt>
                <c:pt idx="2">
                  <c:v>90.32</c:v>
                </c:pt>
                <c:pt idx="3">
                  <c:v>96.75</c:v>
                </c:pt>
                <c:pt idx="4">
                  <c:v>90.62</c:v>
                </c:pt>
                <c:pt idx="5">
                  <c:v>90.82</c:v>
                </c:pt>
                <c:pt idx="6">
                  <c:v>91.45</c:v>
                </c:pt>
                <c:pt idx="7">
                  <c:v>89.68</c:v>
                </c:pt>
              </c:numCache>
            </c:numRef>
          </c:val>
          <c:extLst>
            <c:ext xmlns:c16="http://schemas.microsoft.com/office/drawing/2014/chart" uri="{C3380CC4-5D6E-409C-BE32-E72D297353CC}">
              <c16:uniqueId val="{00000002-25C6-4EB9-8233-C6B505C76C0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Construction!$K$4</c:f>
              <c:strCache>
                <c:ptCount val="1"/>
                <c:pt idx="0">
                  <c:v>Previous month (week ending 19 Dec 2020)</c:v>
                </c:pt>
              </c:strCache>
            </c:strRef>
          </c:tx>
          <c:spPr>
            <a:solidFill>
              <a:schemeClr val="accent1"/>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Construction!$L$82:$L$89</c:f>
              <c:numCache>
                <c:formatCode>0.0</c:formatCode>
                <c:ptCount val="8"/>
                <c:pt idx="0">
                  <c:v>98.61</c:v>
                </c:pt>
                <c:pt idx="1">
                  <c:v>100.26</c:v>
                </c:pt>
                <c:pt idx="2">
                  <c:v>100.29</c:v>
                </c:pt>
                <c:pt idx="3">
                  <c:v>102.51</c:v>
                </c:pt>
                <c:pt idx="4">
                  <c:v>101.44</c:v>
                </c:pt>
                <c:pt idx="5">
                  <c:v>101.89</c:v>
                </c:pt>
                <c:pt idx="6">
                  <c:v>93.85</c:v>
                </c:pt>
                <c:pt idx="7">
                  <c:v>94.53</c:v>
                </c:pt>
              </c:numCache>
            </c:numRef>
          </c:val>
          <c:extLst>
            <c:ext xmlns:c16="http://schemas.microsoft.com/office/drawing/2014/chart" uri="{C3380CC4-5D6E-409C-BE32-E72D297353CC}">
              <c16:uniqueId val="{00000000-BBAB-4195-80C7-44A8B90CDF29}"/>
            </c:ext>
          </c:extLst>
        </c:ser>
        <c:ser>
          <c:idx val="1"/>
          <c:order val="1"/>
          <c:tx>
            <c:strRef>
              <c:f>Construction!$K$7</c:f>
              <c:strCache>
                <c:ptCount val="1"/>
                <c:pt idx="0">
                  <c:v>Previous week (ending 09 Jan 2021)</c:v>
                </c:pt>
              </c:strCache>
            </c:strRef>
          </c:tx>
          <c:spPr>
            <a:solidFill>
              <a:schemeClr val="accent2"/>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Construction!$L$91:$L$98</c:f>
              <c:numCache>
                <c:formatCode>0.0</c:formatCode>
                <c:ptCount val="8"/>
                <c:pt idx="0">
                  <c:v>90.24</c:v>
                </c:pt>
                <c:pt idx="1">
                  <c:v>90.25</c:v>
                </c:pt>
                <c:pt idx="2">
                  <c:v>91.79</c:v>
                </c:pt>
                <c:pt idx="3">
                  <c:v>98.46</c:v>
                </c:pt>
                <c:pt idx="4">
                  <c:v>93.35</c:v>
                </c:pt>
                <c:pt idx="5">
                  <c:v>95.88</c:v>
                </c:pt>
                <c:pt idx="6">
                  <c:v>86.96</c:v>
                </c:pt>
                <c:pt idx="7">
                  <c:v>87.49</c:v>
                </c:pt>
              </c:numCache>
            </c:numRef>
          </c:val>
          <c:extLst>
            <c:ext xmlns:c16="http://schemas.microsoft.com/office/drawing/2014/chart" uri="{C3380CC4-5D6E-409C-BE32-E72D297353CC}">
              <c16:uniqueId val="{00000001-BBAB-4195-80C7-44A8B90CDF29}"/>
            </c:ext>
          </c:extLst>
        </c:ser>
        <c:ser>
          <c:idx val="2"/>
          <c:order val="2"/>
          <c:tx>
            <c:strRef>
              <c:f>Construction!$K$8</c:f>
              <c:strCache>
                <c:ptCount val="1"/>
                <c:pt idx="0">
                  <c:v>This week (ending 16 Jan 2021)</c:v>
                </c:pt>
              </c:strCache>
            </c:strRef>
          </c:tx>
          <c:spPr>
            <a:solidFill>
              <a:srgbClr val="993366"/>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Construction!$L$100:$L$107</c:f>
              <c:numCache>
                <c:formatCode>0.0</c:formatCode>
                <c:ptCount val="8"/>
                <c:pt idx="0">
                  <c:v>91.7</c:v>
                </c:pt>
                <c:pt idx="1">
                  <c:v>93.04</c:v>
                </c:pt>
                <c:pt idx="2">
                  <c:v>94.69</c:v>
                </c:pt>
                <c:pt idx="3">
                  <c:v>100.84</c:v>
                </c:pt>
                <c:pt idx="4">
                  <c:v>94.87</c:v>
                </c:pt>
                <c:pt idx="5">
                  <c:v>97.74</c:v>
                </c:pt>
                <c:pt idx="6">
                  <c:v>90.14</c:v>
                </c:pt>
                <c:pt idx="7">
                  <c:v>88.15</c:v>
                </c:pt>
              </c:numCache>
            </c:numRef>
          </c:val>
          <c:extLst>
            <c:ext xmlns:c16="http://schemas.microsoft.com/office/drawing/2014/chart" uri="{C3380CC4-5D6E-409C-BE32-E72D297353CC}">
              <c16:uniqueId val="{00000002-BBAB-4195-80C7-44A8B90CDF2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Construction!$K$4</c:f>
              <c:strCache>
                <c:ptCount val="1"/>
                <c:pt idx="0">
                  <c:v>Previous month (week ending 19 Dec 2020)</c:v>
                </c:pt>
              </c:strCache>
            </c:strRef>
          </c:tx>
          <c:spPr>
            <a:solidFill>
              <a:schemeClr val="accent1"/>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Construction!$L$24:$L$30</c:f>
              <c:numCache>
                <c:formatCode>0.0</c:formatCode>
                <c:ptCount val="7"/>
                <c:pt idx="0">
                  <c:v>96.96</c:v>
                </c:pt>
                <c:pt idx="1">
                  <c:v>94.52</c:v>
                </c:pt>
                <c:pt idx="2">
                  <c:v>96.4</c:v>
                </c:pt>
                <c:pt idx="3">
                  <c:v>96.86</c:v>
                </c:pt>
                <c:pt idx="4">
                  <c:v>98.48</c:v>
                </c:pt>
                <c:pt idx="5">
                  <c:v>103.2</c:v>
                </c:pt>
                <c:pt idx="6">
                  <c:v>106.82</c:v>
                </c:pt>
              </c:numCache>
            </c:numRef>
          </c:val>
          <c:extLst>
            <c:ext xmlns:c16="http://schemas.microsoft.com/office/drawing/2014/chart" uri="{C3380CC4-5D6E-409C-BE32-E72D297353CC}">
              <c16:uniqueId val="{00000000-1300-406B-BB5A-6939BF213850}"/>
            </c:ext>
          </c:extLst>
        </c:ser>
        <c:ser>
          <c:idx val="1"/>
          <c:order val="1"/>
          <c:tx>
            <c:strRef>
              <c:f>Construction!$K$7</c:f>
              <c:strCache>
                <c:ptCount val="1"/>
                <c:pt idx="0">
                  <c:v>Previous week (ending 09 Jan 2021)</c:v>
                </c:pt>
              </c:strCache>
            </c:strRef>
          </c:tx>
          <c:spPr>
            <a:solidFill>
              <a:schemeClr val="accent2"/>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Construction!$L$33:$L$39</c:f>
              <c:numCache>
                <c:formatCode>0.0</c:formatCode>
                <c:ptCount val="7"/>
                <c:pt idx="0">
                  <c:v>77.81</c:v>
                </c:pt>
                <c:pt idx="1">
                  <c:v>83.85</c:v>
                </c:pt>
                <c:pt idx="2">
                  <c:v>88.54</c:v>
                </c:pt>
                <c:pt idx="3">
                  <c:v>89.22</c:v>
                </c:pt>
                <c:pt idx="4">
                  <c:v>90.7</c:v>
                </c:pt>
                <c:pt idx="5">
                  <c:v>94.54</c:v>
                </c:pt>
                <c:pt idx="6">
                  <c:v>93.38</c:v>
                </c:pt>
              </c:numCache>
            </c:numRef>
          </c:val>
          <c:extLst>
            <c:ext xmlns:c16="http://schemas.microsoft.com/office/drawing/2014/chart" uri="{C3380CC4-5D6E-409C-BE32-E72D297353CC}">
              <c16:uniqueId val="{00000001-1300-406B-BB5A-6939BF213850}"/>
            </c:ext>
          </c:extLst>
        </c:ser>
        <c:ser>
          <c:idx val="2"/>
          <c:order val="2"/>
          <c:tx>
            <c:strRef>
              <c:f>Construction!$K$8</c:f>
              <c:strCache>
                <c:ptCount val="1"/>
                <c:pt idx="0">
                  <c:v>This week (ending 16 Jan 2021)</c:v>
                </c:pt>
              </c:strCache>
            </c:strRef>
          </c:tx>
          <c:spPr>
            <a:solidFill>
              <a:srgbClr val="993366"/>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Construction!$L$42:$L$48</c:f>
              <c:numCache>
                <c:formatCode>0.0</c:formatCode>
                <c:ptCount val="7"/>
                <c:pt idx="0">
                  <c:v>85.85</c:v>
                </c:pt>
                <c:pt idx="1">
                  <c:v>88.15</c:v>
                </c:pt>
                <c:pt idx="2">
                  <c:v>91.57</c:v>
                </c:pt>
                <c:pt idx="3">
                  <c:v>92.16</c:v>
                </c:pt>
                <c:pt idx="4">
                  <c:v>94.06</c:v>
                </c:pt>
                <c:pt idx="5">
                  <c:v>98.14</c:v>
                </c:pt>
                <c:pt idx="6">
                  <c:v>97.23</c:v>
                </c:pt>
              </c:numCache>
            </c:numRef>
          </c:val>
          <c:extLst>
            <c:ext xmlns:c16="http://schemas.microsoft.com/office/drawing/2014/chart" uri="{C3380CC4-5D6E-409C-BE32-E72D297353CC}">
              <c16:uniqueId val="{00000002-1300-406B-BB5A-6939BF21385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'Agriculture, forestry and f...'!$K$4</c:f>
              <c:strCache>
                <c:ptCount val="1"/>
                <c:pt idx="0">
                  <c:v>Previous month (week ending 19 Dec 2020)</c:v>
                </c:pt>
              </c:strCache>
            </c:strRef>
          </c:tx>
          <c:spPr>
            <a:solidFill>
              <a:schemeClr val="accent1"/>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f...'!$L$82:$L$89</c:f>
              <c:numCache>
                <c:formatCode>0.0</c:formatCode>
                <c:ptCount val="8"/>
                <c:pt idx="0">
                  <c:v>104.04</c:v>
                </c:pt>
                <c:pt idx="1">
                  <c:v>96.83</c:v>
                </c:pt>
                <c:pt idx="2">
                  <c:v>100.97</c:v>
                </c:pt>
                <c:pt idx="3">
                  <c:v>103.72</c:v>
                </c:pt>
                <c:pt idx="4">
                  <c:v>104.4</c:v>
                </c:pt>
                <c:pt idx="5">
                  <c:v>106.57</c:v>
                </c:pt>
                <c:pt idx="6">
                  <c:v>111.2</c:v>
                </c:pt>
                <c:pt idx="7">
                  <c:v>104.81</c:v>
                </c:pt>
              </c:numCache>
            </c:numRef>
          </c:val>
          <c:extLst>
            <c:ext xmlns:c16="http://schemas.microsoft.com/office/drawing/2014/chart" uri="{C3380CC4-5D6E-409C-BE32-E72D297353CC}">
              <c16:uniqueId val="{00000000-4147-4857-BDEE-2EF58CDFA496}"/>
            </c:ext>
          </c:extLst>
        </c:ser>
        <c:ser>
          <c:idx val="1"/>
          <c:order val="1"/>
          <c:tx>
            <c:strRef>
              <c:f>'Agriculture, forestry and f...'!$K$7</c:f>
              <c:strCache>
                <c:ptCount val="1"/>
                <c:pt idx="0">
                  <c:v>Previous week (ending 09 Jan 2021)</c:v>
                </c:pt>
              </c:strCache>
            </c:strRef>
          </c:tx>
          <c:spPr>
            <a:solidFill>
              <a:schemeClr val="accent2"/>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f...'!$L$91:$L$98</c:f>
              <c:numCache>
                <c:formatCode>0.0</c:formatCode>
                <c:ptCount val="8"/>
                <c:pt idx="0">
                  <c:v>93.21</c:v>
                </c:pt>
                <c:pt idx="1">
                  <c:v>87.66</c:v>
                </c:pt>
                <c:pt idx="2">
                  <c:v>90.76</c:v>
                </c:pt>
                <c:pt idx="3">
                  <c:v>95.73</c:v>
                </c:pt>
                <c:pt idx="4">
                  <c:v>93.25</c:v>
                </c:pt>
                <c:pt idx="5">
                  <c:v>113.69</c:v>
                </c:pt>
                <c:pt idx="6">
                  <c:v>96.95</c:v>
                </c:pt>
                <c:pt idx="7">
                  <c:v>102.88</c:v>
                </c:pt>
              </c:numCache>
            </c:numRef>
          </c:val>
          <c:extLst>
            <c:ext xmlns:c16="http://schemas.microsoft.com/office/drawing/2014/chart" uri="{C3380CC4-5D6E-409C-BE32-E72D297353CC}">
              <c16:uniqueId val="{00000001-4147-4857-BDEE-2EF58CDFA496}"/>
            </c:ext>
          </c:extLst>
        </c:ser>
        <c:ser>
          <c:idx val="2"/>
          <c:order val="2"/>
          <c:tx>
            <c:strRef>
              <c:f>'Agriculture, forestry and f...'!$K$8</c:f>
              <c:strCache>
                <c:ptCount val="1"/>
                <c:pt idx="0">
                  <c:v>This week (ending 16 Jan 2021)</c:v>
                </c:pt>
              </c:strCache>
            </c:strRef>
          </c:tx>
          <c:spPr>
            <a:solidFill>
              <a:srgbClr val="993366"/>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f...'!$L$100:$L$107</c:f>
              <c:numCache>
                <c:formatCode>0.0</c:formatCode>
                <c:ptCount val="8"/>
                <c:pt idx="0">
                  <c:v>94.87</c:v>
                </c:pt>
                <c:pt idx="1">
                  <c:v>87.04</c:v>
                </c:pt>
                <c:pt idx="2">
                  <c:v>90.47</c:v>
                </c:pt>
                <c:pt idx="3">
                  <c:v>93.95</c:v>
                </c:pt>
                <c:pt idx="4">
                  <c:v>94.46</c:v>
                </c:pt>
                <c:pt idx="5">
                  <c:v>114.97</c:v>
                </c:pt>
                <c:pt idx="6">
                  <c:v>93.13</c:v>
                </c:pt>
                <c:pt idx="7">
                  <c:v>105.92</c:v>
                </c:pt>
              </c:numCache>
            </c:numRef>
          </c:val>
          <c:extLst>
            <c:ext xmlns:c16="http://schemas.microsoft.com/office/drawing/2014/chart" uri="{C3380CC4-5D6E-409C-BE32-E72D297353CC}">
              <c16:uniqueId val="{00000002-4147-4857-BDEE-2EF58CDFA49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Construction!$K$110:$K$256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Construction!$L$110:$L$256</c:f>
              <c:numCache>
                <c:formatCode>0.0</c:formatCode>
                <c:ptCount val="147"/>
                <c:pt idx="0">
                  <c:v>100</c:v>
                </c:pt>
                <c:pt idx="1">
                  <c:v>99.426699999999997</c:v>
                </c:pt>
                <c:pt idx="2">
                  <c:v>98.319299999999998</c:v>
                </c:pt>
                <c:pt idx="3">
                  <c:v>96.895899999999997</c:v>
                </c:pt>
                <c:pt idx="4">
                  <c:v>95.690799999999996</c:v>
                </c:pt>
                <c:pt idx="5">
                  <c:v>95.622900000000001</c:v>
                </c:pt>
                <c:pt idx="6">
                  <c:v>95.719399999999993</c:v>
                </c:pt>
                <c:pt idx="7">
                  <c:v>95.905799999999999</c:v>
                </c:pt>
                <c:pt idx="8">
                  <c:v>96.595500000000001</c:v>
                </c:pt>
                <c:pt idx="9">
                  <c:v>96.965999999999994</c:v>
                </c:pt>
                <c:pt idx="10">
                  <c:v>96.8994</c:v>
                </c:pt>
                <c:pt idx="11">
                  <c:v>97.070400000000006</c:v>
                </c:pt>
                <c:pt idx="12">
                  <c:v>97.299300000000002</c:v>
                </c:pt>
                <c:pt idx="13">
                  <c:v>97.6173</c:v>
                </c:pt>
                <c:pt idx="14">
                  <c:v>97.358099999999993</c:v>
                </c:pt>
                <c:pt idx="15">
                  <c:v>97.043199999999999</c:v>
                </c:pt>
                <c:pt idx="16">
                  <c:v>99.0291</c:v>
                </c:pt>
                <c:pt idx="17">
                  <c:v>99.976600000000005</c:v>
                </c:pt>
                <c:pt idx="18">
                  <c:v>100.1088</c:v>
                </c:pt>
                <c:pt idx="19">
                  <c:v>100.26309999999999</c:v>
                </c:pt>
                <c:pt idx="20">
                  <c:v>100.00109999999999</c:v>
                </c:pt>
                <c:pt idx="21">
                  <c:v>99.897300000000001</c:v>
                </c:pt>
                <c:pt idx="22">
                  <c:v>99.661000000000001</c:v>
                </c:pt>
                <c:pt idx="23">
                  <c:v>100.0261</c:v>
                </c:pt>
                <c:pt idx="24">
                  <c:v>100.0167</c:v>
                </c:pt>
                <c:pt idx="25">
                  <c:v>100.02719999999999</c:v>
                </c:pt>
                <c:pt idx="26">
                  <c:v>100.357</c:v>
                </c:pt>
                <c:pt idx="27">
                  <c:v>100.3169</c:v>
                </c:pt>
                <c:pt idx="28">
                  <c:v>100.10509999999999</c:v>
                </c:pt>
                <c:pt idx="29">
                  <c:v>99.530699999999996</c:v>
                </c:pt>
                <c:pt idx="30">
                  <c:v>99.038499999999999</c:v>
                </c:pt>
                <c:pt idx="31">
                  <c:v>98.994200000000006</c:v>
                </c:pt>
                <c:pt idx="32">
                  <c:v>98.746799999999993</c:v>
                </c:pt>
                <c:pt idx="33">
                  <c:v>98.447000000000003</c:v>
                </c:pt>
                <c:pt idx="34">
                  <c:v>98.588999999999999</c:v>
                </c:pt>
                <c:pt idx="35">
                  <c:v>99.155500000000004</c:v>
                </c:pt>
                <c:pt idx="36">
                  <c:v>98.996200000000002</c:v>
                </c:pt>
                <c:pt idx="37">
                  <c:v>99.147000000000006</c:v>
                </c:pt>
                <c:pt idx="38">
                  <c:v>98.691699999999997</c:v>
                </c:pt>
                <c:pt idx="39">
                  <c:v>98.310900000000004</c:v>
                </c:pt>
                <c:pt idx="40">
                  <c:v>96.208799999999997</c:v>
                </c:pt>
                <c:pt idx="41">
                  <c:v>89.854100000000003</c:v>
                </c:pt>
                <c:pt idx="42">
                  <c:v>85.102599999999995</c:v>
                </c:pt>
                <c:pt idx="43">
                  <c:v>86.531599999999997</c:v>
                </c:pt>
                <c:pt idx="44">
                  <c:v>90.152199999999993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127-4B48-9B38-D69E71A65EE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Construction!$K$110:$K$256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Construction!$L$258:$L$404</c:f>
              <c:numCache>
                <c:formatCode>0.0</c:formatCode>
                <c:ptCount val="147"/>
                <c:pt idx="0">
                  <c:v>100</c:v>
                </c:pt>
                <c:pt idx="1">
                  <c:v>99.546199999999999</c:v>
                </c:pt>
                <c:pt idx="2">
                  <c:v>99.704499999999996</c:v>
                </c:pt>
                <c:pt idx="3">
                  <c:v>100.00920000000001</c:v>
                </c:pt>
                <c:pt idx="4">
                  <c:v>94.071399999999997</c:v>
                </c:pt>
                <c:pt idx="5">
                  <c:v>94.816000000000003</c:v>
                </c:pt>
                <c:pt idx="6">
                  <c:v>96.778800000000004</c:v>
                </c:pt>
                <c:pt idx="7">
                  <c:v>97.637900000000002</c:v>
                </c:pt>
                <c:pt idx="8">
                  <c:v>96.7059</c:v>
                </c:pt>
                <c:pt idx="9">
                  <c:v>96.217399999999998</c:v>
                </c:pt>
                <c:pt idx="10">
                  <c:v>93.977500000000006</c:v>
                </c:pt>
                <c:pt idx="11">
                  <c:v>95.14</c:v>
                </c:pt>
                <c:pt idx="12">
                  <c:v>95.660700000000006</c:v>
                </c:pt>
                <c:pt idx="13">
                  <c:v>96.819000000000003</c:v>
                </c:pt>
                <c:pt idx="14">
                  <c:v>101.0698</c:v>
                </c:pt>
                <c:pt idx="15">
                  <c:v>102.4237</c:v>
                </c:pt>
                <c:pt idx="16">
                  <c:v>103.4194</c:v>
                </c:pt>
                <c:pt idx="17">
                  <c:v>98.618300000000005</c:v>
                </c:pt>
                <c:pt idx="18">
                  <c:v>98.834900000000005</c:v>
                </c:pt>
                <c:pt idx="19">
                  <c:v>98.014300000000006</c:v>
                </c:pt>
                <c:pt idx="20">
                  <c:v>98.443399999999997</c:v>
                </c:pt>
                <c:pt idx="21">
                  <c:v>98.469800000000006</c:v>
                </c:pt>
                <c:pt idx="22">
                  <c:v>96.034300000000002</c:v>
                </c:pt>
                <c:pt idx="23">
                  <c:v>96.795299999999997</c:v>
                </c:pt>
                <c:pt idx="24">
                  <c:v>97.256600000000006</c:v>
                </c:pt>
                <c:pt idx="25">
                  <c:v>98.502899999999997</c:v>
                </c:pt>
                <c:pt idx="26">
                  <c:v>98.009299999999996</c:v>
                </c:pt>
                <c:pt idx="27">
                  <c:v>98.227400000000003</c:v>
                </c:pt>
                <c:pt idx="28">
                  <c:v>98.139799999999994</c:v>
                </c:pt>
                <c:pt idx="29">
                  <c:v>98.532899999999998</c:v>
                </c:pt>
                <c:pt idx="30">
                  <c:v>96.428799999999995</c:v>
                </c:pt>
                <c:pt idx="31">
                  <c:v>97.677599999999998</c:v>
                </c:pt>
                <c:pt idx="32">
                  <c:v>96.994100000000003</c:v>
                </c:pt>
                <c:pt idx="33">
                  <c:v>98.118300000000005</c:v>
                </c:pt>
                <c:pt idx="34">
                  <c:v>98.686499999999995</c:v>
                </c:pt>
                <c:pt idx="35">
                  <c:v>99.890699999999995</c:v>
                </c:pt>
                <c:pt idx="36">
                  <c:v>98.501999999999995</c:v>
                </c:pt>
                <c:pt idx="37">
                  <c:v>100.3215</c:v>
                </c:pt>
                <c:pt idx="38">
                  <c:v>100.2286</c:v>
                </c:pt>
                <c:pt idx="39">
                  <c:v>101.8262</c:v>
                </c:pt>
                <c:pt idx="40">
                  <c:v>101.28360000000001</c:v>
                </c:pt>
                <c:pt idx="41">
                  <c:v>89.718999999999994</c:v>
                </c:pt>
                <c:pt idx="42">
                  <c:v>80.137100000000004</c:v>
                </c:pt>
                <c:pt idx="43">
                  <c:v>82.856099999999998</c:v>
                </c:pt>
                <c:pt idx="44">
                  <c:v>89.1785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127-4B48-9B38-D69E71A65EE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'Wholesale trade'!$K$4</c:f>
              <c:strCache>
                <c:ptCount val="1"/>
                <c:pt idx="0">
                  <c:v>Previous month (week ending 19 Dec 2020)</c:v>
                </c:pt>
              </c:strCache>
            </c:strRef>
          </c:tx>
          <c:spPr>
            <a:solidFill>
              <a:schemeClr val="accent1"/>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trade'!$L$53:$L$60</c:f>
              <c:numCache>
                <c:formatCode>0.0</c:formatCode>
                <c:ptCount val="8"/>
                <c:pt idx="0">
                  <c:v>96.28</c:v>
                </c:pt>
                <c:pt idx="1">
                  <c:v>97.41</c:v>
                </c:pt>
                <c:pt idx="2">
                  <c:v>96.48</c:v>
                </c:pt>
                <c:pt idx="3">
                  <c:v>95.79</c:v>
                </c:pt>
                <c:pt idx="4">
                  <c:v>100.49</c:v>
                </c:pt>
                <c:pt idx="5">
                  <c:v>97.29</c:v>
                </c:pt>
                <c:pt idx="6">
                  <c:v>92.36</c:v>
                </c:pt>
                <c:pt idx="7">
                  <c:v>107.39</c:v>
                </c:pt>
              </c:numCache>
            </c:numRef>
          </c:val>
          <c:extLst>
            <c:ext xmlns:c16="http://schemas.microsoft.com/office/drawing/2014/chart" uri="{C3380CC4-5D6E-409C-BE32-E72D297353CC}">
              <c16:uniqueId val="{00000000-5CFC-4E61-8801-0DA7F5A5B3B5}"/>
            </c:ext>
          </c:extLst>
        </c:ser>
        <c:ser>
          <c:idx val="1"/>
          <c:order val="1"/>
          <c:tx>
            <c:strRef>
              <c:f>'Wholesale trade'!$K$7</c:f>
              <c:strCache>
                <c:ptCount val="1"/>
                <c:pt idx="0">
                  <c:v>Previous week (ending 09 Jan 2021)</c:v>
                </c:pt>
              </c:strCache>
            </c:strRef>
          </c:tx>
          <c:spPr>
            <a:solidFill>
              <a:schemeClr val="accent2"/>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trade'!$L$62:$L$69</c:f>
              <c:numCache>
                <c:formatCode>0.0</c:formatCode>
                <c:ptCount val="8"/>
                <c:pt idx="0">
                  <c:v>92.12</c:v>
                </c:pt>
                <c:pt idx="1">
                  <c:v>92.86</c:v>
                </c:pt>
                <c:pt idx="2">
                  <c:v>93.46</c:v>
                </c:pt>
                <c:pt idx="3">
                  <c:v>91.45</c:v>
                </c:pt>
                <c:pt idx="4">
                  <c:v>95.47</c:v>
                </c:pt>
                <c:pt idx="5">
                  <c:v>90.17</c:v>
                </c:pt>
                <c:pt idx="6">
                  <c:v>89.69</c:v>
                </c:pt>
                <c:pt idx="7">
                  <c:v>103.84</c:v>
                </c:pt>
              </c:numCache>
            </c:numRef>
          </c:val>
          <c:extLst>
            <c:ext xmlns:c16="http://schemas.microsoft.com/office/drawing/2014/chart" uri="{C3380CC4-5D6E-409C-BE32-E72D297353CC}">
              <c16:uniqueId val="{00000001-5CFC-4E61-8801-0DA7F5A5B3B5}"/>
            </c:ext>
          </c:extLst>
        </c:ser>
        <c:ser>
          <c:idx val="2"/>
          <c:order val="2"/>
          <c:tx>
            <c:strRef>
              <c:f>'Wholesale trade'!$K$8</c:f>
              <c:strCache>
                <c:ptCount val="1"/>
                <c:pt idx="0">
                  <c:v>This week (ending 16 Jan 2021)</c:v>
                </c:pt>
              </c:strCache>
            </c:strRef>
          </c:tx>
          <c:spPr>
            <a:solidFill>
              <a:srgbClr val="993366"/>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trade'!$L$71:$L$78</c:f>
              <c:numCache>
                <c:formatCode>0.0</c:formatCode>
                <c:ptCount val="8"/>
                <c:pt idx="0">
                  <c:v>93.97</c:v>
                </c:pt>
                <c:pt idx="1">
                  <c:v>94.85</c:v>
                </c:pt>
                <c:pt idx="2">
                  <c:v>96.2</c:v>
                </c:pt>
                <c:pt idx="3">
                  <c:v>94.17</c:v>
                </c:pt>
                <c:pt idx="4">
                  <c:v>97.42</c:v>
                </c:pt>
                <c:pt idx="5">
                  <c:v>90.86</c:v>
                </c:pt>
                <c:pt idx="6">
                  <c:v>92.13</c:v>
                </c:pt>
                <c:pt idx="7">
                  <c:v>104.19</c:v>
                </c:pt>
              </c:numCache>
            </c:numRef>
          </c:val>
          <c:extLst>
            <c:ext xmlns:c16="http://schemas.microsoft.com/office/drawing/2014/chart" uri="{C3380CC4-5D6E-409C-BE32-E72D297353CC}">
              <c16:uniqueId val="{00000002-5CFC-4E61-8801-0DA7F5A5B3B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'Wholesale trade'!$K$4</c:f>
              <c:strCache>
                <c:ptCount val="1"/>
                <c:pt idx="0">
                  <c:v>Previous month (week ending 19 Dec 2020)</c:v>
                </c:pt>
              </c:strCache>
            </c:strRef>
          </c:tx>
          <c:spPr>
            <a:solidFill>
              <a:schemeClr val="accent1"/>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trade'!$L$82:$L$89</c:f>
              <c:numCache>
                <c:formatCode>0.0</c:formatCode>
                <c:ptCount val="8"/>
                <c:pt idx="0">
                  <c:v>97.92</c:v>
                </c:pt>
                <c:pt idx="1">
                  <c:v>98.67</c:v>
                </c:pt>
                <c:pt idx="2">
                  <c:v>98.19</c:v>
                </c:pt>
                <c:pt idx="3">
                  <c:v>98.47</c:v>
                </c:pt>
                <c:pt idx="4">
                  <c:v>102.24</c:v>
                </c:pt>
                <c:pt idx="5">
                  <c:v>99.35</c:v>
                </c:pt>
                <c:pt idx="6">
                  <c:v>90.82</c:v>
                </c:pt>
                <c:pt idx="7">
                  <c:v>105.54</c:v>
                </c:pt>
              </c:numCache>
            </c:numRef>
          </c:val>
          <c:extLst>
            <c:ext xmlns:c16="http://schemas.microsoft.com/office/drawing/2014/chart" uri="{C3380CC4-5D6E-409C-BE32-E72D297353CC}">
              <c16:uniqueId val="{00000000-82DD-4B80-87CF-9C8279766C22}"/>
            </c:ext>
          </c:extLst>
        </c:ser>
        <c:ser>
          <c:idx val="1"/>
          <c:order val="1"/>
          <c:tx>
            <c:strRef>
              <c:f>'Wholesale trade'!$K$7</c:f>
              <c:strCache>
                <c:ptCount val="1"/>
                <c:pt idx="0">
                  <c:v>Previous week (ending 09 Jan 2021)</c:v>
                </c:pt>
              </c:strCache>
            </c:strRef>
          </c:tx>
          <c:spPr>
            <a:solidFill>
              <a:schemeClr val="accent2"/>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trade'!$L$91:$L$98</c:f>
              <c:numCache>
                <c:formatCode>0.0</c:formatCode>
                <c:ptCount val="8"/>
                <c:pt idx="0">
                  <c:v>92.78</c:v>
                </c:pt>
                <c:pt idx="1">
                  <c:v>92.92</c:v>
                </c:pt>
                <c:pt idx="2">
                  <c:v>93.67</c:v>
                </c:pt>
                <c:pt idx="3">
                  <c:v>91.71</c:v>
                </c:pt>
                <c:pt idx="4">
                  <c:v>95.24</c:v>
                </c:pt>
                <c:pt idx="5">
                  <c:v>89.83</c:v>
                </c:pt>
                <c:pt idx="6">
                  <c:v>85.99</c:v>
                </c:pt>
                <c:pt idx="7">
                  <c:v>98.5</c:v>
                </c:pt>
              </c:numCache>
            </c:numRef>
          </c:val>
          <c:extLst>
            <c:ext xmlns:c16="http://schemas.microsoft.com/office/drawing/2014/chart" uri="{C3380CC4-5D6E-409C-BE32-E72D297353CC}">
              <c16:uniqueId val="{00000001-82DD-4B80-87CF-9C8279766C22}"/>
            </c:ext>
          </c:extLst>
        </c:ser>
        <c:ser>
          <c:idx val="2"/>
          <c:order val="2"/>
          <c:tx>
            <c:strRef>
              <c:f>'Wholesale trade'!$K$8</c:f>
              <c:strCache>
                <c:ptCount val="1"/>
                <c:pt idx="0">
                  <c:v>This week (ending 16 Jan 2021)</c:v>
                </c:pt>
              </c:strCache>
            </c:strRef>
          </c:tx>
          <c:spPr>
            <a:solidFill>
              <a:srgbClr val="993366"/>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trade'!$L$100:$L$107</c:f>
              <c:numCache>
                <c:formatCode>0.0</c:formatCode>
                <c:ptCount val="8"/>
                <c:pt idx="0">
                  <c:v>94.18</c:v>
                </c:pt>
                <c:pt idx="1">
                  <c:v>94.72</c:v>
                </c:pt>
                <c:pt idx="2">
                  <c:v>96.01</c:v>
                </c:pt>
                <c:pt idx="3">
                  <c:v>93.58</c:v>
                </c:pt>
                <c:pt idx="4">
                  <c:v>96.76</c:v>
                </c:pt>
                <c:pt idx="5">
                  <c:v>88.38</c:v>
                </c:pt>
                <c:pt idx="6">
                  <c:v>86.19</c:v>
                </c:pt>
                <c:pt idx="7">
                  <c:v>97.88</c:v>
                </c:pt>
              </c:numCache>
            </c:numRef>
          </c:val>
          <c:extLst>
            <c:ext xmlns:c16="http://schemas.microsoft.com/office/drawing/2014/chart" uri="{C3380CC4-5D6E-409C-BE32-E72D297353CC}">
              <c16:uniqueId val="{00000002-82DD-4B80-87CF-9C8279766C2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'Wholesale trade'!$K$4</c:f>
              <c:strCache>
                <c:ptCount val="1"/>
                <c:pt idx="0">
                  <c:v>Previous month (week ending 19 Dec 2020)</c:v>
                </c:pt>
              </c:strCache>
            </c:strRef>
          </c:tx>
          <c:spPr>
            <a:solidFill>
              <a:schemeClr val="accent1"/>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trade'!$L$24:$L$30</c:f>
              <c:numCache>
                <c:formatCode>0.0</c:formatCode>
                <c:ptCount val="7"/>
                <c:pt idx="0">
                  <c:v>125.48</c:v>
                </c:pt>
                <c:pt idx="1">
                  <c:v>98.41</c:v>
                </c:pt>
                <c:pt idx="2">
                  <c:v>96.78</c:v>
                </c:pt>
                <c:pt idx="3">
                  <c:v>97.44</c:v>
                </c:pt>
                <c:pt idx="4">
                  <c:v>99.6</c:v>
                </c:pt>
                <c:pt idx="5">
                  <c:v>102.84</c:v>
                </c:pt>
                <c:pt idx="6">
                  <c:v>101.75</c:v>
                </c:pt>
              </c:numCache>
            </c:numRef>
          </c:val>
          <c:extLst>
            <c:ext xmlns:c16="http://schemas.microsoft.com/office/drawing/2014/chart" uri="{C3380CC4-5D6E-409C-BE32-E72D297353CC}">
              <c16:uniqueId val="{00000000-6475-424E-A6DC-66DBCCA49E3A}"/>
            </c:ext>
          </c:extLst>
        </c:ser>
        <c:ser>
          <c:idx val="1"/>
          <c:order val="1"/>
          <c:tx>
            <c:strRef>
              <c:f>'Wholesale trade'!$K$7</c:f>
              <c:strCache>
                <c:ptCount val="1"/>
                <c:pt idx="0">
                  <c:v>Previous week (ending 09 Jan 2021)</c:v>
                </c:pt>
              </c:strCache>
            </c:strRef>
          </c:tx>
          <c:spPr>
            <a:solidFill>
              <a:schemeClr val="accent2"/>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trade'!$L$33:$L$39</c:f>
              <c:numCache>
                <c:formatCode>0.0</c:formatCode>
                <c:ptCount val="7"/>
                <c:pt idx="0">
                  <c:v>105.97</c:v>
                </c:pt>
                <c:pt idx="1">
                  <c:v>91.69</c:v>
                </c:pt>
                <c:pt idx="2">
                  <c:v>93.14</c:v>
                </c:pt>
                <c:pt idx="3">
                  <c:v>94.08</c:v>
                </c:pt>
                <c:pt idx="4">
                  <c:v>96.18</c:v>
                </c:pt>
                <c:pt idx="5">
                  <c:v>99.01</c:v>
                </c:pt>
                <c:pt idx="6">
                  <c:v>96.53</c:v>
                </c:pt>
              </c:numCache>
            </c:numRef>
          </c:val>
          <c:extLst>
            <c:ext xmlns:c16="http://schemas.microsoft.com/office/drawing/2014/chart" uri="{C3380CC4-5D6E-409C-BE32-E72D297353CC}">
              <c16:uniqueId val="{00000001-6475-424E-A6DC-66DBCCA49E3A}"/>
            </c:ext>
          </c:extLst>
        </c:ser>
        <c:ser>
          <c:idx val="2"/>
          <c:order val="2"/>
          <c:tx>
            <c:strRef>
              <c:f>'Wholesale trade'!$K$8</c:f>
              <c:strCache>
                <c:ptCount val="1"/>
                <c:pt idx="0">
                  <c:v>This week (ending 16 Jan 2021)</c:v>
                </c:pt>
              </c:strCache>
            </c:strRef>
          </c:tx>
          <c:spPr>
            <a:solidFill>
              <a:srgbClr val="993366"/>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trade'!$L$42:$L$48</c:f>
              <c:numCache>
                <c:formatCode>0.0</c:formatCode>
                <c:ptCount val="7"/>
                <c:pt idx="0">
                  <c:v>112.02</c:v>
                </c:pt>
                <c:pt idx="1">
                  <c:v>93.49</c:v>
                </c:pt>
                <c:pt idx="2">
                  <c:v>94.91</c:v>
                </c:pt>
                <c:pt idx="3">
                  <c:v>96.04</c:v>
                </c:pt>
                <c:pt idx="4">
                  <c:v>98.34</c:v>
                </c:pt>
                <c:pt idx="5">
                  <c:v>101.36</c:v>
                </c:pt>
                <c:pt idx="6">
                  <c:v>98.81</c:v>
                </c:pt>
              </c:numCache>
            </c:numRef>
          </c:val>
          <c:extLst>
            <c:ext xmlns:c16="http://schemas.microsoft.com/office/drawing/2014/chart" uri="{C3380CC4-5D6E-409C-BE32-E72D297353CC}">
              <c16:uniqueId val="{00000002-6475-424E-A6DC-66DBCCA49E3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'Wholesale trade'!$K$110:$K$256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'Wholesale trade'!$L$110:$L$256</c:f>
              <c:numCache>
                <c:formatCode>0.0</c:formatCode>
                <c:ptCount val="147"/>
                <c:pt idx="0">
                  <c:v>100</c:v>
                </c:pt>
                <c:pt idx="1">
                  <c:v>99.951700000000002</c:v>
                </c:pt>
                <c:pt idx="2">
                  <c:v>97.879400000000004</c:v>
                </c:pt>
                <c:pt idx="3">
                  <c:v>95.996300000000005</c:v>
                </c:pt>
                <c:pt idx="4">
                  <c:v>95.093199999999996</c:v>
                </c:pt>
                <c:pt idx="5">
                  <c:v>95.041499999999999</c:v>
                </c:pt>
                <c:pt idx="6">
                  <c:v>94.836699999999993</c:v>
                </c:pt>
                <c:pt idx="7">
                  <c:v>94.676699999999997</c:v>
                </c:pt>
                <c:pt idx="8">
                  <c:v>95.077399999999997</c:v>
                </c:pt>
                <c:pt idx="9">
                  <c:v>96.027600000000007</c:v>
                </c:pt>
                <c:pt idx="10">
                  <c:v>95.911900000000003</c:v>
                </c:pt>
                <c:pt idx="11">
                  <c:v>96.038899999999998</c:v>
                </c:pt>
                <c:pt idx="12">
                  <c:v>96.261799999999994</c:v>
                </c:pt>
                <c:pt idx="13">
                  <c:v>96.392099999999999</c:v>
                </c:pt>
                <c:pt idx="14">
                  <c:v>95.564800000000005</c:v>
                </c:pt>
                <c:pt idx="15">
                  <c:v>94.178200000000004</c:v>
                </c:pt>
                <c:pt idx="16">
                  <c:v>95.744399999999999</c:v>
                </c:pt>
                <c:pt idx="17">
                  <c:v>97.849199999999996</c:v>
                </c:pt>
                <c:pt idx="18">
                  <c:v>97.857100000000003</c:v>
                </c:pt>
                <c:pt idx="19">
                  <c:v>97.920199999999994</c:v>
                </c:pt>
                <c:pt idx="20">
                  <c:v>97.698400000000007</c:v>
                </c:pt>
                <c:pt idx="21">
                  <c:v>97.234700000000004</c:v>
                </c:pt>
                <c:pt idx="22">
                  <c:v>97.571100000000001</c:v>
                </c:pt>
                <c:pt idx="23">
                  <c:v>97.478300000000004</c:v>
                </c:pt>
                <c:pt idx="24">
                  <c:v>97.305599999999998</c:v>
                </c:pt>
                <c:pt idx="25">
                  <c:v>97.345799999999997</c:v>
                </c:pt>
                <c:pt idx="26">
                  <c:v>97.642899999999997</c:v>
                </c:pt>
                <c:pt idx="27">
                  <c:v>97.523200000000003</c:v>
                </c:pt>
                <c:pt idx="28">
                  <c:v>97.258099999999999</c:v>
                </c:pt>
                <c:pt idx="29">
                  <c:v>97.196399999999997</c:v>
                </c:pt>
                <c:pt idx="30">
                  <c:v>96.7423</c:v>
                </c:pt>
                <c:pt idx="31">
                  <c:v>96.868300000000005</c:v>
                </c:pt>
                <c:pt idx="32">
                  <c:v>96.950100000000006</c:v>
                </c:pt>
                <c:pt idx="33">
                  <c:v>97.0184</c:v>
                </c:pt>
                <c:pt idx="34">
                  <c:v>97.126099999999994</c:v>
                </c:pt>
                <c:pt idx="35">
                  <c:v>97.962199999999996</c:v>
                </c:pt>
                <c:pt idx="36">
                  <c:v>98.372299999999996</c:v>
                </c:pt>
                <c:pt idx="37">
                  <c:v>98.739500000000007</c:v>
                </c:pt>
                <c:pt idx="38">
                  <c:v>99.354500000000002</c:v>
                </c:pt>
                <c:pt idx="39">
                  <c:v>99.600300000000004</c:v>
                </c:pt>
                <c:pt idx="40">
                  <c:v>98.698300000000003</c:v>
                </c:pt>
                <c:pt idx="41">
                  <c:v>96.063100000000006</c:v>
                </c:pt>
                <c:pt idx="42">
                  <c:v>93.990200000000002</c:v>
                </c:pt>
                <c:pt idx="43">
                  <c:v>93.893600000000006</c:v>
                </c:pt>
                <c:pt idx="44">
                  <c:v>95.896900000000002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978-406F-BAD5-759A394D557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'Wholesale trade'!$K$110:$K$256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'Wholesale trade'!$L$258:$L$404</c:f>
              <c:numCache>
                <c:formatCode>0.0</c:formatCode>
                <c:ptCount val="147"/>
                <c:pt idx="0">
                  <c:v>100</c:v>
                </c:pt>
                <c:pt idx="1">
                  <c:v>99.811999999999998</c:v>
                </c:pt>
                <c:pt idx="2">
                  <c:v>97.211799999999997</c:v>
                </c:pt>
                <c:pt idx="3">
                  <c:v>97.253600000000006</c:v>
                </c:pt>
                <c:pt idx="4">
                  <c:v>91.783799999999999</c:v>
                </c:pt>
                <c:pt idx="5">
                  <c:v>89.629900000000006</c:v>
                </c:pt>
                <c:pt idx="6">
                  <c:v>89.858800000000002</c:v>
                </c:pt>
                <c:pt idx="7">
                  <c:v>90.874799999999993</c:v>
                </c:pt>
                <c:pt idx="8">
                  <c:v>87.177700000000002</c:v>
                </c:pt>
                <c:pt idx="9">
                  <c:v>86.971000000000004</c:v>
                </c:pt>
                <c:pt idx="10">
                  <c:v>86.318600000000004</c:v>
                </c:pt>
                <c:pt idx="11">
                  <c:v>87.413300000000007</c:v>
                </c:pt>
                <c:pt idx="12">
                  <c:v>89.911100000000005</c:v>
                </c:pt>
                <c:pt idx="13">
                  <c:v>89.999300000000005</c:v>
                </c:pt>
                <c:pt idx="14">
                  <c:v>90.471900000000005</c:v>
                </c:pt>
                <c:pt idx="15">
                  <c:v>90.908600000000007</c:v>
                </c:pt>
                <c:pt idx="16">
                  <c:v>96.900099999999995</c:v>
                </c:pt>
                <c:pt idx="17">
                  <c:v>92.461699999999993</c:v>
                </c:pt>
                <c:pt idx="18">
                  <c:v>91.097999999999999</c:v>
                </c:pt>
                <c:pt idx="19">
                  <c:v>90.737700000000004</c:v>
                </c:pt>
                <c:pt idx="20">
                  <c:v>91.300799999999995</c:v>
                </c:pt>
                <c:pt idx="21">
                  <c:v>91.028400000000005</c:v>
                </c:pt>
                <c:pt idx="22">
                  <c:v>90.9739</c:v>
                </c:pt>
                <c:pt idx="23">
                  <c:v>89.995900000000006</c:v>
                </c:pt>
                <c:pt idx="24">
                  <c:v>90.513900000000007</c:v>
                </c:pt>
                <c:pt idx="25">
                  <c:v>92.2196</c:v>
                </c:pt>
                <c:pt idx="26">
                  <c:v>91.891199999999998</c:v>
                </c:pt>
                <c:pt idx="27">
                  <c:v>92.587599999999995</c:v>
                </c:pt>
                <c:pt idx="28">
                  <c:v>92.476100000000002</c:v>
                </c:pt>
                <c:pt idx="29">
                  <c:v>91.777699999999996</c:v>
                </c:pt>
                <c:pt idx="30">
                  <c:v>89.713999999999999</c:v>
                </c:pt>
                <c:pt idx="31">
                  <c:v>89.8643</c:v>
                </c:pt>
                <c:pt idx="32">
                  <c:v>89.269199999999998</c:v>
                </c:pt>
                <c:pt idx="33">
                  <c:v>89.802099999999996</c:v>
                </c:pt>
                <c:pt idx="34">
                  <c:v>92.511899999999997</c:v>
                </c:pt>
                <c:pt idx="35">
                  <c:v>91.880799999999994</c:v>
                </c:pt>
                <c:pt idx="36">
                  <c:v>92.253900000000002</c:v>
                </c:pt>
                <c:pt idx="37">
                  <c:v>92.700800000000001</c:v>
                </c:pt>
                <c:pt idx="38">
                  <c:v>94.746300000000005</c:v>
                </c:pt>
                <c:pt idx="39">
                  <c:v>95.069299999999998</c:v>
                </c:pt>
                <c:pt idx="40">
                  <c:v>96.022999999999996</c:v>
                </c:pt>
                <c:pt idx="41">
                  <c:v>92.553700000000006</c:v>
                </c:pt>
                <c:pt idx="42">
                  <c:v>88.310400000000001</c:v>
                </c:pt>
                <c:pt idx="43">
                  <c:v>86.563500000000005</c:v>
                </c:pt>
                <c:pt idx="44">
                  <c:v>88.398099999999999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978-406F-BAD5-759A394D557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5"/>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'Retail trade'!$K$4</c:f>
              <c:strCache>
                <c:ptCount val="1"/>
                <c:pt idx="0">
                  <c:v>Previous month (week ending 19 Dec 2020)</c:v>
                </c:pt>
              </c:strCache>
            </c:strRef>
          </c:tx>
          <c:spPr>
            <a:solidFill>
              <a:schemeClr val="accent1"/>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trade'!$L$53:$L$60</c:f>
              <c:numCache>
                <c:formatCode>0.0</c:formatCode>
                <c:ptCount val="8"/>
                <c:pt idx="0">
                  <c:v>99.07</c:v>
                </c:pt>
                <c:pt idx="1">
                  <c:v>99.16</c:v>
                </c:pt>
                <c:pt idx="2">
                  <c:v>102.76</c:v>
                </c:pt>
                <c:pt idx="3">
                  <c:v>98.36</c:v>
                </c:pt>
                <c:pt idx="4">
                  <c:v>100.66</c:v>
                </c:pt>
                <c:pt idx="5">
                  <c:v>97.88</c:v>
                </c:pt>
                <c:pt idx="6">
                  <c:v>102.7</c:v>
                </c:pt>
                <c:pt idx="7">
                  <c:v>99.16</c:v>
                </c:pt>
              </c:numCache>
            </c:numRef>
          </c:val>
          <c:extLst>
            <c:ext xmlns:c16="http://schemas.microsoft.com/office/drawing/2014/chart" uri="{C3380CC4-5D6E-409C-BE32-E72D297353CC}">
              <c16:uniqueId val="{00000000-46E4-4A9B-A9A1-F6C2AB3C9C4C}"/>
            </c:ext>
          </c:extLst>
        </c:ser>
        <c:ser>
          <c:idx val="1"/>
          <c:order val="1"/>
          <c:tx>
            <c:strRef>
              <c:f>'Retail trade'!$K$7</c:f>
              <c:strCache>
                <c:ptCount val="1"/>
                <c:pt idx="0">
                  <c:v>Previous week (ending 09 Jan 2021)</c:v>
                </c:pt>
              </c:strCache>
            </c:strRef>
          </c:tx>
          <c:spPr>
            <a:solidFill>
              <a:schemeClr val="accent2"/>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trade'!$L$62:$L$69</c:f>
              <c:numCache>
                <c:formatCode>0.0</c:formatCode>
                <c:ptCount val="8"/>
                <c:pt idx="0">
                  <c:v>93.82</c:v>
                </c:pt>
                <c:pt idx="1">
                  <c:v>95.37</c:v>
                </c:pt>
                <c:pt idx="2">
                  <c:v>96.78</c:v>
                </c:pt>
                <c:pt idx="3">
                  <c:v>93.44</c:v>
                </c:pt>
                <c:pt idx="4">
                  <c:v>94.94</c:v>
                </c:pt>
                <c:pt idx="5">
                  <c:v>93.8</c:v>
                </c:pt>
                <c:pt idx="6">
                  <c:v>95.44</c:v>
                </c:pt>
                <c:pt idx="7">
                  <c:v>93.76</c:v>
                </c:pt>
              </c:numCache>
            </c:numRef>
          </c:val>
          <c:extLst>
            <c:ext xmlns:c16="http://schemas.microsoft.com/office/drawing/2014/chart" uri="{C3380CC4-5D6E-409C-BE32-E72D297353CC}">
              <c16:uniqueId val="{00000001-46E4-4A9B-A9A1-F6C2AB3C9C4C}"/>
            </c:ext>
          </c:extLst>
        </c:ser>
        <c:ser>
          <c:idx val="2"/>
          <c:order val="2"/>
          <c:tx>
            <c:strRef>
              <c:f>'Retail trade'!$K$8</c:f>
              <c:strCache>
                <c:ptCount val="1"/>
                <c:pt idx="0">
                  <c:v>This week (ending 16 Jan 2021)</c:v>
                </c:pt>
              </c:strCache>
            </c:strRef>
          </c:tx>
          <c:spPr>
            <a:solidFill>
              <a:srgbClr val="993366"/>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trade'!$L$71:$L$78</c:f>
              <c:numCache>
                <c:formatCode>0.0</c:formatCode>
                <c:ptCount val="8"/>
                <c:pt idx="0">
                  <c:v>96.35</c:v>
                </c:pt>
                <c:pt idx="1">
                  <c:v>97.07</c:v>
                </c:pt>
                <c:pt idx="2">
                  <c:v>100.02</c:v>
                </c:pt>
                <c:pt idx="3">
                  <c:v>96.11</c:v>
                </c:pt>
                <c:pt idx="4">
                  <c:v>96.61</c:v>
                </c:pt>
                <c:pt idx="5">
                  <c:v>96.57</c:v>
                </c:pt>
                <c:pt idx="6">
                  <c:v>96.96</c:v>
                </c:pt>
                <c:pt idx="7">
                  <c:v>96.3</c:v>
                </c:pt>
              </c:numCache>
            </c:numRef>
          </c:val>
          <c:extLst>
            <c:ext xmlns:c16="http://schemas.microsoft.com/office/drawing/2014/chart" uri="{C3380CC4-5D6E-409C-BE32-E72D297353CC}">
              <c16:uniqueId val="{00000002-46E4-4A9B-A9A1-F6C2AB3C9C4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'Retail trade'!$K$4</c:f>
              <c:strCache>
                <c:ptCount val="1"/>
                <c:pt idx="0">
                  <c:v>Previous month (week ending 19 Dec 2020)</c:v>
                </c:pt>
              </c:strCache>
            </c:strRef>
          </c:tx>
          <c:spPr>
            <a:solidFill>
              <a:schemeClr val="accent1"/>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trade'!$L$82:$L$89</c:f>
              <c:numCache>
                <c:formatCode>0.0</c:formatCode>
                <c:ptCount val="8"/>
                <c:pt idx="0">
                  <c:v>99.07</c:v>
                </c:pt>
                <c:pt idx="1">
                  <c:v>99.55</c:v>
                </c:pt>
                <c:pt idx="2">
                  <c:v>101.45</c:v>
                </c:pt>
                <c:pt idx="3">
                  <c:v>98.76</c:v>
                </c:pt>
                <c:pt idx="4">
                  <c:v>101.05</c:v>
                </c:pt>
                <c:pt idx="5">
                  <c:v>98.08</c:v>
                </c:pt>
                <c:pt idx="6">
                  <c:v>101.77</c:v>
                </c:pt>
                <c:pt idx="7">
                  <c:v>98.68</c:v>
                </c:pt>
              </c:numCache>
            </c:numRef>
          </c:val>
          <c:extLst>
            <c:ext xmlns:c16="http://schemas.microsoft.com/office/drawing/2014/chart" uri="{C3380CC4-5D6E-409C-BE32-E72D297353CC}">
              <c16:uniqueId val="{00000000-7D4D-4C59-8B6E-69BAD88927E0}"/>
            </c:ext>
          </c:extLst>
        </c:ser>
        <c:ser>
          <c:idx val="1"/>
          <c:order val="1"/>
          <c:tx>
            <c:strRef>
              <c:f>'Retail trade'!$K$7</c:f>
              <c:strCache>
                <c:ptCount val="1"/>
                <c:pt idx="0">
                  <c:v>Previous week (ending 09 Jan 2021)</c:v>
                </c:pt>
              </c:strCache>
            </c:strRef>
          </c:tx>
          <c:spPr>
            <a:solidFill>
              <a:schemeClr val="accent2"/>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trade'!$L$91:$L$98</c:f>
              <c:numCache>
                <c:formatCode>0.0</c:formatCode>
                <c:ptCount val="8"/>
                <c:pt idx="0">
                  <c:v>93.97</c:v>
                </c:pt>
                <c:pt idx="1">
                  <c:v>95.56</c:v>
                </c:pt>
                <c:pt idx="2">
                  <c:v>95.18</c:v>
                </c:pt>
                <c:pt idx="3">
                  <c:v>92.32</c:v>
                </c:pt>
                <c:pt idx="4">
                  <c:v>95.71</c:v>
                </c:pt>
                <c:pt idx="5">
                  <c:v>93.48</c:v>
                </c:pt>
                <c:pt idx="6">
                  <c:v>94.81</c:v>
                </c:pt>
                <c:pt idx="7">
                  <c:v>92.72</c:v>
                </c:pt>
              </c:numCache>
            </c:numRef>
          </c:val>
          <c:extLst>
            <c:ext xmlns:c16="http://schemas.microsoft.com/office/drawing/2014/chart" uri="{C3380CC4-5D6E-409C-BE32-E72D297353CC}">
              <c16:uniqueId val="{00000001-7D4D-4C59-8B6E-69BAD88927E0}"/>
            </c:ext>
          </c:extLst>
        </c:ser>
        <c:ser>
          <c:idx val="2"/>
          <c:order val="2"/>
          <c:tx>
            <c:strRef>
              <c:f>'Retail trade'!$K$8</c:f>
              <c:strCache>
                <c:ptCount val="1"/>
                <c:pt idx="0">
                  <c:v>This week (ending 16 Jan 2021)</c:v>
                </c:pt>
              </c:strCache>
            </c:strRef>
          </c:tx>
          <c:spPr>
            <a:solidFill>
              <a:srgbClr val="993366"/>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trade'!$L$100:$L$107</c:f>
              <c:numCache>
                <c:formatCode>0.0</c:formatCode>
                <c:ptCount val="8"/>
                <c:pt idx="0">
                  <c:v>95.88</c:v>
                </c:pt>
                <c:pt idx="1">
                  <c:v>96.5</c:v>
                </c:pt>
                <c:pt idx="2">
                  <c:v>97.54</c:v>
                </c:pt>
                <c:pt idx="3">
                  <c:v>95.34</c:v>
                </c:pt>
                <c:pt idx="4">
                  <c:v>97.13</c:v>
                </c:pt>
                <c:pt idx="5">
                  <c:v>95.58</c:v>
                </c:pt>
                <c:pt idx="6">
                  <c:v>96.3</c:v>
                </c:pt>
                <c:pt idx="7">
                  <c:v>94.13</c:v>
                </c:pt>
              </c:numCache>
            </c:numRef>
          </c:val>
          <c:extLst>
            <c:ext xmlns:c16="http://schemas.microsoft.com/office/drawing/2014/chart" uri="{C3380CC4-5D6E-409C-BE32-E72D297353CC}">
              <c16:uniqueId val="{00000002-7D4D-4C59-8B6E-69BAD88927E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'Retail trade'!$K$4</c:f>
              <c:strCache>
                <c:ptCount val="1"/>
                <c:pt idx="0">
                  <c:v>Previous month (week ending 19 Dec 2020)</c:v>
                </c:pt>
              </c:strCache>
            </c:strRef>
          </c:tx>
          <c:spPr>
            <a:solidFill>
              <a:schemeClr val="accent1"/>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trade'!$L$24:$L$30</c:f>
              <c:numCache>
                <c:formatCode>0.0</c:formatCode>
                <c:ptCount val="7"/>
                <c:pt idx="0">
                  <c:v>113.03</c:v>
                </c:pt>
                <c:pt idx="1">
                  <c:v>104.91</c:v>
                </c:pt>
                <c:pt idx="2">
                  <c:v>101.72</c:v>
                </c:pt>
                <c:pt idx="3">
                  <c:v>100.08</c:v>
                </c:pt>
                <c:pt idx="4">
                  <c:v>100.98</c:v>
                </c:pt>
                <c:pt idx="5">
                  <c:v>103.28</c:v>
                </c:pt>
                <c:pt idx="6">
                  <c:v>104.14</c:v>
                </c:pt>
              </c:numCache>
            </c:numRef>
          </c:val>
          <c:extLst>
            <c:ext xmlns:c16="http://schemas.microsoft.com/office/drawing/2014/chart" uri="{C3380CC4-5D6E-409C-BE32-E72D297353CC}">
              <c16:uniqueId val="{00000000-5995-4609-90FA-D54F5783C3FF}"/>
            </c:ext>
          </c:extLst>
        </c:ser>
        <c:ser>
          <c:idx val="1"/>
          <c:order val="1"/>
          <c:tx>
            <c:strRef>
              <c:f>'Retail trade'!$K$7</c:f>
              <c:strCache>
                <c:ptCount val="1"/>
                <c:pt idx="0">
                  <c:v>Previous week (ending 09 Jan 2021)</c:v>
                </c:pt>
              </c:strCache>
            </c:strRef>
          </c:tx>
          <c:spPr>
            <a:solidFill>
              <a:schemeClr val="accent2"/>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trade'!$L$33:$L$39</c:f>
              <c:numCache>
                <c:formatCode>0.0</c:formatCode>
                <c:ptCount val="7"/>
                <c:pt idx="0">
                  <c:v>103</c:v>
                </c:pt>
                <c:pt idx="1">
                  <c:v>99.19</c:v>
                </c:pt>
                <c:pt idx="2">
                  <c:v>97.74</c:v>
                </c:pt>
                <c:pt idx="3">
                  <c:v>96.35</c:v>
                </c:pt>
                <c:pt idx="4">
                  <c:v>97.73</c:v>
                </c:pt>
                <c:pt idx="5">
                  <c:v>100.4</c:v>
                </c:pt>
                <c:pt idx="6">
                  <c:v>98.84</c:v>
                </c:pt>
              </c:numCache>
            </c:numRef>
          </c:val>
          <c:extLst>
            <c:ext xmlns:c16="http://schemas.microsoft.com/office/drawing/2014/chart" uri="{C3380CC4-5D6E-409C-BE32-E72D297353CC}">
              <c16:uniqueId val="{00000001-5995-4609-90FA-D54F5783C3FF}"/>
            </c:ext>
          </c:extLst>
        </c:ser>
        <c:ser>
          <c:idx val="2"/>
          <c:order val="2"/>
          <c:tx>
            <c:strRef>
              <c:f>'Retail trade'!$K$8</c:f>
              <c:strCache>
                <c:ptCount val="1"/>
                <c:pt idx="0">
                  <c:v>This week (ending 16 Jan 2021)</c:v>
                </c:pt>
              </c:strCache>
            </c:strRef>
          </c:tx>
          <c:spPr>
            <a:solidFill>
              <a:srgbClr val="993366"/>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trade'!$L$42:$L$48</c:f>
              <c:numCache>
                <c:formatCode>0.0</c:formatCode>
                <c:ptCount val="7"/>
                <c:pt idx="0">
                  <c:v>107.14</c:v>
                </c:pt>
                <c:pt idx="1">
                  <c:v>101.18</c:v>
                </c:pt>
                <c:pt idx="2">
                  <c:v>99.94</c:v>
                </c:pt>
                <c:pt idx="3">
                  <c:v>98.39</c:v>
                </c:pt>
                <c:pt idx="4">
                  <c:v>99.74</c:v>
                </c:pt>
                <c:pt idx="5">
                  <c:v>102.21</c:v>
                </c:pt>
                <c:pt idx="6">
                  <c:v>100.43</c:v>
                </c:pt>
              </c:numCache>
            </c:numRef>
          </c:val>
          <c:extLst>
            <c:ext xmlns:c16="http://schemas.microsoft.com/office/drawing/2014/chart" uri="{C3380CC4-5D6E-409C-BE32-E72D297353CC}">
              <c16:uniqueId val="{00000002-5995-4609-90FA-D54F5783C3F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'Retail trade'!$K$110:$K$256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'Retail trade'!$L$110:$L$256</c:f>
              <c:numCache>
                <c:formatCode>0.0</c:formatCode>
                <c:ptCount val="147"/>
                <c:pt idx="0">
                  <c:v>100</c:v>
                </c:pt>
                <c:pt idx="1">
                  <c:v>100.10590000000001</c:v>
                </c:pt>
                <c:pt idx="2">
                  <c:v>96.309700000000007</c:v>
                </c:pt>
                <c:pt idx="3">
                  <c:v>93.951700000000002</c:v>
                </c:pt>
                <c:pt idx="4">
                  <c:v>91.616299999999995</c:v>
                </c:pt>
                <c:pt idx="5">
                  <c:v>91.546999999999997</c:v>
                </c:pt>
                <c:pt idx="6">
                  <c:v>92.145700000000005</c:v>
                </c:pt>
                <c:pt idx="7">
                  <c:v>92.501800000000003</c:v>
                </c:pt>
                <c:pt idx="8">
                  <c:v>93.632900000000006</c:v>
                </c:pt>
                <c:pt idx="9">
                  <c:v>94.081100000000006</c:v>
                </c:pt>
                <c:pt idx="10">
                  <c:v>94.645499999999998</c:v>
                </c:pt>
                <c:pt idx="11">
                  <c:v>95.307299999999998</c:v>
                </c:pt>
                <c:pt idx="12">
                  <c:v>97.479100000000003</c:v>
                </c:pt>
                <c:pt idx="13">
                  <c:v>95.546800000000005</c:v>
                </c:pt>
                <c:pt idx="14">
                  <c:v>96.389700000000005</c:v>
                </c:pt>
                <c:pt idx="15">
                  <c:v>96.426599999999993</c:v>
                </c:pt>
                <c:pt idx="16">
                  <c:v>97.640600000000006</c:v>
                </c:pt>
                <c:pt idx="17">
                  <c:v>98.475700000000003</c:v>
                </c:pt>
                <c:pt idx="18">
                  <c:v>97.821700000000007</c:v>
                </c:pt>
                <c:pt idx="19">
                  <c:v>97.325199999999995</c:v>
                </c:pt>
                <c:pt idx="20">
                  <c:v>97.712900000000005</c:v>
                </c:pt>
                <c:pt idx="21">
                  <c:v>97.988600000000005</c:v>
                </c:pt>
                <c:pt idx="22">
                  <c:v>96.870900000000006</c:v>
                </c:pt>
                <c:pt idx="23">
                  <c:v>96.745999999999995</c:v>
                </c:pt>
                <c:pt idx="24">
                  <c:v>96.578400000000002</c:v>
                </c:pt>
                <c:pt idx="25">
                  <c:v>97.171099999999996</c:v>
                </c:pt>
                <c:pt idx="26">
                  <c:v>97.489000000000004</c:v>
                </c:pt>
                <c:pt idx="27">
                  <c:v>97.673400000000001</c:v>
                </c:pt>
                <c:pt idx="28">
                  <c:v>97.748000000000005</c:v>
                </c:pt>
                <c:pt idx="29">
                  <c:v>96.993700000000004</c:v>
                </c:pt>
                <c:pt idx="30">
                  <c:v>97.328900000000004</c:v>
                </c:pt>
                <c:pt idx="31">
                  <c:v>97.744900000000001</c:v>
                </c:pt>
                <c:pt idx="32">
                  <c:v>98.105599999999995</c:v>
                </c:pt>
                <c:pt idx="33">
                  <c:v>99.478899999999996</c:v>
                </c:pt>
                <c:pt idx="34">
                  <c:v>100.54</c:v>
                </c:pt>
                <c:pt idx="35">
                  <c:v>100.7884</c:v>
                </c:pt>
                <c:pt idx="36">
                  <c:v>101.8651</c:v>
                </c:pt>
                <c:pt idx="37">
                  <c:v>101.89360000000001</c:v>
                </c:pt>
                <c:pt idx="38">
                  <c:v>103.7426</c:v>
                </c:pt>
                <c:pt idx="39">
                  <c:v>103.6994</c:v>
                </c:pt>
                <c:pt idx="40">
                  <c:v>103.51349999999999</c:v>
                </c:pt>
                <c:pt idx="41">
                  <c:v>101.148</c:v>
                </c:pt>
                <c:pt idx="42">
                  <c:v>99.460300000000004</c:v>
                </c:pt>
                <c:pt idx="43">
                  <c:v>98.159000000000006</c:v>
                </c:pt>
                <c:pt idx="44">
                  <c:v>100.4127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D3A-4D3C-8080-C0E8C756622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'Retail trade'!$K$110:$K$256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'Retail trade'!$L$258:$L$404</c:f>
              <c:numCache>
                <c:formatCode>0.0</c:formatCode>
                <c:ptCount val="147"/>
                <c:pt idx="0">
                  <c:v>100</c:v>
                </c:pt>
                <c:pt idx="1">
                  <c:v>99.397099999999995</c:v>
                </c:pt>
                <c:pt idx="2">
                  <c:v>97.1858</c:v>
                </c:pt>
                <c:pt idx="3">
                  <c:v>95.790599999999998</c:v>
                </c:pt>
                <c:pt idx="4">
                  <c:v>95.786600000000007</c:v>
                </c:pt>
                <c:pt idx="5">
                  <c:v>96.629400000000004</c:v>
                </c:pt>
                <c:pt idx="6">
                  <c:v>98.109099999999998</c:v>
                </c:pt>
                <c:pt idx="7">
                  <c:v>96.748099999999994</c:v>
                </c:pt>
                <c:pt idx="8">
                  <c:v>99.693899999999999</c:v>
                </c:pt>
                <c:pt idx="9">
                  <c:v>94.605699999999999</c:v>
                </c:pt>
                <c:pt idx="10">
                  <c:v>94.142200000000003</c:v>
                </c:pt>
                <c:pt idx="11">
                  <c:v>99.623800000000003</c:v>
                </c:pt>
                <c:pt idx="12">
                  <c:v>105.9252</c:v>
                </c:pt>
                <c:pt idx="13">
                  <c:v>101.1454</c:v>
                </c:pt>
                <c:pt idx="14">
                  <c:v>100.6656</c:v>
                </c:pt>
                <c:pt idx="15">
                  <c:v>100.4457</c:v>
                </c:pt>
                <c:pt idx="16">
                  <c:v>102.3852</c:v>
                </c:pt>
                <c:pt idx="17">
                  <c:v>100.57</c:v>
                </c:pt>
                <c:pt idx="18">
                  <c:v>100.6018</c:v>
                </c:pt>
                <c:pt idx="19">
                  <c:v>98.118499999999997</c:v>
                </c:pt>
                <c:pt idx="20">
                  <c:v>100.0774</c:v>
                </c:pt>
                <c:pt idx="21">
                  <c:v>102.5082</c:v>
                </c:pt>
                <c:pt idx="22">
                  <c:v>101.1165</c:v>
                </c:pt>
                <c:pt idx="23">
                  <c:v>97.828100000000006</c:v>
                </c:pt>
                <c:pt idx="24">
                  <c:v>98.654300000000006</c:v>
                </c:pt>
                <c:pt idx="25">
                  <c:v>101.1855</c:v>
                </c:pt>
                <c:pt idx="26">
                  <c:v>102.8403</c:v>
                </c:pt>
                <c:pt idx="27">
                  <c:v>101.3066</c:v>
                </c:pt>
                <c:pt idx="28">
                  <c:v>100.81740000000001</c:v>
                </c:pt>
                <c:pt idx="29">
                  <c:v>99.859399999999994</c:v>
                </c:pt>
                <c:pt idx="30">
                  <c:v>98.884399999999999</c:v>
                </c:pt>
                <c:pt idx="31">
                  <c:v>97.932199999999995</c:v>
                </c:pt>
                <c:pt idx="32">
                  <c:v>97.820400000000006</c:v>
                </c:pt>
                <c:pt idx="33">
                  <c:v>98.915000000000006</c:v>
                </c:pt>
                <c:pt idx="34">
                  <c:v>101.72410000000001</c:v>
                </c:pt>
                <c:pt idx="35">
                  <c:v>102.2816</c:v>
                </c:pt>
                <c:pt idx="36">
                  <c:v>101.3895</c:v>
                </c:pt>
                <c:pt idx="37">
                  <c:v>102.2419</c:v>
                </c:pt>
                <c:pt idx="38">
                  <c:v>105.8586</c:v>
                </c:pt>
                <c:pt idx="39">
                  <c:v>106.64700000000001</c:v>
                </c:pt>
                <c:pt idx="40">
                  <c:v>107.10550000000001</c:v>
                </c:pt>
                <c:pt idx="41">
                  <c:v>106.64579999999999</c:v>
                </c:pt>
                <c:pt idx="42">
                  <c:v>103.333</c:v>
                </c:pt>
                <c:pt idx="43">
                  <c:v>99.132000000000005</c:v>
                </c:pt>
                <c:pt idx="44">
                  <c:v>100.32859999999999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D3A-4D3C-8080-C0E8C756622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'Accommodation and food serv...'!$K$4</c:f>
              <c:strCache>
                <c:ptCount val="1"/>
                <c:pt idx="0">
                  <c:v>Previous month (week ending 19 Dec 2020)</c:v>
                </c:pt>
              </c:strCache>
            </c:strRef>
          </c:tx>
          <c:spPr>
            <a:solidFill>
              <a:schemeClr val="accent1"/>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serv...'!$L$53:$L$60</c:f>
              <c:numCache>
                <c:formatCode>0.0</c:formatCode>
                <c:ptCount val="8"/>
                <c:pt idx="0">
                  <c:v>85.47</c:v>
                </c:pt>
                <c:pt idx="1">
                  <c:v>83.95</c:v>
                </c:pt>
                <c:pt idx="2">
                  <c:v>86.34</c:v>
                </c:pt>
                <c:pt idx="3">
                  <c:v>86.54</c:v>
                </c:pt>
                <c:pt idx="4">
                  <c:v>88.98</c:v>
                </c:pt>
                <c:pt idx="5">
                  <c:v>87.26</c:v>
                </c:pt>
                <c:pt idx="6">
                  <c:v>90.28</c:v>
                </c:pt>
                <c:pt idx="7">
                  <c:v>84.17</c:v>
                </c:pt>
              </c:numCache>
            </c:numRef>
          </c:val>
          <c:extLst>
            <c:ext xmlns:c16="http://schemas.microsoft.com/office/drawing/2014/chart" uri="{C3380CC4-5D6E-409C-BE32-E72D297353CC}">
              <c16:uniqueId val="{00000000-3E30-4D9A-BD12-F3E765C95DE9}"/>
            </c:ext>
          </c:extLst>
        </c:ser>
        <c:ser>
          <c:idx val="1"/>
          <c:order val="1"/>
          <c:tx>
            <c:strRef>
              <c:f>'Accommodation and food serv...'!$K$7</c:f>
              <c:strCache>
                <c:ptCount val="1"/>
                <c:pt idx="0">
                  <c:v>Previous week (ending 09 Jan 2021)</c:v>
                </c:pt>
              </c:strCache>
            </c:strRef>
          </c:tx>
          <c:spPr>
            <a:solidFill>
              <a:schemeClr val="accent2"/>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serv...'!$L$62:$L$69</c:f>
              <c:numCache>
                <c:formatCode>0.0</c:formatCode>
                <c:ptCount val="8"/>
                <c:pt idx="0">
                  <c:v>78.98</c:v>
                </c:pt>
                <c:pt idx="1">
                  <c:v>78.33</c:v>
                </c:pt>
                <c:pt idx="2">
                  <c:v>81.36</c:v>
                </c:pt>
                <c:pt idx="3">
                  <c:v>81.69</c:v>
                </c:pt>
                <c:pt idx="4">
                  <c:v>81.48</c:v>
                </c:pt>
                <c:pt idx="5">
                  <c:v>83.34</c:v>
                </c:pt>
                <c:pt idx="6">
                  <c:v>85.62</c:v>
                </c:pt>
                <c:pt idx="7">
                  <c:v>75.39</c:v>
                </c:pt>
              </c:numCache>
            </c:numRef>
          </c:val>
          <c:extLst>
            <c:ext xmlns:c16="http://schemas.microsoft.com/office/drawing/2014/chart" uri="{C3380CC4-5D6E-409C-BE32-E72D297353CC}">
              <c16:uniqueId val="{00000001-3E30-4D9A-BD12-F3E765C95DE9}"/>
            </c:ext>
          </c:extLst>
        </c:ser>
        <c:ser>
          <c:idx val="2"/>
          <c:order val="2"/>
          <c:tx>
            <c:strRef>
              <c:f>'Accommodation and food serv...'!$K$8</c:f>
              <c:strCache>
                <c:ptCount val="1"/>
                <c:pt idx="0">
                  <c:v>This week (ending 16 Jan 2021)</c:v>
                </c:pt>
              </c:strCache>
            </c:strRef>
          </c:tx>
          <c:spPr>
            <a:solidFill>
              <a:srgbClr val="993366"/>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serv...'!$L$71:$L$78</c:f>
              <c:numCache>
                <c:formatCode>0.0</c:formatCode>
                <c:ptCount val="8"/>
                <c:pt idx="0">
                  <c:v>79.680000000000007</c:v>
                </c:pt>
                <c:pt idx="1">
                  <c:v>78.2</c:v>
                </c:pt>
                <c:pt idx="2">
                  <c:v>82.23</c:v>
                </c:pt>
                <c:pt idx="3">
                  <c:v>82.61</c:v>
                </c:pt>
                <c:pt idx="4">
                  <c:v>81.430000000000007</c:v>
                </c:pt>
                <c:pt idx="5">
                  <c:v>83.55</c:v>
                </c:pt>
                <c:pt idx="6">
                  <c:v>86.55</c:v>
                </c:pt>
                <c:pt idx="7">
                  <c:v>75.739999999999995</c:v>
                </c:pt>
              </c:numCache>
            </c:numRef>
          </c:val>
          <c:extLst>
            <c:ext xmlns:c16="http://schemas.microsoft.com/office/drawing/2014/chart" uri="{C3380CC4-5D6E-409C-BE32-E72D297353CC}">
              <c16:uniqueId val="{00000002-3E30-4D9A-BD12-F3E765C95DE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'Agriculture, forestry and f...'!$K$4</c:f>
              <c:strCache>
                <c:ptCount val="1"/>
                <c:pt idx="0">
                  <c:v>Previous month (week ending 19 Dec 2020)</c:v>
                </c:pt>
              </c:strCache>
            </c:strRef>
          </c:tx>
          <c:spPr>
            <a:solidFill>
              <a:schemeClr val="accent1"/>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f...'!$L$24:$L$30</c:f>
              <c:numCache>
                <c:formatCode>0.0</c:formatCode>
                <c:ptCount val="7"/>
                <c:pt idx="0">
                  <c:v>138.38</c:v>
                </c:pt>
                <c:pt idx="1">
                  <c:v>104.23</c:v>
                </c:pt>
                <c:pt idx="2">
                  <c:v>101.62</c:v>
                </c:pt>
                <c:pt idx="3">
                  <c:v>99.99</c:v>
                </c:pt>
                <c:pt idx="4">
                  <c:v>100.52</c:v>
                </c:pt>
                <c:pt idx="5">
                  <c:v>104.4</c:v>
                </c:pt>
                <c:pt idx="6">
                  <c:v>106.45</c:v>
                </c:pt>
              </c:numCache>
            </c:numRef>
          </c:val>
          <c:extLst>
            <c:ext xmlns:c16="http://schemas.microsoft.com/office/drawing/2014/chart" uri="{C3380CC4-5D6E-409C-BE32-E72D297353CC}">
              <c16:uniqueId val="{00000000-8B13-43CC-B990-986FC0118A41}"/>
            </c:ext>
          </c:extLst>
        </c:ser>
        <c:ser>
          <c:idx val="1"/>
          <c:order val="1"/>
          <c:tx>
            <c:strRef>
              <c:f>'Agriculture, forestry and f...'!$K$7</c:f>
              <c:strCache>
                <c:ptCount val="1"/>
                <c:pt idx="0">
                  <c:v>Previous week (ending 09 Jan 2021)</c:v>
                </c:pt>
              </c:strCache>
            </c:strRef>
          </c:tx>
          <c:spPr>
            <a:solidFill>
              <a:schemeClr val="accent2"/>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f...'!$L$33:$L$39</c:f>
              <c:numCache>
                <c:formatCode>0.0</c:formatCode>
                <c:ptCount val="7"/>
                <c:pt idx="0">
                  <c:v>116.77</c:v>
                </c:pt>
                <c:pt idx="1">
                  <c:v>94.57</c:v>
                </c:pt>
                <c:pt idx="2">
                  <c:v>95.59</c:v>
                </c:pt>
                <c:pt idx="3">
                  <c:v>92.18</c:v>
                </c:pt>
                <c:pt idx="4">
                  <c:v>92.13</c:v>
                </c:pt>
                <c:pt idx="5">
                  <c:v>94.36</c:v>
                </c:pt>
                <c:pt idx="6">
                  <c:v>95.1</c:v>
                </c:pt>
              </c:numCache>
            </c:numRef>
          </c:val>
          <c:extLst>
            <c:ext xmlns:c16="http://schemas.microsoft.com/office/drawing/2014/chart" uri="{C3380CC4-5D6E-409C-BE32-E72D297353CC}">
              <c16:uniqueId val="{00000001-8B13-43CC-B990-986FC0118A41}"/>
            </c:ext>
          </c:extLst>
        </c:ser>
        <c:ser>
          <c:idx val="2"/>
          <c:order val="2"/>
          <c:tx>
            <c:strRef>
              <c:f>'Agriculture, forestry and f...'!$K$8</c:f>
              <c:strCache>
                <c:ptCount val="1"/>
                <c:pt idx="0">
                  <c:v>This week (ending 16 Jan 2021)</c:v>
                </c:pt>
              </c:strCache>
            </c:strRef>
          </c:tx>
          <c:spPr>
            <a:solidFill>
              <a:srgbClr val="993366"/>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f...'!$L$42:$L$48</c:f>
              <c:numCache>
                <c:formatCode>0.0</c:formatCode>
                <c:ptCount val="7"/>
                <c:pt idx="0">
                  <c:v>117.45</c:v>
                </c:pt>
                <c:pt idx="1">
                  <c:v>94.34</c:v>
                </c:pt>
                <c:pt idx="2">
                  <c:v>95.82</c:v>
                </c:pt>
                <c:pt idx="3">
                  <c:v>92.52</c:v>
                </c:pt>
                <c:pt idx="4">
                  <c:v>92.36</c:v>
                </c:pt>
                <c:pt idx="5">
                  <c:v>94.21</c:v>
                </c:pt>
                <c:pt idx="6">
                  <c:v>93.44</c:v>
                </c:pt>
              </c:numCache>
            </c:numRef>
          </c:val>
          <c:extLst>
            <c:ext xmlns:c16="http://schemas.microsoft.com/office/drawing/2014/chart" uri="{C3380CC4-5D6E-409C-BE32-E72D297353CC}">
              <c16:uniqueId val="{00000002-8B13-43CC-B990-986FC0118A4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'Accommodation and food serv...'!$K$4</c:f>
              <c:strCache>
                <c:ptCount val="1"/>
                <c:pt idx="0">
                  <c:v>Previous month (week ending 19 Dec 2020)</c:v>
                </c:pt>
              </c:strCache>
            </c:strRef>
          </c:tx>
          <c:spPr>
            <a:solidFill>
              <a:schemeClr val="accent1"/>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serv...'!$L$82:$L$89</c:f>
              <c:numCache>
                <c:formatCode>0.0</c:formatCode>
                <c:ptCount val="8"/>
                <c:pt idx="0">
                  <c:v>85.3</c:v>
                </c:pt>
                <c:pt idx="1">
                  <c:v>84.68</c:v>
                </c:pt>
                <c:pt idx="2">
                  <c:v>85.89</c:v>
                </c:pt>
                <c:pt idx="3">
                  <c:v>86.41</c:v>
                </c:pt>
                <c:pt idx="4">
                  <c:v>91.73</c:v>
                </c:pt>
                <c:pt idx="5">
                  <c:v>89.28</c:v>
                </c:pt>
                <c:pt idx="6">
                  <c:v>93.73</c:v>
                </c:pt>
                <c:pt idx="7">
                  <c:v>82.94</c:v>
                </c:pt>
              </c:numCache>
            </c:numRef>
          </c:val>
          <c:extLst>
            <c:ext xmlns:c16="http://schemas.microsoft.com/office/drawing/2014/chart" uri="{C3380CC4-5D6E-409C-BE32-E72D297353CC}">
              <c16:uniqueId val="{00000000-43DF-4BE4-8876-33298DDC4FB7}"/>
            </c:ext>
          </c:extLst>
        </c:ser>
        <c:ser>
          <c:idx val="1"/>
          <c:order val="1"/>
          <c:tx>
            <c:strRef>
              <c:f>'Accommodation and food serv...'!$K$7</c:f>
              <c:strCache>
                <c:ptCount val="1"/>
                <c:pt idx="0">
                  <c:v>Previous week (ending 09 Jan 2021)</c:v>
                </c:pt>
              </c:strCache>
            </c:strRef>
          </c:tx>
          <c:spPr>
            <a:solidFill>
              <a:schemeClr val="accent2"/>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serv...'!$L$91:$L$98</c:f>
              <c:numCache>
                <c:formatCode>0.0</c:formatCode>
                <c:ptCount val="8"/>
                <c:pt idx="0">
                  <c:v>77.510000000000005</c:v>
                </c:pt>
                <c:pt idx="1">
                  <c:v>77.87</c:v>
                </c:pt>
                <c:pt idx="2">
                  <c:v>79.61</c:v>
                </c:pt>
                <c:pt idx="3">
                  <c:v>80.209999999999994</c:v>
                </c:pt>
                <c:pt idx="4">
                  <c:v>83.13</c:v>
                </c:pt>
                <c:pt idx="5">
                  <c:v>84.56</c:v>
                </c:pt>
                <c:pt idx="6">
                  <c:v>86.55</c:v>
                </c:pt>
                <c:pt idx="7">
                  <c:v>73.489999999999995</c:v>
                </c:pt>
              </c:numCache>
            </c:numRef>
          </c:val>
          <c:extLst>
            <c:ext xmlns:c16="http://schemas.microsoft.com/office/drawing/2014/chart" uri="{C3380CC4-5D6E-409C-BE32-E72D297353CC}">
              <c16:uniqueId val="{00000001-43DF-4BE4-8876-33298DDC4FB7}"/>
            </c:ext>
          </c:extLst>
        </c:ser>
        <c:ser>
          <c:idx val="2"/>
          <c:order val="2"/>
          <c:tx>
            <c:strRef>
              <c:f>'Accommodation and food serv...'!$K$8</c:f>
              <c:strCache>
                <c:ptCount val="1"/>
                <c:pt idx="0">
                  <c:v>This week (ending 16 Jan 2021)</c:v>
                </c:pt>
              </c:strCache>
            </c:strRef>
          </c:tx>
          <c:spPr>
            <a:solidFill>
              <a:srgbClr val="993366"/>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serv...'!$L$100:$L$107</c:f>
              <c:numCache>
                <c:formatCode>0.0</c:formatCode>
                <c:ptCount val="8"/>
                <c:pt idx="0">
                  <c:v>79.06</c:v>
                </c:pt>
                <c:pt idx="1">
                  <c:v>78.38</c:v>
                </c:pt>
                <c:pt idx="2">
                  <c:v>81.180000000000007</c:v>
                </c:pt>
                <c:pt idx="3">
                  <c:v>81.53</c:v>
                </c:pt>
                <c:pt idx="4">
                  <c:v>83.28</c:v>
                </c:pt>
                <c:pt idx="5">
                  <c:v>84.64</c:v>
                </c:pt>
                <c:pt idx="6">
                  <c:v>88.2</c:v>
                </c:pt>
                <c:pt idx="7">
                  <c:v>74.81</c:v>
                </c:pt>
              </c:numCache>
            </c:numRef>
          </c:val>
          <c:extLst>
            <c:ext xmlns:c16="http://schemas.microsoft.com/office/drawing/2014/chart" uri="{C3380CC4-5D6E-409C-BE32-E72D297353CC}">
              <c16:uniqueId val="{00000002-43DF-4BE4-8876-33298DDC4FB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'Accommodation and food serv...'!$K$4</c:f>
              <c:strCache>
                <c:ptCount val="1"/>
                <c:pt idx="0">
                  <c:v>Previous month (week ending 19 Dec 2020)</c:v>
                </c:pt>
              </c:strCache>
            </c:strRef>
          </c:tx>
          <c:spPr>
            <a:solidFill>
              <a:schemeClr val="accent1"/>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serv...'!$L$24:$L$30</c:f>
              <c:numCache>
                <c:formatCode>0.0</c:formatCode>
                <c:ptCount val="7"/>
                <c:pt idx="0">
                  <c:v>94.26</c:v>
                </c:pt>
                <c:pt idx="1">
                  <c:v>89.75</c:v>
                </c:pt>
                <c:pt idx="2">
                  <c:v>90.35</c:v>
                </c:pt>
                <c:pt idx="3">
                  <c:v>92.13</c:v>
                </c:pt>
                <c:pt idx="4">
                  <c:v>93.94</c:v>
                </c:pt>
                <c:pt idx="5">
                  <c:v>97.81</c:v>
                </c:pt>
                <c:pt idx="6">
                  <c:v>97.43</c:v>
                </c:pt>
              </c:numCache>
            </c:numRef>
          </c:val>
          <c:extLst>
            <c:ext xmlns:c16="http://schemas.microsoft.com/office/drawing/2014/chart" uri="{C3380CC4-5D6E-409C-BE32-E72D297353CC}">
              <c16:uniqueId val="{00000000-E03D-4B01-9EB0-40DB844932F7}"/>
            </c:ext>
          </c:extLst>
        </c:ser>
        <c:ser>
          <c:idx val="1"/>
          <c:order val="1"/>
          <c:tx>
            <c:strRef>
              <c:f>'Accommodation and food serv...'!$K$7</c:f>
              <c:strCache>
                <c:ptCount val="1"/>
                <c:pt idx="0">
                  <c:v>Previous week (ending 09 Jan 2021)</c:v>
                </c:pt>
              </c:strCache>
            </c:strRef>
          </c:tx>
          <c:spPr>
            <a:solidFill>
              <a:schemeClr val="accent2"/>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serv...'!$L$33:$L$39</c:f>
              <c:numCache>
                <c:formatCode>0.0</c:formatCode>
                <c:ptCount val="7"/>
                <c:pt idx="0">
                  <c:v>86.56</c:v>
                </c:pt>
                <c:pt idx="1">
                  <c:v>83.27</c:v>
                </c:pt>
                <c:pt idx="2">
                  <c:v>84.49</c:v>
                </c:pt>
                <c:pt idx="3">
                  <c:v>86.93</c:v>
                </c:pt>
                <c:pt idx="4">
                  <c:v>89.05</c:v>
                </c:pt>
                <c:pt idx="5">
                  <c:v>93.32</c:v>
                </c:pt>
                <c:pt idx="6">
                  <c:v>91.83</c:v>
                </c:pt>
              </c:numCache>
            </c:numRef>
          </c:val>
          <c:extLst>
            <c:ext xmlns:c16="http://schemas.microsoft.com/office/drawing/2014/chart" uri="{C3380CC4-5D6E-409C-BE32-E72D297353CC}">
              <c16:uniqueId val="{00000001-E03D-4B01-9EB0-40DB844932F7}"/>
            </c:ext>
          </c:extLst>
        </c:ser>
        <c:ser>
          <c:idx val="2"/>
          <c:order val="2"/>
          <c:tx>
            <c:strRef>
              <c:f>'Accommodation and food serv...'!$K$8</c:f>
              <c:strCache>
                <c:ptCount val="1"/>
                <c:pt idx="0">
                  <c:v>This week (ending 16 Jan 2021)</c:v>
                </c:pt>
              </c:strCache>
            </c:strRef>
          </c:tx>
          <c:spPr>
            <a:solidFill>
              <a:srgbClr val="993366"/>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serv...'!$L$42:$L$48</c:f>
              <c:numCache>
                <c:formatCode>0.0</c:formatCode>
                <c:ptCount val="7"/>
                <c:pt idx="0">
                  <c:v>90.03</c:v>
                </c:pt>
                <c:pt idx="1">
                  <c:v>84.11</c:v>
                </c:pt>
                <c:pt idx="2">
                  <c:v>84.59</c:v>
                </c:pt>
                <c:pt idx="3">
                  <c:v>87.09</c:v>
                </c:pt>
                <c:pt idx="4">
                  <c:v>89.23</c:v>
                </c:pt>
                <c:pt idx="5">
                  <c:v>93.35</c:v>
                </c:pt>
                <c:pt idx="6">
                  <c:v>91.83</c:v>
                </c:pt>
              </c:numCache>
            </c:numRef>
          </c:val>
          <c:extLst>
            <c:ext xmlns:c16="http://schemas.microsoft.com/office/drawing/2014/chart" uri="{C3380CC4-5D6E-409C-BE32-E72D297353CC}">
              <c16:uniqueId val="{00000002-E03D-4B01-9EB0-40DB844932F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'Accommodation and food serv...'!$K$110:$K$256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'Accommodation and food serv...'!$L$110:$L$256</c:f>
              <c:numCache>
                <c:formatCode>0.0</c:formatCode>
                <c:ptCount val="147"/>
                <c:pt idx="0">
                  <c:v>100</c:v>
                </c:pt>
                <c:pt idx="1">
                  <c:v>96.150599999999997</c:v>
                </c:pt>
                <c:pt idx="2">
                  <c:v>79.616</c:v>
                </c:pt>
                <c:pt idx="3">
                  <c:v>69.364199999999997</c:v>
                </c:pt>
                <c:pt idx="4">
                  <c:v>64.989599999999996</c:v>
                </c:pt>
                <c:pt idx="5">
                  <c:v>65.125399999999999</c:v>
                </c:pt>
                <c:pt idx="6">
                  <c:v>67.529200000000003</c:v>
                </c:pt>
                <c:pt idx="7">
                  <c:v>69.217299999999994</c:v>
                </c:pt>
                <c:pt idx="8">
                  <c:v>70.466999999999999</c:v>
                </c:pt>
                <c:pt idx="9">
                  <c:v>70.711100000000002</c:v>
                </c:pt>
                <c:pt idx="10">
                  <c:v>72.046099999999996</c:v>
                </c:pt>
                <c:pt idx="11">
                  <c:v>73.601100000000002</c:v>
                </c:pt>
                <c:pt idx="12">
                  <c:v>76.707099999999997</c:v>
                </c:pt>
                <c:pt idx="13">
                  <c:v>78.799099999999996</c:v>
                </c:pt>
                <c:pt idx="14">
                  <c:v>80.334000000000003</c:v>
                </c:pt>
                <c:pt idx="15">
                  <c:v>81.897400000000005</c:v>
                </c:pt>
                <c:pt idx="16">
                  <c:v>85.035200000000003</c:v>
                </c:pt>
                <c:pt idx="17">
                  <c:v>85.336699999999993</c:v>
                </c:pt>
                <c:pt idx="18">
                  <c:v>85.308999999999997</c:v>
                </c:pt>
                <c:pt idx="19">
                  <c:v>84.989699999999999</c:v>
                </c:pt>
                <c:pt idx="20">
                  <c:v>85.045900000000003</c:v>
                </c:pt>
                <c:pt idx="21">
                  <c:v>83.147999999999996</c:v>
                </c:pt>
                <c:pt idx="22">
                  <c:v>83.151499999999999</c:v>
                </c:pt>
                <c:pt idx="23">
                  <c:v>83.855400000000003</c:v>
                </c:pt>
                <c:pt idx="24">
                  <c:v>83.863699999999994</c:v>
                </c:pt>
                <c:pt idx="25">
                  <c:v>84.089600000000004</c:v>
                </c:pt>
                <c:pt idx="26">
                  <c:v>86.281499999999994</c:v>
                </c:pt>
                <c:pt idx="27">
                  <c:v>86.828900000000004</c:v>
                </c:pt>
                <c:pt idx="28">
                  <c:v>87.121200000000002</c:v>
                </c:pt>
                <c:pt idx="29">
                  <c:v>86.587400000000002</c:v>
                </c:pt>
                <c:pt idx="30">
                  <c:v>86.511799999999994</c:v>
                </c:pt>
                <c:pt idx="31">
                  <c:v>86.398399999999995</c:v>
                </c:pt>
                <c:pt idx="32">
                  <c:v>86.430400000000006</c:v>
                </c:pt>
                <c:pt idx="33">
                  <c:v>86.944500000000005</c:v>
                </c:pt>
                <c:pt idx="34">
                  <c:v>87.8065</c:v>
                </c:pt>
                <c:pt idx="35">
                  <c:v>88.432000000000002</c:v>
                </c:pt>
                <c:pt idx="36">
                  <c:v>88.557100000000005</c:v>
                </c:pt>
                <c:pt idx="37">
                  <c:v>89.236900000000006</c:v>
                </c:pt>
                <c:pt idx="38">
                  <c:v>90.236099999999993</c:v>
                </c:pt>
                <c:pt idx="39">
                  <c:v>90.821200000000005</c:v>
                </c:pt>
                <c:pt idx="40">
                  <c:v>90.950800000000001</c:v>
                </c:pt>
                <c:pt idx="41">
                  <c:v>87.618399999999994</c:v>
                </c:pt>
                <c:pt idx="42">
                  <c:v>84.080699999999993</c:v>
                </c:pt>
                <c:pt idx="43">
                  <c:v>84.129099999999994</c:v>
                </c:pt>
                <c:pt idx="44">
                  <c:v>85.285499999999999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96B-4624-8CCB-42DFAFD2FE3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'Accommodation and food serv...'!$K$110:$K$256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'Accommodation and food serv...'!$L$258:$L$404</c:f>
              <c:numCache>
                <c:formatCode>0.0</c:formatCode>
                <c:ptCount val="147"/>
                <c:pt idx="0">
                  <c:v>100</c:v>
                </c:pt>
                <c:pt idx="1">
                  <c:v>92.295199999999994</c:v>
                </c:pt>
                <c:pt idx="2">
                  <c:v>79.304599999999994</c:v>
                </c:pt>
                <c:pt idx="3">
                  <c:v>75.332099999999997</c:v>
                </c:pt>
                <c:pt idx="4">
                  <c:v>72.559100000000001</c:v>
                </c:pt>
                <c:pt idx="5">
                  <c:v>74.058899999999994</c:v>
                </c:pt>
                <c:pt idx="6">
                  <c:v>84.927400000000006</c:v>
                </c:pt>
                <c:pt idx="7">
                  <c:v>81.530699999999996</c:v>
                </c:pt>
                <c:pt idx="8">
                  <c:v>79.336799999999997</c:v>
                </c:pt>
                <c:pt idx="9">
                  <c:v>75.161600000000007</c:v>
                </c:pt>
                <c:pt idx="10">
                  <c:v>75.518500000000003</c:v>
                </c:pt>
                <c:pt idx="11">
                  <c:v>76.287899999999993</c:v>
                </c:pt>
                <c:pt idx="12">
                  <c:v>81.436899999999994</c:v>
                </c:pt>
                <c:pt idx="13">
                  <c:v>84.058800000000005</c:v>
                </c:pt>
                <c:pt idx="14">
                  <c:v>84.060400000000001</c:v>
                </c:pt>
                <c:pt idx="15">
                  <c:v>84.059799999999996</c:v>
                </c:pt>
                <c:pt idx="16">
                  <c:v>94.998800000000003</c:v>
                </c:pt>
                <c:pt idx="17">
                  <c:v>91.143199999999993</c:v>
                </c:pt>
                <c:pt idx="18">
                  <c:v>90.638599999999997</c:v>
                </c:pt>
                <c:pt idx="19">
                  <c:v>89.155199999999994</c:v>
                </c:pt>
                <c:pt idx="20">
                  <c:v>90.428100000000001</c:v>
                </c:pt>
                <c:pt idx="21">
                  <c:v>88.418300000000002</c:v>
                </c:pt>
                <c:pt idx="22">
                  <c:v>89.35</c:v>
                </c:pt>
                <c:pt idx="23">
                  <c:v>89.984399999999994</c:v>
                </c:pt>
                <c:pt idx="24">
                  <c:v>89.008799999999994</c:v>
                </c:pt>
                <c:pt idx="25">
                  <c:v>89.181299999999993</c:v>
                </c:pt>
                <c:pt idx="26">
                  <c:v>91.428899999999999</c:v>
                </c:pt>
                <c:pt idx="27">
                  <c:v>92.379099999999994</c:v>
                </c:pt>
                <c:pt idx="28">
                  <c:v>92.296000000000006</c:v>
                </c:pt>
                <c:pt idx="29">
                  <c:v>90.443600000000004</c:v>
                </c:pt>
                <c:pt idx="30">
                  <c:v>89.728700000000003</c:v>
                </c:pt>
                <c:pt idx="31">
                  <c:v>86.939700000000002</c:v>
                </c:pt>
                <c:pt idx="32">
                  <c:v>87.441800000000001</c:v>
                </c:pt>
                <c:pt idx="33">
                  <c:v>88.379199999999997</c:v>
                </c:pt>
                <c:pt idx="34">
                  <c:v>90.373900000000006</c:v>
                </c:pt>
                <c:pt idx="35">
                  <c:v>90.706800000000001</c:v>
                </c:pt>
                <c:pt idx="36">
                  <c:v>89.950199999999995</c:v>
                </c:pt>
                <c:pt idx="37">
                  <c:v>91.447699999999998</c:v>
                </c:pt>
                <c:pt idx="38">
                  <c:v>94.065399999999997</c:v>
                </c:pt>
                <c:pt idx="39">
                  <c:v>95.412400000000005</c:v>
                </c:pt>
                <c:pt idx="40">
                  <c:v>96.845500000000001</c:v>
                </c:pt>
                <c:pt idx="41">
                  <c:v>94.876199999999997</c:v>
                </c:pt>
                <c:pt idx="42">
                  <c:v>94.678899999999999</c:v>
                </c:pt>
                <c:pt idx="43">
                  <c:v>89.2179</c:v>
                </c:pt>
                <c:pt idx="44">
                  <c:v>87.991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96B-4624-8CCB-42DFAFD2FE3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'Transport, postal and wareh...'!$K$4</c:f>
              <c:strCache>
                <c:ptCount val="1"/>
                <c:pt idx="0">
                  <c:v>Previous month (week ending 19 Dec 2020)</c:v>
                </c:pt>
              </c:strCache>
            </c:strRef>
          </c:tx>
          <c:spPr>
            <a:solidFill>
              <a:schemeClr val="accent1"/>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wareh...'!$L$53:$L$60</c:f>
              <c:numCache>
                <c:formatCode>0.0</c:formatCode>
                <c:ptCount val="8"/>
                <c:pt idx="0">
                  <c:v>95.44</c:v>
                </c:pt>
                <c:pt idx="1">
                  <c:v>95.21</c:v>
                </c:pt>
                <c:pt idx="2">
                  <c:v>95.02</c:v>
                </c:pt>
                <c:pt idx="3">
                  <c:v>95.76</c:v>
                </c:pt>
                <c:pt idx="4">
                  <c:v>97.13</c:v>
                </c:pt>
                <c:pt idx="5">
                  <c:v>92.85</c:v>
                </c:pt>
                <c:pt idx="6">
                  <c:v>96.32</c:v>
                </c:pt>
                <c:pt idx="7">
                  <c:v>92.22</c:v>
                </c:pt>
              </c:numCache>
            </c:numRef>
          </c:val>
          <c:extLst>
            <c:ext xmlns:c16="http://schemas.microsoft.com/office/drawing/2014/chart" uri="{C3380CC4-5D6E-409C-BE32-E72D297353CC}">
              <c16:uniqueId val="{00000000-2501-41FC-A79C-DEE5D314CFD1}"/>
            </c:ext>
          </c:extLst>
        </c:ser>
        <c:ser>
          <c:idx val="1"/>
          <c:order val="1"/>
          <c:tx>
            <c:strRef>
              <c:f>'Transport, postal and wareh...'!$K$7</c:f>
              <c:strCache>
                <c:ptCount val="1"/>
                <c:pt idx="0">
                  <c:v>Previous week (ending 09 Jan 2021)</c:v>
                </c:pt>
              </c:strCache>
            </c:strRef>
          </c:tx>
          <c:spPr>
            <a:solidFill>
              <a:schemeClr val="accent2"/>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wareh...'!$L$62:$L$69</c:f>
              <c:numCache>
                <c:formatCode>0.0</c:formatCode>
                <c:ptCount val="8"/>
                <c:pt idx="0">
                  <c:v>90.18</c:v>
                </c:pt>
                <c:pt idx="1">
                  <c:v>90.53</c:v>
                </c:pt>
                <c:pt idx="2">
                  <c:v>90.14</c:v>
                </c:pt>
                <c:pt idx="3">
                  <c:v>87.49</c:v>
                </c:pt>
                <c:pt idx="4">
                  <c:v>94.14</c:v>
                </c:pt>
                <c:pt idx="5">
                  <c:v>89.12</c:v>
                </c:pt>
                <c:pt idx="6">
                  <c:v>90.18</c:v>
                </c:pt>
                <c:pt idx="7">
                  <c:v>85.3</c:v>
                </c:pt>
              </c:numCache>
            </c:numRef>
          </c:val>
          <c:extLst>
            <c:ext xmlns:c16="http://schemas.microsoft.com/office/drawing/2014/chart" uri="{C3380CC4-5D6E-409C-BE32-E72D297353CC}">
              <c16:uniqueId val="{00000001-2501-41FC-A79C-DEE5D314CFD1}"/>
            </c:ext>
          </c:extLst>
        </c:ser>
        <c:ser>
          <c:idx val="2"/>
          <c:order val="2"/>
          <c:tx>
            <c:strRef>
              <c:f>'Transport, postal and wareh...'!$K$8</c:f>
              <c:strCache>
                <c:ptCount val="1"/>
                <c:pt idx="0">
                  <c:v>This week (ending 16 Jan 2021)</c:v>
                </c:pt>
              </c:strCache>
            </c:strRef>
          </c:tx>
          <c:spPr>
            <a:solidFill>
              <a:srgbClr val="993366"/>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wareh...'!$L$71:$L$78</c:f>
              <c:numCache>
                <c:formatCode>0.0</c:formatCode>
                <c:ptCount val="8"/>
                <c:pt idx="0">
                  <c:v>91.53</c:v>
                </c:pt>
                <c:pt idx="1">
                  <c:v>92.52</c:v>
                </c:pt>
                <c:pt idx="2">
                  <c:v>91.92</c:v>
                </c:pt>
                <c:pt idx="3">
                  <c:v>92.63</c:v>
                </c:pt>
                <c:pt idx="4">
                  <c:v>95.08</c:v>
                </c:pt>
                <c:pt idx="5">
                  <c:v>89.93</c:v>
                </c:pt>
                <c:pt idx="6">
                  <c:v>91.54</c:v>
                </c:pt>
                <c:pt idx="7">
                  <c:v>87.93</c:v>
                </c:pt>
              </c:numCache>
            </c:numRef>
          </c:val>
          <c:extLst>
            <c:ext xmlns:c16="http://schemas.microsoft.com/office/drawing/2014/chart" uri="{C3380CC4-5D6E-409C-BE32-E72D297353CC}">
              <c16:uniqueId val="{00000002-2501-41FC-A79C-DEE5D314CFD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'Transport, postal and wareh...'!$K$4</c:f>
              <c:strCache>
                <c:ptCount val="1"/>
                <c:pt idx="0">
                  <c:v>Previous month (week ending 19 Dec 2020)</c:v>
                </c:pt>
              </c:strCache>
            </c:strRef>
          </c:tx>
          <c:spPr>
            <a:solidFill>
              <a:schemeClr val="accent1"/>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wareh...'!$L$82:$L$89</c:f>
              <c:numCache>
                <c:formatCode>0.0</c:formatCode>
                <c:ptCount val="8"/>
                <c:pt idx="0">
                  <c:v>94.84</c:v>
                </c:pt>
                <c:pt idx="1">
                  <c:v>96.12</c:v>
                </c:pt>
                <c:pt idx="2">
                  <c:v>93.73</c:v>
                </c:pt>
                <c:pt idx="3">
                  <c:v>97.48</c:v>
                </c:pt>
                <c:pt idx="4">
                  <c:v>97.19</c:v>
                </c:pt>
                <c:pt idx="5">
                  <c:v>94.35</c:v>
                </c:pt>
                <c:pt idx="6">
                  <c:v>94.33</c:v>
                </c:pt>
                <c:pt idx="7">
                  <c:v>94.48</c:v>
                </c:pt>
              </c:numCache>
            </c:numRef>
          </c:val>
          <c:extLst>
            <c:ext xmlns:c16="http://schemas.microsoft.com/office/drawing/2014/chart" uri="{C3380CC4-5D6E-409C-BE32-E72D297353CC}">
              <c16:uniqueId val="{00000000-FA0D-4424-9153-195FA85CA220}"/>
            </c:ext>
          </c:extLst>
        </c:ser>
        <c:ser>
          <c:idx val="1"/>
          <c:order val="1"/>
          <c:tx>
            <c:strRef>
              <c:f>'Transport, postal and wareh...'!$K$7</c:f>
              <c:strCache>
                <c:ptCount val="1"/>
                <c:pt idx="0">
                  <c:v>Previous week (ending 09 Jan 2021)</c:v>
                </c:pt>
              </c:strCache>
            </c:strRef>
          </c:tx>
          <c:spPr>
            <a:solidFill>
              <a:schemeClr val="accent2"/>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wareh...'!$L$91:$L$98</c:f>
              <c:numCache>
                <c:formatCode>0.0</c:formatCode>
                <c:ptCount val="8"/>
                <c:pt idx="0">
                  <c:v>89.93</c:v>
                </c:pt>
                <c:pt idx="1">
                  <c:v>91.86</c:v>
                </c:pt>
                <c:pt idx="2">
                  <c:v>88.99</c:v>
                </c:pt>
                <c:pt idx="3">
                  <c:v>92.64</c:v>
                </c:pt>
                <c:pt idx="4">
                  <c:v>91.25</c:v>
                </c:pt>
                <c:pt idx="5">
                  <c:v>90.84</c:v>
                </c:pt>
                <c:pt idx="6">
                  <c:v>88.2</c:v>
                </c:pt>
                <c:pt idx="7">
                  <c:v>88</c:v>
                </c:pt>
              </c:numCache>
            </c:numRef>
          </c:val>
          <c:extLst>
            <c:ext xmlns:c16="http://schemas.microsoft.com/office/drawing/2014/chart" uri="{C3380CC4-5D6E-409C-BE32-E72D297353CC}">
              <c16:uniqueId val="{00000001-FA0D-4424-9153-195FA85CA220}"/>
            </c:ext>
          </c:extLst>
        </c:ser>
        <c:ser>
          <c:idx val="2"/>
          <c:order val="2"/>
          <c:tx>
            <c:strRef>
              <c:f>'Transport, postal and wareh...'!$K$8</c:f>
              <c:strCache>
                <c:ptCount val="1"/>
                <c:pt idx="0">
                  <c:v>This week (ending 16 Jan 2021)</c:v>
                </c:pt>
              </c:strCache>
            </c:strRef>
          </c:tx>
          <c:spPr>
            <a:solidFill>
              <a:srgbClr val="993366"/>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wareh...'!$L$100:$L$107</c:f>
              <c:numCache>
                <c:formatCode>0.0</c:formatCode>
                <c:ptCount val="8"/>
                <c:pt idx="0">
                  <c:v>90.9</c:v>
                </c:pt>
                <c:pt idx="1">
                  <c:v>92.71</c:v>
                </c:pt>
                <c:pt idx="2">
                  <c:v>89.91</c:v>
                </c:pt>
                <c:pt idx="3">
                  <c:v>94.3</c:v>
                </c:pt>
                <c:pt idx="4">
                  <c:v>91.21</c:v>
                </c:pt>
                <c:pt idx="5">
                  <c:v>91.04</c:v>
                </c:pt>
                <c:pt idx="6">
                  <c:v>86.45</c:v>
                </c:pt>
                <c:pt idx="7">
                  <c:v>90.96</c:v>
                </c:pt>
              </c:numCache>
            </c:numRef>
          </c:val>
          <c:extLst>
            <c:ext xmlns:c16="http://schemas.microsoft.com/office/drawing/2014/chart" uri="{C3380CC4-5D6E-409C-BE32-E72D297353CC}">
              <c16:uniqueId val="{00000002-FA0D-4424-9153-195FA85CA22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'Transport, postal and wareh...'!$K$4</c:f>
              <c:strCache>
                <c:ptCount val="1"/>
                <c:pt idx="0">
                  <c:v>Previous month (week ending 19 Dec 2020)</c:v>
                </c:pt>
              </c:strCache>
            </c:strRef>
          </c:tx>
          <c:spPr>
            <a:solidFill>
              <a:schemeClr val="accent1"/>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wareh...'!$L$24:$L$30</c:f>
              <c:numCache>
                <c:formatCode>0.0</c:formatCode>
                <c:ptCount val="7"/>
                <c:pt idx="0">
                  <c:v>116.39</c:v>
                </c:pt>
                <c:pt idx="1">
                  <c:v>93.34</c:v>
                </c:pt>
                <c:pt idx="2">
                  <c:v>94.96</c:v>
                </c:pt>
                <c:pt idx="3">
                  <c:v>95.03</c:v>
                </c:pt>
                <c:pt idx="4">
                  <c:v>96.4</c:v>
                </c:pt>
                <c:pt idx="5">
                  <c:v>101.19</c:v>
                </c:pt>
                <c:pt idx="6">
                  <c:v>100</c:v>
                </c:pt>
              </c:numCache>
            </c:numRef>
          </c:val>
          <c:extLst>
            <c:ext xmlns:c16="http://schemas.microsoft.com/office/drawing/2014/chart" uri="{C3380CC4-5D6E-409C-BE32-E72D297353CC}">
              <c16:uniqueId val="{00000000-55C7-4230-BF39-F5C50B36EC1A}"/>
            </c:ext>
          </c:extLst>
        </c:ser>
        <c:ser>
          <c:idx val="1"/>
          <c:order val="1"/>
          <c:tx>
            <c:strRef>
              <c:f>'Transport, postal and wareh...'!$K$7</c:f>
              <c:strCache>
                <c:ptCount val="1"/>
                <c:pt idx="0">
                  <c:v>Previous week (ending 09 Jan 2021)</c:v>
                </c:pt>
              </c:strCache>
            </c:strRef>
          </c:tx>
          <c:spPr>
            <a:solidFill>
              <a:schemeClr val="accent2"/>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wareh...'!$L$33:$L$39</c:f>
              <c:numCache>
                <c:formatCode>0.0</c:formatCode>
                <c:ptCount val="7"/>
                <c:pt idx="0">
                  <c:v>99.84</c:v>
                </c:pt>
                <c:pt idx="1">
                  <c:v>87.86</c:v>
                </c:pt>
                <c:pt idx="2">
                  <c:v>91.84</c:v>
                </c:pt>
                <c:pt idx="3">
                  <c:v>91.65</c:v>
                </c:pt>
                <c:pt idx="4">
                  <c:v>92.4</c:v>
                </c:pt>
                <c:pt idx="5">
                  <c:v>93.79</c:v>
                </c:pt>
                <c:pt idx="6">
                  <c:v>82.36</c:v>
                </c:pt>
              </c:numCache>
            </c:numRef>
          </c:val>
          <c:extLst>
            <c:ext xmlns:c16="http://schemas.microsoft.com/office/drawing/2014/chart" uri="{C3380CC4-5D6E-409C-BE32-E72D297353CC}">
              <c16:uniqueId val="{00000001-55C7-4230-BF39-F5C50B36EC1A}"/>
            </c:ext>
          </c:extLst>
        </c:ser>
        <c:ser>
          <c:idx val="2"/>
          <c:order val="2"/>
          <c:tx>
            <c:strRef>
              <c:f>'Transport, postal and wareh...'!$K$8</c:f>
              <c:strCache>
                <c:ptCount val="1"/>
                <c:pt idx="0">
                  <c:v>This week (ending 16 Jan 2021)</c:v>
                </c:pt>
              </c:strCache>
            </c:strRef>
          </c:tx>
          <c:spPr>
            <a:solidFill>
              <a:srgbClr val="993366"/>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wareh...'!$L$42:$L$48</c:f>
              <c:numCache>
                <c:formatCode>0.0</c:formatCode>
                <c:ptCount val="7"/>
                <c:pt idx="0">
                  <c:v>102.12</c:v>
                </c:pt>
                <c:pt idx="1">
                  <c:v>89.42</c:v>
                </c:pt>
                <c:pt idx="2">
                  <c:v>93.58</c:v>
                </c:pt>
                <c:pt idx="3">
                  <c:v>93.3</c:v>
                </c:pt>
                <c:pt idx="4">
                  <c:v>94.03</c:v>
                </c:pt>
                <c:pt idx="5">
                  <c:v>95.13</c:v>
                </c:pt>
                <c:pt idx="6">
                  <c:v>82.58</c:v>
                </c:pt>
              </c:numCache>
            </c:numRef>
          </c:val>
          <c:extLst>
            <c:ext xmlns:c16="http://schemas.microsoft.com/office/drawing/2014/chart" uri="{C3380CC4-5D6E-409C-BE32-E72D297353CC}">
              <c16:uniqueId val="{00000002-55C7-4230-BF39-F5C50B36EC1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'Transport, postal and wareh...'!$K$110:$K$256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'Transport, postal and wareh...'!$L$110:$L$256</c:f>
              <c:numCache>
                <c:formatCode>0.0</c:formatCode>
                <c:ptCount val="147"/>
                <c:pt idx="0">
                  <c:v>100</c:v>
                </c:pt>
                <c:pt idx="1">
                  <c:v>99.336799999999997</c:v>
                </c:pt>
                <c:pt idx="2">
                  <c:v>97.461200000000005</c:v>
                </c:pt>
                <c:pt idx="3">
                  <c:v>96.882099999999994</c:v>
                </c:pt>
                <c:pt idx="4">
                  <c:v>95.573400000000007</c:v>
                </c:pt>
                <c:pt idx="5">
                  <c:v>95.026899999999998</c:v>
                </c:pt>
                <c:pt idx="6">
                  <c:v>95.447900000000004</c:v>
                </c:pt>
                <c:pt idx="7">
                  <c:v>95.690799999999996</c:v>
                </c:pt>
                <c:pt idx="8">
                  <c:v>94.874899999999997</c:v>
                </c:pt>
                <c:pt idx="9">
                  <c:v>95.329800000000006</c:v>
                </c:pt>
                <c:pt idx="10">
                  <c:v>95.64</c:v>
                </c:pt>
                <c:pt idx="11">
                  <c:v>95.3108</c:v>
                </c:pt>
                <c:pt idx="12">
                  <c:v>95.861599999999996</c:v>
                </c:pt>
                <c:pt idx="13">
                  <c:v>96.137299999999996</c:v>
                </c:pt>
                <c:pt idx="14">
                  <c:v>95.886099999999999</c:v>
                </c:pt>
                <c:pt idx="15">
                  <c:v>93.290400000000005</c:v>
                </c:pt>
                <c:pt idx="16">
                  <c:v>94.407399999999996</c:v>
                </c:pt>
                <c:pt idx="17">
                  <c:v>95.450100000000006</c:v>
                </c:pt>
                <c:pt idx="18">
                  <c:v>96.091300000000004</c:v>
                </c:pt>
                <c:pt idx="19">
                  <c:v>96.084999999999994</c:v>
                </c:pt>
                <c:pt idx="20">
                  <c:v>96.325199999999995</c:v>
                </c:pt>
                <c:pt idx="21">
                  <c:v>96.438000000000002</c:v>
                </c:pt>
                <c:pt idx="22">
                  <c:v>96.106999999999999</c:v>
                </c:pt>
                <c:pt idx="23">
                  <c:v>96.193299999999994</c:v>
                </c:pt>
                <c:pt idx="24">
                  <c:v>95.917100000000005</c:v>
                </c:pt>
                <c:pt idx="25">
                  <c:v>95.9268</c:v>
                </c:pt>
                <c:pt idx="26">
                  <c:v>95.931399999999996</c:v>
                </c:pt>
                <c:pt idx="27">
                  <c:v>96.245000000000005</c:v>
                </c:pt>
                <c:pt idx="28">
                  <c:v>95.777799999999999</c:v>
                </c:pt>
                <c:pt idx="29">
                  <c:v>94.977699999999999</c:v>
                </c:pt>
                <c:pt idx="30">
                  <c:v>94.230500000000006</c:v>
                </c:pt>
                <c:pt idx="31">
                  <c:v>94.6755</c:v>
                </c:pt>
                <c:pt idx="32">
                  <c:v>94.8005</c:v>
                </c:pt>
                <c:pt idx="33">
                  <c:v>94.967699999999994</c:v>
                </c:pt>
                <c:pt idx="34">
                  <c:v>95.120199999999997</c:v>
                </c:pt>
                <c:pt idx="35">
                  <c:v>95.891300000000001</c:v>
                </c:pt>
                <c:pt idx="36">
                  <c:v>95.550299999999993</c:v>
                </c:pt>
                <c:pt idx="37">
                  <c:v>95.712299999999999</c:v>
                </c:pt>
                <c:pt idx="38">
                  <c:v>95.532799999999995</c:v>
                </c:pt>
                <c:pt idx="39">
                  <c:v>96.121499999999997</c:v>
                </c:pt>
                <c:pt idx="40">
                  <c:v>95.983699999999999</c:v>
                </c:pt>
                <c:pt idx="41">
                  <c:v>93.993700000000004</c:v>
                </c:pt>
                <c:pt idx="42">
                  <c:v>91.206999999999994</c:v>
                </c:pt>
                <c:pt idx="43">
                  <c:v>90.974599999999995</c:v>
                </c:pt>
                <c:pt idx="44">
                  <c:v>92.521799999999999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2AE-45EB-BE34-88D61E94659D}"/>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'Transport, postal and wareh...'!$K$110:$K$256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'Transport, postal and wareh...'!$L$258:$L$404</c:f>
              <c:numCache>
                <c:formatCode>0.0</c:formatCode>
                <c:ptCount val="147"/>
                <c:pt idx="0">
                  <c:v>100</c:v>
                </c:pt>
                <c:pt idx="1">
                  <c:v>100.65049999999999</c:v>
                </c:pt>
                <c:pt idx="2">
                  <c:v>98.232200000000006</c:v>
                </c:pt>
                <c:pt idx="3">
                  <c:v>96.925600000000003</c:v>
                </c:pt>
                <c:pt idx="4">
                  <c:v>97.343500000000006</c:v>
                </c:pt>
                <c:pt idx="5">
                  <c:v>96.519499999999994</c:v>
                </c:pt>
                <c:pt idx="6">
                  <c:v>94.058499999999995</c:v>
                </c:pt>
                <c:pt idx="7">
                  <c:v>92.516999999999996</c:v>
                </c:pt>
                <c:pt idx="8">
                  <c:v>89.797499999999999</c:v>
                </c:pt>
                <c:pt idx="9">
                  <c:v>89.783600000000007</c:v>
                </c:pt>
                <c:pt idx="10">
                  <c:v>89.721599999999995</c:v>
                </c:pt>
                <c:pt idx="11">
                  <c:v>91.085599999999999</c:v>
                </c:pt>
                <c:pt idx="12">
                  <c:v>92.724800000000002</c:v>
                </c:pt>
                <c:pt idx="13">
                  <c:v>93.007199999999997</c:v>
                </c:pt>
                <c:pt idx="14">
                  <c:v>93.586100000000002</c:v>
                </c:pt>
                <c:pt idx="15">
                  <c:v>92.250200000000007</c:v>
                </c:pt>
                <c:pt idx="16">
                  <c:v>92.786699999999996</c:v>
                </c:pt>
                <c:pt idx="17">
                  <c:v>89.402199999999993</c:v>
                </c:pt>
                <c:pt idx="18">
                  <c:v>89.045000000000002</c:v>
                </c:pt>
                <c:pt idx="19">
                  <c:v>89.436800000000005</c:v>
                </c:pt>
                <c:pt idx="20">
                  <c:v>89.094800000000006</c:v>
                </c:pt>
                <c:pt idx="21">
                  <c:v>90.367500000000007</c:v>
                </c:pt>
                <c:pt idx="22">
                  <c:v>90.959599999999995</c:v>
                </c:pt>
                <c:pt idx="23">
                  <c:v>91.062899999999999</c:v>
                </c:pt>
                <c:pt idx="24">
                  <c:v>89.047899999999998</c:v>
                </c:pt>
                <c:pt idx="25">
                  <c:v>91.9114</c:v>
                </c:pt>
                <c:pt idx="26">
                  <c:v>91.997299999999996</c:v>
                </c:pt>
                <c:pt idx="27">
                  <c:v>96.788700000000006</c:v>
                </c:pt>
                <c:pt idx="28">
                  <c:v>101.17189999999999</c:v>
                </c:pt>
                <c:pt idx="29">
                  <c:v>96.578100000000006</c:v>
                </c:pt>
                <c:pt idx="30">
                  <c:v>90.1631</c:v>
                </c:pt>
                <c:pt idx="31">
                  <c:v>90.811499999999995</c:v>
                </c:pt>
                <c:pt idx="32">
                  <c:v>91.211399999999998</c:v>
                </c:pt>
                <c:pt idx="33">
                  <c:v>91.321399999999997</c:v>
                </c:pt>
                <c:pt idx="34">
                  <c:v>90.9666</c:v>
                </c:pt>
                <c:pt idx="35">
                  <c:v>92.146900000000002</c:v>
                </c:pt>
                <c:pt idx="36">
                  <c:v>91.732600000000005</c:v>
                </c:pt>
                <c:pt idx="37">
                  <c:v>92.364400000000003</c:v>
                </c:pt>
                <c:pt idx="38">
                  <c:v>94.031000000000006</c:v>
                </c:pt>
                <c:pt idx="39">
                  <c:v>94.687600000000003</c:v>
                </c:pt>
                <c:pt idx="40">
                  <c:v>94.6327</c:v>
                </c:pt>
                <c:pt idx="41">
                  <c:v>91.490700000000004</c:v>
                </c:pt>
                <c:pt idx="42">
                  <c:v>88.428700000000006</c:v>
                </c:pt>
                <c:pt idx="43">
                  <c:v>88.188199999999995</c:v>
                </c:pt>
                <c:pt idx="44">
                  <c:v>90.215800000000002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2AE-45EB-BE34-88D61E94659D}"/>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'Information media and telec...'!$K$4</c:f>
              <c:strCache>
                <c:ptCount val="1"/>
                <c:pt idx="0">
                  <c:v>Previous month (week ending 19 Dec 2020)</c:v>
                </c:pt>
              </c:strCache>
            </c:strRef>
          </c:tx>
          <c:spPr>
            <a:solidFill>
              <a:schemeClr val="accent1"/>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telec...'!$L$53:$L$60</c:f>
              <c:numCache>
                <c:formatCode>0.0</c:formatCode>
                <c:ptCount val="8"/>
                <c:pt idx="0">
                  <c:v>90.17</c:v>
                </c:pt>
                <c:pt idx="1">
                  <c:v>86.08</c:v>
                </c:pt>
                <c:pt idx="2">
                  <c:v>88.25</c:v>
                </c:pt>
                <c:pt idx="3">
                  <c:v>90.97</c:v>
                </c:pt>
                <c:pt idx="4">
                  <c:v>90.89</c:v>
                </c:pt>
                <c:pt idx="5">
                  <c:v>91.2</c:v>
                </c:pt>
                <c:pt idx="6">
                  <c:v>92.75</c:v>
                </c:pt>
                <c:pt idx="7">
                  <c:v>94.14</c:v>
                </c:pt>
              </c:numCache>
            </c:numRef>
          </c:val>
          <c:extLst>
            <c:ext xmlns:c16="http://schemas.microsoft.com/office/drawing/2014/chart" uri="{C3380CC4-5D6E-409C-BE32-E72D297353CC}">
              <c16:uniqueId val="{00000000-4223-40DD-93CD-8A823D156322}"/>
            </c:ext>
          </c:extLst>
        </c:ser>
        <c:ser>
          <c:idx val="1"/>
          <c:order val="1"/>
          <c:tx>
            <c:strRef>
              <c:f>'Information media and telec...'!$K$7</c:f>
              <c:strCache>
                <c:ptCount val="1"/>
                <c:pt idx="0">
                  <c:v>Previous week (ending 09 Jan 2021)</c:v>
                </c:pt>
              </c:strCache>
            </c:strRef>
          </c:tx>
          <c:spPr>
            <a:solidFill>
              <a:schemeClr val="accent2"/>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telec...'!$L$62:$L$69</c:f>
              <c:numCache>
                <c:formatCode>0.0</c:formatCode>
                <c:ptCount val="8"/>
                <c:pt idx="0">
                  <c:v>86.13</c:v>
                </c:pt>
                <c:pt idx="1">
                  <c:v>82.66</c:v>
                </c:pt>
                <c:pt idx="2">
                  <c:v>83.1</c:v>
                </c:pt>
                <c:pt idx="3">
                  <c:v>89.93</c:v>
                </c:pt>
                <c:pt idx="4">
                  <c:v>88.11</c:v>
                </c:pt>
                <c:pt idx="5">
                  <c:v>88.57</c:v>
                </c:pt>
                <c:pt idx="6">
                  <c:v>92.45</c:v>
                </c:pt>
                <c:pt idx="7">
                  <c:v>89.43</c:v>
                </c:pt>
              </c:numCache>
            </c:numRef>
          </c:val>
          <c:extLst>
            <c:ext xmlns:c16="http://schemas.microsoft.com/office/drawing/2014/chart" uri="{C3380CC4-5D6E-409C-BE32-E72D297353CC}">
              <c16:uniqueId val="{00000001-4223-40DD-93CD-8A823D156322}"/>
            </c:ext>
          </c:extLst>
        </c:ser>
        <c:ser>
          <c:idx val="2"/>
          <c:order val="2"/>
          <c:tx>
            <c:strRef>
              <c:f>'Information media and telec...'!$K$8</c:f>
              <c:strCache>
                <c:ptCount val="1"/>
                <c:pt idx="0">
                  <c:v>This week (ending 16 Jan 2021)</c:v>
                </c:pt>
              </c:strCache>
            </c:strRef>
          </c:tx>
          <c:spPr>
            <a:solidFill>
              <a:srgbClr val="993366"/>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telec...'!$L$71:$L$78</c:f>
              <c:numCache>
                <c:formatCode>0.0</c:formatCode>
                <c:ptCount val="8"/>
                <c:pt idx="0">
                  <c:v>87.41</c:v>
                </c:pt>
                <c:pt idx="1">
                  <c:v>84.01</c:v>
                </c:pt>
                <c:pt idx="2">
                  <c:v>85.88</c:v>
                </c:pt>
                <c:pt idx="3">
                  <c:v>91.84</c:v>
                </c:pt>
                <c:pt idx="4">
                  <c:v>89.52</c:v>
                </c:pt>
                <c:pt idx="5">
                  <c:v>90.96</c:v>
                </c:pt>
                <c:pt idx="6">
                  <c:v>93.99</c:v>
                </c:pt>
                <c:pt idx="7">
                  <c:v>89.6</c:v>
                </c:pt>
              </c:numCache>
            </c:numRef>
          </c:val>
          <c:extLst>
            <c:ext xmlns:c16="http://schemas.microsoft.com/office/drawing/2014/chart" uri="{C3380CC4-5D6E-409C-BE32-E72D297353CC}">
              <c16:uniqueId val="{00000002-4223-40DD-93CD-8A823D15632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'Information media and telec...'!$K$4</c:f>
              <c:strCache>
                <c:ptCount val="1"/>
                <c:pt idx="0">
                  <c:v>Previous month (week ending 19 Dec 2020)</c:v>
                </c:pt>
              </c:strCache>
            </c:strRef>
          </c:tx>
          <c:spPr>
            <a:solidFill>
              <a:schemeClr val="accent1"/>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telec...'!$L$82:$L$89</c:f>
              <c:numCache>
                <c:formatCode>0.0</c:formatCode>
                <c:ptCount val="8"/>
                <c:pt idx="0">
                  <c:v>89.18</c:v>
                </c:pt>
                <c:pt idx="1">
                  <c:v>88.55</c:v>
                </c:pt>
                <c:pt idx="2">
                  <c:v>87.98</c:v>
                </c:pt>
                <c:pt idx="3">
                  <c:v>91.77</c:v>
                </c:pt>
                <c:pt idx="4">
                  <c:v>92.54</c:v>
                </c:pt>
                <c:pt idx="5">
                  <c:v>90.32</c:v>
                </c:pt>
                <c:pt idx="6">
                  <c:v>93.85</c:v>
                </c:pt>
                <c:pt idx="7">
                  <c:v>95.5</c:v>
                </c:pt>
              </c:numCache>
            </c:numRef>
          </c:val>
          <c:extLst>
            <c:ext xmlns:c16="http://schemas.microsoft.com/office/drawing/2014/chart" uri="{C3380CC4-5D6E-409C-BE32-E72D297353CC}">
              <c16:uniqueId val="{00000000-2199-42A5-9685-0DFF51BD0922}"/>
            </c:ext>
          </c:extLst>
        </c:ser>
        <c:ser>
          <c:idx val="1"/>
          <c:order val="1"/>
          <c:tx>
            <c:strRef>
              <c:f>'Information media and telec...'!$K$7</c:f>
              <c:strCache>
                <c:ptCount val="1"/>
                <c:pt idx="0">
                  <c:v>Previous week (ending 09 Jan 2021)</c:v>
                </c:pt>
              </c:strCache>
            </c:strRef>
          </c:tx>
          <c:spPr>
            <a:solidFill>
              <a:schemeClr val="accent2"/>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telec...'!$L$91:$L$98</c:f>
              <c:numCache>
                <c:formatCode>0.0</c:formatCode>
                <c:ptCount val="8"/>
                <c:pt idx="0">
                  <c:v>84.67</c:v>
                </c:pt>
                <c:pt idx="1">
                  <c:v>84.52</c:v>
                </c:pt>
                <c:pt idx="2">
                  <c:v>82.5</c:v>
                </c:pt>
                <c:pt idx="3">
                  <c:v>89.91</c:v>
                </c:pt>
                <c:pt idx="4">
                  <c:v>89.23</c:v>
                </c:pt>
                <c:pt idx="5">
                  <c:v>86.34</c:v>
                </c:pt>
                <c:pt idx="6">
                  <c:v>91.8</c:v>
                </c:pt>
                <c:pt idx="7">
                  <c:v>90.36</c:v>
                </c:pt>
              </c:numCache>
            </c:numRef>
          </c:val>
          <c:extLst>
            <c:ext xmlns:c16="http://schemas.microsoft.com/office/drawing/2014/chart" uri="{C3380CC4-5D6E-409C-BE32-E72D297353CC}">
              <c16:uniqueId val="{00000001-2199-42A5-9685-0DFF51BD0922}"/>
            </c:ext>
          </c:extLst>
        </c:ser>
        <c:ser>
          <c:idx val="2"/>
          <c:order val="2"/>
          <c:tx>
            <c:strRef>
              <c:f>'Information media and telec...'!$K$8</c:f>
              <c:strCache>
                <c:ptCount val="1"/>
                <c:pt idx="0">
                  <c:v>This week (ending 16 Jan 2021)</c:v>
                </c:pt>
              </c:strCache>
            </c:strRef>
          </c:tx>
          <c:spPr>
            <a:solidFill>
              <a:srgbClr val="993366"/>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telec...'!$L$100:$L$107</c:f>
              <c:numCache>
                <c:formatCode>0.0</c:formatCode>
                <c:ptCount val="8"/>
                <c:pt idx="0">
                  <c:v>85.98</c:v>
                </c:pt>
                <c:pt idx="1">
                  <c:v>85.95</c:v>
                </c:pt>
                <c:pt idx="2">
                  <c:v>84.37</c:v>
                </c:pt>
                <c:pt idx="3">
                  <c:v>92.85</c:v>
                </c:pt>
                <c:pt idx="4">
                  <c:v>91.08</c:v>
                </c:pt>
                <c:pt idx="5">
                  <c:v>88.74</c:v>
                </c:pt>
                <c:pt idx="6">
                  <c:v>91.13</c:v>
                </c:pt>
                <c:pt idx="7">
                  <c:v>90.45</c:v>
                </c:pt>
              </c:numCache>
            </c:numRef>
          </c:val>
          <c:extLst>
            <c:ext xmlns:c16="http://schemas.microsoft.com/office/drawing/2014/chart" uri="{C3380CC4-5D6E-409C-BE32-E72D297353CC}">
              <c16:uniqueId val="{00000002-2199-42A5-9685-0DFF51BD092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'Information media and telec...'!$K$4</c:f>
              <c:strCache>
                <c:ptCount val="1"/>
                <c:pt idx="0">
                  <c:v>Previous month (week ending 19 Dec 2020)</c:v>
                </c:pt>
              </c:strCache>
            </c:strRef>
          </c:tx>
          <c:spPr>
            <a:solidFill>
              <a:schemeClr val="accent1"/>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telec...'!$L$24:$L$30</c:f>
              <c:numCache>
                <c:formatCode>0.0</c:formatCode>
                <c:ptCount val="7"/>
                <c:pt idx="0">
                  <c:v>69.819999999999993</c:v>
                </c:pt>
                <c:pt idx="1">
                  <c:v>86.78</c:v>
                </c:pt>
                <c:pt idx="2">
                  <c:v>88.31</c:v>
                </c:pt>
                <c:pt idx="3">
                  <c:v>91.21</c:v>
                </c:pt>
                <c:pt idx="4">
                  <c:v>93.19</c:v>
                </c:pt>
                <c:pt idx="5">
                  <c:v>97.64</c:v>
                </c:pt>
                <c:pt idx="6">
                  <c:v>97.15</c:v>
                </c:pt>
              </c:numCache>
            </c:numRef>
          </c:val>
          <c:extLst>
            <c:ext xmlns:c16="http://schemas.microsoft.com/office/drawing/2014/chart" uri="{C3380CC4-5D6E-409C-BE32-E72D297353CC}">
              <c16:uniqueId val="{00000000-5AAE-45A5-8A1B-3351EDDDD439}"/>
            </c:ext>
          </c:extLst>
        </c:ser>
        <c:ser>
          <c:idx val="1"/>
          <c:order val="1"/>
          <c:tx>
            <c:strRef>
              <c:f>'Information media and telec...'!$K$7</c:f>
              <c:strCache>
                <c:ptCount val="1"/>
                <c:pt idx="0">
                  <c:v>Previous week (ending 09 Jan 2021)</c:v>
                </c:pt>
              </c:strCache>
            </c:strRef>
          </c:tx>
          <c:spPr>
            <a:solidFill>
              <a:schemeClr val="accent2"/>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telec...'!$L$33:$L$39</c:f>
              <c:numCache>
                <c:formatCode>0.0</c:formatCode>
                <c:ptCount val="7"/>
                <c:pt idx="0">
                  <c:v>70.87</c:v>
                </c:pt>
                <c:pt idx="1">
                  <c:v>81.2</c:v>
                </c:pt>
                <c:pt idx="2">
                  <c:v>84.66</c:v>
                </c:pt>
                <c:pt idx="3">
                  <c:v>88.04</c:v>
                </c:pt>
                <c:pt idx="4">
                  <c:v>90.02</c:v>
                </c:pt>
                <c:pt idx="5">
                  <c:v>93.32</c:v>
                </c:pt>
                <c:pt idx="6">
                  <c:v>90.63</c:v>
                </c:pt>
              </c:numCache>
            </c:numRef>
          </c:val>
          <c:extLst>
            <c:ext xmlns:c16="http://schemas.microsoft.com/office/drawing/2014/chart" uri="{C3380CC4-5D6E-409C-BE32-E72D297353CC}">
              <c16:uniqueId val="{00000001-5AAE-45A5-8A1B-3351EDDDD439}"/>
            </c:ext>
          </c:extLst>
        </c:ser>
        <c:ser>
          <c:idx val="2"/>
          <c:order val="2"/>
          <c:tx>
            <c:strRef>
              <c:f>'Information media and telec...'!$K$8</c:f>
              <c:strCache>
                <c:ptCount val="1"/>
                <c:pt idx="0">
                  <c:v>This week (ending 16 Jan 2021)</c:v>
                </c:pt>
              </c:strCache>
            </c:strRef>
          </c:tx>
          <c:spPr>
            <a:solidFill>
              <a:srgbClr val="993366"/>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telec...'!$L$42:$L$48</c:f>
              <c:numCache>
                <c:formatCode>0.0</c:formatCode>
                <c:ptCount val="7"/>
                <c:pt idx="0">
                  <c:v>72.2</c:v>
                </c:pt>
                <c:pt idx="1">
                  <c:v>82.19</c:v>
                </c:pt>
                <c:pt idx="2">
                  <c:v>86.07</c:v>
                </c:pt>
                <c:pt idx="3">
                  <c:v>89.78</c:v>
                </c:pt>
                <c:pt idx="4">
                  <c:v>91.97</c:v>
                </c:pt>
                <c:pt idx="5">
                  <c:v>95.62</c:v>
                </c:pt>
                <c:pt idx="6">
                  <c:v>93.53</c:v>
                </c:pt>
              </c:numCache>
            </c:numRef>
          </c:val>
          <c:extLst>
            <c:ext xmlns:c16="http://schemas.microsoft.com/office/drawing/2014/chart" uri="{C3380CC4-5D6E-409C-BE32-E72D297353CC}">
              <c16:uniqueId val="{00000002-5AAE-45A5-8A1B-3351EDDDD43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'Agriculture, forestry and f...'!$K$110:$K$256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'Agriculture, forestry and f...'!$L$110:$L$256</c:f>
              <c:numCache>
                <c:formatCode>0.0</c:formatCode>
                <c:ptCount val="147"/>
                <c:pt idx="0">
                  <c:v>100</c:v>
                </c:pt>
                <c:pt idx="1">
                  <c:v>100.419</c:v>
                </c:pt>
                <c:pt idx="2">
                  <c:v>99.892399999999995</c:v>
                </c:pt>
                <c:pt idx="3">
                  <c:v>98.106899999999996</c:v>
                </c:pt>
                <c:pt idx="4">
                  <c:v>96.323499999999996</c:v>
                </c:pt>
                <c:pt idx="5">
                  <c:v>96.308700000000002</c:v>
                </c:pt>
                <c:pt idx="6">
                  <c:v>96.623599999999996</c:v>
                </c:pt>
                <c:pt idx="7">
                  <c:v>96.444500000000005</c:v>
                </c:pt>
                <c:pt idx="8">
                  <c:v>96.549300000000002</c:v>
                </c:pt>
                <c:pt idx="9">
                  <c:v>96.665300000000002</c:v>
                </c:pt>
                <c:pt idx="10">
                  <c:v>96.491299999999995</c:v>
                </c:pt>
                <c:pt idx="11">
                  <c:v>96.104100000000003</c:v>
                </c:pt>
                <c:pt idx="12">
                  <c:v>96.443799999999996</c:v>
                </c:pt>
                <c:pt idx="13">
                  <c:v>97.047499999999999</c:v>
                </c:pt>
                <c:pt idx="14">
                  <c:v>97.440299999999993</c:v>
                </c:pt>
                <c:pt idx="15">
                  <c:v>97.742500000000007</c:v>
                </c:pt>
                <c:pt idx="16">
                  <c:v>99.146500000000003</c:v>
                </c:pt>
                <c:pt idx="17">
                  <c:v>99.230699999999999</c:v>
                </c:pt>
                <c:pt idx="18">
                  <c:v>98.557000000000002</c:v>
                </c:pt>
                <c:pt idx="19">
                  <c:v>98.620699999999999</c:v>
                </c:pt>
                <c:pt idx="20">
                  <c:v>98.641199999999998</c:v>
                </c:pt>
                <c:pt idx="21">
                  <c:v>98.524500000000003</c:v>
                </c:pt>
                <c:pt idx="22">
                  <c:v>98.575400000000002</c:v>
                </c:pt>
                <c:pt idx="23">
                  <c:v>98.471400000000003</c:v>
                </c:pt>
                <c:pt idx="24">
                  <c:v>99.031899999999993</c:v>
                </c:pt>
                <c:pt idx="25">
                  <c:v>99.900199999999998</c:v>
                </c:pt>
                <c:pt idx="26">
                  <c:v>100.2923</c:v>
                </c:pt>
                <c:pt idx="27">
                  <c:v>100.73390000000001</c:v>
                </c:pt>
                <c:pt idx="28">
                  <c:v>100.94970000000001</c:v>
                </c:pt>
                <c:pt idx="29">
                  <c:v>100.598</c:v>
                </c:pt>
                <c:pt idx="30">
                  <c:v>99.453000000000003</c:v>
                </c:pt>
                <c:pt idx="31">
                  <c:v>99.7714</c:v>
                </c:pt>
                <c:pt idx="32">
                  <c:v>99.753699999999995</c:v>
                </c:pt>
                <c:pt idx="33">
                  <c:v>99.9328</c:v>
                </c:pt>
                <c:pt idx="34">
                  <c:v>100.55549999999999</c:v>
                </c:pt>
                <c:pt idx="35">
                  <c:v>101.3673</c:v>
                </c:pt>
                <c:pt idx="36">
                  <c:v>102.22920000000001</c:v>
                </c:pt>
                <c:pt idx="37">
                  <c:v>102.7657</c:v>
                </c:pt>
                <c:pt idx="38">
                  <c:v>103.0247</c:v>
                </c:pt>
                <c:pt idx="39">
                  <c:v>102.9603</c:v>
                </c:pt>
                <c:pt idx="40">
                  <c:v>102.25539999999999</c:v>
                </c:pt>
                <c:pt idx="41">
                  <c:v>98.501099999999994</c:v>
                </c:pt>
                <c:pt idx="42">
                  <c:v>93.213899999999995</c:v>
                </c:pt>
                <c:pt idx="43">
                  <c:v>92.340599999999995</c:v>
                </c:pt>
                <c:pt idx="44">
                  <c:v>92.343100000000007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0DE-4F21-AD61-0DD95C70035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'Agriculture, forestry and f...'!$K$110:$K$256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'Agriculture, forestry and f...'!$L$258:$L$404</c:f>
              <c:numCache>
                <c:formatCode>0.0</c:formatCode>
                <c:ptCount val="147"/>
                <c:pt idx="0">
                  <c:v>100</c:v>
                </c:pt>
                <c:pt idx="1">
                  <c:v>102.0575</c:v>
                </c:pt>
                <c:pt idx="2">
                  <c:v>103.214</c:v>
                </c:pt>
                <c:pt idx="3">
                  <c:v>102.89579999999999</c:v>
                </c:pt>
                <c:pt idx="4">
                  <c:v>99.297200000000004</c:v>
                </c:pt>
                <c:pt idx="5">
                  <c:v>99.601299999999995</c:v>
                </c:pt>
                <c:pt idx="6">
                  <c:v>102.1165</c:v>
                </c:pt>
                <c:pt idx="7">
                  <c:v>102.245</c:v>
                </c:pt>
                <c:pt idx="8">
                  <c:v>100.95650000000001</c:v>
                </c:pt>
                <c:pt idx="9">
                  <c:v>100.5106</c:v>
                </c:pt>
                <c:pt idx="10">
                  <c:v>100.41589999999999</c:v>
                </c:pt>
                <c:pt idx="11">
                  <c:v>99.448599999999999</c:v>
                </c:pt>
                <c:pt idx="12">
                  <c:v>99.826099999999997</c:v>
                </c:pt>
                <c:pt idx="13">
                  <c:v>101.5018</c:v>
                </c:pt>
                <c:pt idx="14">
                  <c:v>105.8044</c:v>
                </c:pt>
                <c:pt idx="15">
                  <c:v>105.9207</c:v>
                </c:pt>
                <c:pt idx="16">
                  <c:v>105.16</c:v>
                </c:pt>
                <c:pt idx="17">
                  <c:v>99.330799999999996</c:v>
                </c:pt>
                <c:pt idx="18">
                  <c:v>98.386499999999998</c:v>
                </c:pt>
                <c:pt idx="19">
                  <c:v>97.755300000000005</c:v>
                </c:pt>
                <c:pt idx="20">
                  <c:v>99.270700000000005</c:v>
                </c:pt>
                <c:pt idx="21">
                  <c:v>98.456100000000006</c:v>
                </c:pt>
                <c:pt idx="22">
                  <c:v>98.260199999999998</c:v>
                </c:pt>
                <c:pt idx="23">
                  <c:v>99.2988</c:v>
                </c:pt>
                <c:pt idx="24">
                  <c:v>101.24299999999999</c:v>
                </c:pt>
                <c:pt idx="25">
                  <c:v>102.62139999999999</c:v>
                </c:pt>
                <c:pt idx="26">
                  <c:v>103.6083</c:v>
                </c:pt>
                <c:pt idx="27">
                  <c:v>104.48650000000001</c:v>
                </c:pt>
                <c:pt idx="28">
                  <c:v>105.158</c:v>
                </c:pt>
                <c:pt idx="29">
                  <c:v>106.18559999999999</c:v>
                </c:pt>
                <c:pt idx="30">
                  <c:v>103.99039999999999</c:v>
                </c:pt>
                <c:pt idx="31">
                  <c:v>103.4104</c:v>
                </c:pt>
                <c:pt idx="32">
                  <c:v>103.5466</c:v>
                </c:pt>
                <c:pt idx="33">
                  <c:v>104.1699</c:v>
                </c:pt>
                <c:pt idx="34">
                  <c:v>106.7397</c:v>
                </c:pt>
                <c:pt idx="35">
                  <c:v>107.3977</c:v>
                </c:pt>
                <c:pt idx="36">
                  <c:v>108.3177</c:v>
                </c:pt>
                <c:pt idx="37">
                  <c:v>109.178</c:v>
                </c:pt>
                <c:pt idx="38">
                  <c:v>110.521</c:v>
                </c:pt>
                <c:pt idx="39">
                  <c:v>111.56059999999999</c:v>
                </c:pt>
                <c:pt idx="40">
                  <c:v>110.3524</c:v>
                </c:pt>
                <c:pt idx="41">
                  <c:v>102.12350000000001</c:v>
                </c:pt>
                <c:pt idx="42">
                  <c:v>95.306299999999993</c:v>
                </c:pt>
                <c:pt idx="43">
                  <c:v>95.226299999999995</c:v>
                </c:pt>
                <c:pt idx="44">
                  <c:v>96.803600000000003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F0DE-4F21-AD61-0DD95C70035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5"/>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'Information media and telec...'!$K$110:$K$256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'Information media and telec...'!$L$110:$L$256</c:f>
              <c:numCache>
                <c:formatCode>0.0</c:formatCode>
                <c:ptCount val="147"/>
                <c:pt idx="0">
                  <c:v>100</c:v>
                </c:pt>
                <c:pt idx="1">
                  <c:v>99.139200000000002</c:v>
                </c:pt>
                <c:pt idx="2">
                  <c:v>96.555000000000007</c:v>
                </c:pt>
                <c:pt idx="3">
                  <c:v>93.694299999999998</c:v>
                </c:pt>
                <c:pt idx="4">
                  <c:v>91.721599999999995</c:v>
                </c:pt>
                <c:pt idx="5">
                  <c:v>91.437299999999993</c:v>
                </c:pt>
                <c:pt idx="6">
                  <c:v>92.065100000000001</c:v>
                </c:pt>
                <c:pt idx="7">
                  <c:v>91.722899999999996</c:v>
                </c:pt>
                <c:pt idx="8">
                  <c:v>89.201099999999997</c:v>
                </c:pt>
                <c:pt idx="9">
                  <c:v>89.324100000000001</c:v>
                </c:pt>
                <c:pt idx="10">
                  <c:v>89.380700000000004</c:v>
                </c:pt>
                <c:pt idx="11">
                  <c:v>89.465299999999999</c:v>
                </c:pt>
                <c:pt idx="12">
                  <c:v>92.423000000000002</c:v>
                </c:pt>
                <c:pt idx="13">
                  <c:v>93.407300000000006</c:v>
                </c:pt>
                <c:pt idx="14">
                  <c:v>93.244</c:v>
                </c:pt>
                <c:pt idx="15">
                  <c:v>92.696899999999999</c:v>
                </c:pt>
                <c:pt idx="16">
                  <c:v>93.710499999999996</c:v>
                </c:pt>
                <c:pt idx="17">
                  <c:v>95.084000000000003</c:v>
                </c:pt>
                <c:pt idx="18">
                  <c:v>95.2453</c:v>
                </c:pt>
                <c:pt idx="19">
                  <c:v>95.069000000000003</c:v>
                </c:pt>
                <c:pt idx="20">
                  <c:v>94.763199999999998</c:v>
                </c:pt>
                <c:pt idx="21">
                  <c:v>93.877099999999999</c:v>
                </c:pt>
                <c:pt idx="22">
                  <c:v>93.262900000000002</c:v>
                </c:pt>
                <c:pt idx="23">
                  <c:v>93.104100000000003</c:v>
                </c:pt>
                <c:pt idx="24">
                  <c:v>93.564800000000005</c:v>
                </c:pt>
                <c:pt idx="25">
                  <c:v>93.738500000000002</c:v>
                </c:pt>
                <c:pt idx="26">
                  <c:v>94.255099999999999</c:v>
                </c:pt>
                <c:pt idx="27">
                  <c:v>94.139899999999997</c:v>
                </c:pt>
                <c:pt idx="28">
                  <c:v>94.317499999999995</c:v>
                </c:pt>
                <c:pt idx="29">
                  <c:v>92.947299999999998</c:v>
                </c:pt>
                <c:pt idx="30">
                  <c:v>90.793199999999999</c:v>
                </c:pt>
                <c:pt idx="31">
                  <c:v>90.918700000000001</c:v>
                </c:pt>
                <c:pt idx="32">
                  <c:v>90.852400000000003</c:v>
                </c:pt>
                <c:pt idx="33">
                  <c:v>90.183499999999995</c:v>
                </c:pt>
                <c:pt idx="34">
                  <c:v>89.655900000000003</c:v>
                </c:pt>
                <c:pt idx="35">
                  <c:v>89.318200000000004</c:v>
                </c:pt>
                <c:pt idx="36">
                  <c:v>89.260300000000001</c:v>
                </c:pt>
                <c:pt idx="37">
                  <c:v>89.179599999999994</c:v>
                </c:pt>
                <c:pt idx="38">
                  <c:v>89.292199999999994</c:v>
                </c:pt>
                <c:pt idx="39">
                  <c:v>89.801599999999993</c:v>
                </c:pt>
                <c:pt idx="40">
                  <c:v>89.294799999999995</c:v>
                </c:pt>
                <c:pt idx="41">
                  <c:v>86.601900000000001</c:v>
                </c:pt>
                <c:pt idx="42">
                  <c:v>85.03</c:v>
                </c:pt>
                <c:pt idx="43">
                  <c:v>85.393699999999995</c:v>
                </c:pt>
                <c:pt idx="44">
                  <c:v>86.917100000000005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049-42CA-8371-73FAFFB76603}"/>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'Information media and telec...'!$K$110:$K$256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'Information media and telec...'!$L$258:$L$404</c:f>
              <c:numCache>
                <c:formatCode>0.0</c:formatCode>
                <c:ptCount val="147"/>
                <c:pt idx="0">
                  <c:v>100</c:v>
                </c:pt>
                <c:pt idx="1">
                  <c:v>100.7915</c:v>
                </c:pt>
                <c:pt idx="2">
                  <c:v>103.2744</c:v>
                </c:pt>
                <c:pt idx="3">
                  <c:v>102.7642</c:v>
                </c:pt>
                <c:pt idx="4">
                  <c:v>98.267399999999995</c:v>
                </c:pt>
                <c:pt idx="5">
                  <c:v>97.904799999999994</c:v>
                </c:pt>
                <c:pt idx="6">
                  <c:v>98.495900000000006</c:v>
                </c:pt>
                <c:pt idx="7">
                  <c:v>97.938599999999994</c:v>
                </c:pt>
                <c:pt idx="8">
                  <c:v>87.780299999999997</c:v>
                </c:pt>
                <c:pt idx="9">
                  <c:v>87.282499999999999</c:v>
                </c:pt>
                <c:pt idx="10">
                  <c:v>87.548699999999997</c:v>
                </c:pt>
                <c:pt idx="11">
                  <c:v>87.890900000000002</c:v>
                </c:pt>
                <c:pt idx="12">
                  <c:v>94.6404</c:v>
                </c:pt>
                <c:pt idx="13">
                  <c:v>97.405600000000007</c:v>
                </c:pt>
                <c:pt idx="14">
                  <c:v>99.065200000000004</c:v>
                </c:pt>
                <c:pt idx="15">
                  <c:v>99.427400000000006</c:v>
                </c:pt>
                <c:pt idx="16">
                  <c:v>97.361199999999997</c:v>
                </c:pt>
                <c:pt idx="17">
                  <c:v>93.5351</c:v>
                </c:pt>
                <c:pt idx="18">
                  <c:v>93.886300000000006</c:v>
                </c:pt>
                <c:pt idx="19">
                  <c:v>93.486599999999996</c:v>
                </c:pt>
                <c:pt idx="20">
                  <c:v>96.283000000000001</c:v>
                </c:pt>
                <c:pt idx="21">
                  <c:v>101.5882</c:v>
                </c:pt>
                <c:pt idx="22">
                  <c:v>102.9062</c:v>
                </c:pt>
                <c:pt idx="23">
                  <c:v>100.9615</c:v>
                </c:pt>
                <c:pt idx="24">
                  <c:v>99.9953</c:v>
                </c:pt>
                <c:pt idx="25">
                  <c:v>114.06310000000001</c:v>
                </c:pt>
                <c:pt idx="26">
                  <c:v>114.06310000000001</c:v>
                </c:pt>
                <c:pt idx="27">
                  <c:v>114.0608</c:v>
                </c:pt>
                <c:pt idx="28">
                  <c:v>101.0265</c:v>
                </c:pt>
                <c:pt idx="29">
                  <c:v>98.1374</c:v>
                </c:pt>
                <c:pt idx="30">
                  <c:v>92.179299999999998</c:v>
                </c:pt>
                <c:pt idx="31">
                  <c:v>95.014700000000005</c:v>
                </c:pt>
                <c:pt idx="32">
                  <c:v>92.4345</c:v>
                </c:pt>
                <c:pt idx="33">
                  <c:v>92.941999999999993</c:v>
                </c:pt>
                <c:pt idx="34">
                  <c:v>92.595299999999995</c:v>
                </c:pt>
                <c:pt idx="35">
                  <c:v>91.920299999999997</c:v>
                </c:pt>
                <c:pt idx="36">
                  <c:v>92.477999999999994</c:v>
                </c:pt>
                <c:pt idx="37">
                  <c:v>92.162099999999995</c:v>
                </c:pt>
                <c:pt idx="38">
                  <c:v>90.034499999999994</c:v>
                </c:pt>
                <c:pt idx="39">
                  <c:v>90.751900000000006</c:v>
                </c:pt>
                <c:pt idx="40">
                  <c:v>91.935199999999995</c:v>
                </c:pt>
                <c:pt idx="41">
                  <c:v>88.723100000000002</c:v>
                </c:pt>
                <c:pt idx="42">
                  <c:v>85.967399999999998</c:v>
                </c:pt>
                <c:pt idx="43">
                  <c:v>85.749399999999994</c:v>
                </c:pt>
                <c:pt idx="44">
                  <c:v>87.756299999999996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049-42CA-8371-73FAFFB76603}"/>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'Financial and insurance ser...'!$K$4</c:f>
              <c:strCache>
                <c:ptCount val="1"/>
                <c:pt idx="0">
                  <c:v>Previous month (week ending 19 Dec 2020)</c:v>
                </c:pt>
              </c:strCache>
            </c:strRef>
          </c:tx>
          <c:spPr>
            <a:solidFill>
              <a:schemeClr val="accent1"/>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ser...'!$L$53:$L$60</c:f>
              <c:numCache>
                <c:formatCode>0.0</c:formatCode>
                <c:ptCount val="8"/>
                <c:pt idx="0">
                  <c:v>104.21</c:v>
                </c:pt>
                <c:pt idx="1">
                  <c:v>103.12</c:v>
                </c:pt>
                <c:pt idx="2">
                  <c:v>104.6</c:v>
                </c:pt>
                <c:pt idx="3">
                  <c:v>106.4</c:v>
                </c:pt>
                <c:pt idx="4">
                  <c:v>111.82</c:v>
                </c:pt>
                <c:pt idx="5">
                  <c:v>91.19</c:v>
                </c:pt>
                <c:pt idx="6">
                  <c:v>107.04</c:v>
                </c:pt>
                <c:pt idx="7">
                  <c:v>109.37</c:v>
                </c:pt>
              </c:numCache>
            </c:numRef>
          </c:val>
          <c:extLst>
            <c:ext xmlns:c16="http://schemas.microsoft.com/office/drawing/2014/chart" uri="{C3380CC4-5D6E-409C-BE32-E72D297353CC}">
              <c16:uniqueId val="{00000000-499B-4C66-85F2-B419B1E8F38D}"/>
            </c:ext>
          </c:extLst>
        </c:ser>
        <c:ser>
          <c:idx val="1"/>
          <c:order val="1"/>
          <c:tx>
            <c:strRef>
              <c:f>'Financial and insurance ser...'!$K$7</c:f>
              <c:strCache>
                <c:ptCount val="1"/>
                <c:pt idx="0">
                  <c:v>Previous week (ending 09 Jan 2021)</c:v>
                </c:pt>
              </c:strCache>
            </c:strRef>
          </c:tx>
          <c:spPr>
            <a:solidFill>
              <a:schemeClr val="accent2"/>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ser...'!$L$62:$L$69</c:f>
              <c:numCache>
                <c:formatCode>0.0</c:formatCode>
                <c:ptCount val="8"/>
                <c:pt idx="0">
                  <c:v>101.2</c:v>
                </c:pt>
                <c:pt idx="1">
                  <c:v>100.4</c:v>
                </c:pt>
                <c:pt idx="2">
                  <c:v>100.67</c:v>
                </c:pt>
                <c:pt idx="3">
                  <c:v>103.93</c:v>
                </c:pt>
                <c:pt idx="4">
                  <c:v>108.09</c:v>
                </c:pt>
                <c:pt idx="5">
                  <c:v>90.57</c:v>
                </c:pt>
                <c:pt idx="6">
                  <c:v>99.07</c:v>
                </c:pt>
                <c:pt idx="7">
                  <c:v>105.26</c:v>
                </c:pt>
              </c:numCache>
            </c:numRef>
          </c:val>
          <c:extLst>
            <c:ext xmlns:c16="http://schemas.microsoft.com/office/drawing/2014/chart" uri="{C3380CC4-5D6E-409C-BE32-E72D297353CC}">
              <c16:uniqueId val="{00000001-499B-4C66-85F2-B419B1E8F38D}"/>
            </c:ext>
          </c:extLst>
        </c:ser>
        <c:ser>
          <c:idx val="2"/>
          <c:order val="2"/>
          <c:tx>
            <c:strRef>
              <c:f>'Financial and insurance ser...'!$K$8</c:f>
              <c:strCache>
                <c:ptCount val="1"/>
                <c:pt idx="0">
                  <c:v>This week (ending 16 Jan 2021)</c:v>
                </c:pt>
              </c:strCache>
            </c:strRef>
          </c:tx>
          <c:spPr>
            <a:solidFill>
              <a:srgbClr val="993366"/>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ser...'!$L$71:$L$78</c:f>
              <c:numCache>
                <c:formatCode>0.0</c:formatCode>
                <c:ptCount val="8"/>
                <c:pt idx="0">
                  <c:v>103.18</c:v>
                </c:pt>
                <c:pt idx="1">
                  <c:v>102.5</c:v>
                </c:pt>
                <c:pt idx="2">
                  <c:v>102.18</c:v>
                </c:pt>
                <c:pt idx="3">
                  <c:v>105.75</c:v>
                </c:pt>
                <c:pt idx="4">
                  <c:v>110.11</c:v>
                </c:pt>
                <c:pt idx="5">
                  <c:v>91.76</c:v>
                </c:pt>
                <c:pt idx="6">
                  <c:v>101.24</c:v>
                </c:pt>
                <c:pt idx="7">
                  <c:v>107.61</c:v>
                </c:pt>
              </c:numCache>
            </c:numRef>
          </c:val>
          <c:extLst>
            <c:ext xmlns:c16="http://schemas.microsoft.com/office/drawing/2014/chart" uri="{C3380CC4-5D6E-409C-BE32-E72D297353CC}">
              <c16:uniqueId val="{00000002-499B-4C66-85F2-B419B1E8F38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'Financial and insurance ser...'!$K$4</c:f>
              <c:strCache>
                <c:ptCount val="1"/>
                <c:pt idx="0">
                  <c:v>Previous month (week ending 19 Dec 2020)</c:v>
                </c:pt>
              </c:strCache>
            </c:strRef>
          </c:tx>
          <c:spPr>
            <a:solidFill>
              <a:schemeClr val="accent1"/>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ser...'!$L$82:$L$89</c:f>
              <c:numCache>
                <c:formatCode>0.0</c:formatCode>
                <c:ptCount val="8"/>
                <c:pt idx="0">
                  <c:v>104.77</c:v>
                </c:pt>
                <c:pt idx="1">
                  <c:v>104.5</c:v>
                </c:pt>
                <c:pt idx="2">
                  <c:v>103.42</c:v>
                </c:pt>
                <c:pt idx="3">
                  <c:v>105.86</c:v>
                </c:pt>
                <c:pt idx="4">
                  <c:v>108.09</c:v>
                </c:pt>
                <c:pt idx="5">
                  <c:v>98.53</c:v>
                </c:pt>
                <c:pt idx="6">
                  <c:v>104.11</c:v>
                </c:pt>
                <c:pt idx="7">
                  <c:v>101.85</c:v>
                </c:pt>
              </c:numCache>
            </c:numRef>
          </c:val>
          <c:extLst>
            <c:ext xmlns:c16="http://schemas.microsoft.com/office/drawing/2014/chart" uri="{C3380CC4-5D6E-409C-BE32-E72D297353CC}">
              <c16:uniqueId val="{00000000-8DFC-435B-83DD-DD5924166A82}"/>
            </c:ext>
          </c:extLst>
        </c:ser>
        <c:ser>
          <c:idx val="1"/>
          <c:order val="1"/>
          <c:tx>
            <c:strRef>
              <c:f>'Financial and insurance ser...'!$K$7</c:f>
              <c:strCache>
                <c:ptCount val="1"/>
                <c:pt idx="0">
                  <c:v>Previous week (ending 09 Jan 2021)</c:v>
                </c:pt>
              </c:strCache>
            </c:strRef>
          </c:tx>
          <c:spPr>
            <a:solidFill>
              <a:schemeClr val="accent2"/>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ser...'!$L$91:$L$98</c:f>
              <c:numCache>
                <c:formatCode>0.0</c:formatCode>
                <c:ptCount val="8"/>
                <c:pt idx="0">
                  <c:v>101.8</c:v>
                </c:pt>
                <c:pt idx="1">
                  <c:v>101.81</c:v>
                </c:pt>
                <c:pt idx="2">
                  <c:v>100.09</c:v>
                </c:pt>
                <c:pt idx="3">
                  <c:v>103.46</c:v>
                </c:pt>
                <c:pt idx="4">
                  <c:v>104.3</c:v>
                </c:pt>
                <c:pt idx="5">
                  <c:v>99.94</c:v>
                </c:pt>
                <c:pt idx="6">
                  <c:v>100.22</c:v>
                </c:pt>
                <c:pt idx="7">
                  <c:v>98.87</c:v>
                </c:pt>
              </c:numCache>
            </c:numRef>
          </c:val>
          <c:extLst>
            <c:ext xmlns:c16="http://schemas.microsoft.com/office/drawing/2014/chart" uri="{C3380CC4-5D6E-409C-BE32-E72D297353CC}">
              <c16:uniqueId val="{00000001-8DFC-435B-83DD-DD5924166A82}"/>
            </c:ext>
          </c:extLst>
        </c:ser>
        <c:ser>
          <c:idx val="2"/>
          <c:order val="2"/>
          <c:tx>
            <c:strRef>
              <c:f>'Financial and insurance ser...'!$K$8</c:f>
              <c:strCache>
                <c:ptCount val="1"/>
                <c:pt idx="0">
                  <c:v>This week (ending 16 Jan 2021)</c:v>
                </c:pt>
              </c:strCache>
            </c:strRef>
          </c:tx>
          <c:spPr>
            <a:solidFill>
              <a:srgbClr val="993366"/>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ser...'!$L$100:$L$107</c:f>
              <c:numCache>
                <c:formatCode>0.0</c:formatCode>
                <c:ptCount val="8"/>
                <c:pt idx="0">
                  <c:v>103.57</c:v>
                </c:pt>
                <c:pt idx="1">
                  <c:v>103.54</c:v>
                </c:pt>
                <c:pt idx="2">
                  <c:v>101.76</c:v>
                </c:pt>
                <c:pt idx="3">
                  <c:v>105.15</c:v>
                </c:pt>
                <c:pt idx="4">
                  <c:v>105.5</c:v>
                </c:pt>
                <c:pt idx="5">
                  <c:v>101.59</c:v>
                </c:pt>
                <c:pt idx="6">
                  <c:v>101.45</c:v>
                </c:pt>
                <c:pt idx="7">
                  <c:v>100.32</c:v>
                </c:pt>
              </c:numCache>
            </c:numRef>
          </c:val>
          <c:extLst>
            <c:ext xmlns:c16="http://schemas.microsoft.com/office/drawing/2014/chart" uri="{C3380CC4-5D6E-409C-BE32-E72D297353CC}">
              <c16:uniqueId val="{00000002-8DFC-435B-83DD-DD5924166A8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'Financial and insurance ser...'!$K$4</c:f>
              <c:strCache>
                <c:ptCount val="1"/>
                <c:pt idx="0">
                  <c:v>Previous month (week ending 19 Dec 2020)</c:v>
                </c:pt>
              </c:strCache>
            </c:strRef>
          </c:tx>
          <c:spPr>
            <a:solidFill>
              <a:schemeClr val="accent1"/>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ser...'!$L$24:$L$30</c:f>
              <c:numCache>
                <c:formatCode>0.0</c:formatCode>
                <c:ptCount val="7"/>
                <c:pt idx="0">
                  <c:v>131.91</c:v>
                </c:pt>
                <c:pt idx="1">
                  <c:v>103.17</c:v>
                </c:pt>
                <c:pt idx="2">
                  <c:v>104.42</c:v>
                </c:pt>
                <c:pt idx="3">
                  <c:v>105.74</c:v>
                </c:pt>
                <c:pt idx="4">
                  <c:v>106.83</c:v>
                </c:pt>
                <c:pt idx="5">
                  <c:v>108.84</c:v>
                </c:pt>
                <c:pt idx="6">
                  <c:v>113.97</c:v>
                </c:pt>
              </c:numCache>
            </c:numRef>
          </c:val>
          <c:extLst>
            <c:ext xmlns:c16="http://schemas.microsoft.com/office/drawing/2014/chart" uri="{C3380CC4-5D6E-409C-BE32-E72D297353CC}">
              <c16:uniqueId val="{00000000-6321-4BC9-9DA4-F374D0E1B3CC}"/>
            </c:ext>
          </c:extLst>
        </c:ser>
        <c:ser>
          <c:idx val="1"/>
          <c:order val="1"/>
          <c:tx>
            <c:strRef>
              <c:f>'Financial and insurance ser...'!$K$7</c:f>
              <c:strCache>
                <c:ptCount val="1"/>
                <c:pt idx="0">
                  <c:v>Previous week (ending 09 Jan 2021)</c:v>
                </c:pt>
              </c:strCache>
            </c:strRef>
          </c:tx>
          <c:spPr>
            <a:solidFill>
              <a:schemeClr val="accent2"/>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ser...'!$L$33:$L$39</c:f>
              <c:numCache>
                <c:formatCode>0.0</c:formatCode>
                <c:ptCount val="7"/>
                <c:pt idx="0">
                  <c:v>122.05</c:v>
                </c:pt>
                <c:pt idx="1">
                  <c:v>99.19</c:v>
                </c:pt>
                <c:pt idx="2">
                  <c:v>101.64</c:v>
                </c:pt>
                <c:pt idx="3">
                  <c:v>103.63</c:v>
                </c:pt>
                <c:pt idx="4">
                  <c:v>104.76</c:v>
                </c:pt>
                <c:pt idx="5">
                  <c:v>105.47</c:v>
                </c:pt>
                <c:pt idx="6">
                  <c:v>106.27</c:v>
                </c:pt>
              </c:numCache>
            </c:numRef>
          </c:val>
          <c:extLst>
            <c:ext xmlns:c16="http://schemas.microsoft.com/office/drawing/2014/chart" uri="{C3380CC4-5D6E-409C-BE32-E72D297353CC}">
              <c16:uniqueId val="{00000001-6321-4BC9-9DA4-F374D0E1B3CC}"/>
            </c:ext>
          </c:extLst>
        </c:ser>
        <c:ser>
          <c:idx val="2"/>
          <c:order val="2"/>
          <c:tx>
            <c:strRef>
              <c:f>'Financial and insurance ser...'!$K$8</c:f>
              <c:strCache>
                <c:ptCount val="1"/>
                <c:pt idx="0">
                  <c:v>This week (ending 16 Jan 2021)</c:v>
                </c:pt>
              </c:strCache>
            </c:strRef>
          </c:tx>
          <c:spPr>
            <a:solidFill>
              <a:srgbClr val="993366"/>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ser...'!$L$42:$L$48</c:f>
              <c:numCache>
                <c:formatCode>0.0</c:formatCode>
                <c:ptCount val="7"/>
                <c:pt idx="0">
                  <c:v>127.98</c:v>
                </c:pt>
                <c:pt idx="1">
                  <c:v>101.06</c:v>
                </c:pt>
                <c:pt idx="2">
                  <c:v>103.53</c:v>
                </c:pt>
                <c:pt idx="3">
                  <c:v>105.53</c:v>
                </c:pt>
                <c:pt idx="4">
                  <c:v>106.55</c:v>
                </c:pt>
                <c:pt idx="5">
                  <c:v>106.85</c:v>
                </c:pt>
                <c:pt idx="6">
                  <c:v>107.54</c:v>
                </c:pt>
              </c:numCache>
            </c:numRef>
          </c:val>
          <c:extLst>
            <c:ext xmlns:c16="http://schemas.microsoft.com/office/drawing/2014/chart" uri="{C3380CC4-5D6E-409C-BE32-E72D297353CC}">
              <c16:uniqueId val="{00000002-6321-4BC9-9DA4-F374D0E1B3C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'Financial and insurance ser...'!$K$110:$K$256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'Financial and insurance ser...'!$L$110:$L$256</c:f>
              <c:numCache>
                <c:formatCode>0.0</c:formatCode>
                <c:ptCount val="147"/>
                <c:pt idx="0">
                  <c:v>100</c:v>
                </c:pt>
                <c:pt idx="1">
                  <c:v>100.2891</c:v>
                </c:pt>
                <c:pt idx="2">
                  <c:v>99.506600000000006</c:v>
                </c:pt>
                <c:pt idx="3">
                  <c:v>98.907200000000003</c:v>
                </c:pt>
                <c:pt idx="4">
                  <c:v>99.417000000000002</c:v>
                </c:pt>
                <c:pt idx="5">
                  <c:v>99.607799999999997</c:v>
                </c:pt>
                <c:pt idx="6">
                  <c:v>99.747900000000001</c:v>
                </c:pt>
                <c:pt idx="7">
                  <c:v>100.25920000000001</c:v>
                </c:pt>
                <c:pt idx="8">
                  <c:v>100.1502</c:v>
                </c:pt>
                <c:pt idx="9">
                  <c:v>100.2736</c:v>
                </c:pt>
                <c:pt idx="10">
                  <c:v>100.5629</c:v>
                </c:pt>
                <c:pt idx="11">
                  <c:v>100.6957</c:v>
                </c:pt>
                <c:pt idx="12">
                  <c:v>100.70650000000001</c:v>
                </c:pt>
                <c:pt idx="13">
                  <c:v>100.6285</c:v>
                </c:pt>
                <c:pt idx="14">
                  <c:v>100.5549</c:v>
                </c:pt>
                <c:pt idx="15">
                  <c:v>99.926699999999997</c:v>
                </c:pt>
                <c:pt idx="16">
                  <c:v>100.58629999999999</c:v>
                </c:pt>
                <c:pt idx="17">
                  <c:v>103.2903</c:v>
                </c:pt>
                <c:pt idx="18">
                  <c:v>103.25839999999999</c:v>
                </c:pt>
                <c:pt idx="19">
                  <c:v>103.2217</c:v>
                </c:pt>
                <c:pt idx="20">
                  <c:v>103.1353</c:v>
                </c:pt>
                <c:pt idx="21">
                  <c:v>102.6842</c:v>
                </c:pt>
                <c:pt idx="22">
                  <c:v>102.6913</c:v>
                </c:pt>
                <c:pt idx="23">
                  <c:v>102.7422</c:v>
                </c:pt>
                <c:pt idx="24">
                  <c:v>102.8068</c:v>
                </c:pt>
                <c:pt idx="25">
                  <c:v>102.88630000000001</c:v>
                </c:pt>
                <c:pt idx="26">
                  <c:v>103.3266</c:v>
                </c:pt>
                <c:pt idx="27">
                  <c:v>103.7244</c:v>
                </c:pt>
                <c:pt idx="28">
                  <c:v>103.59</c:v>
                </c:pt>
                <c:pt idx="29">
                  <c:v>102.99290000000001</c:v>
                </c:pt>
                <c:pt idx="30">
                  <c:v>103.1103</c:v>
                </c:pt>
                <c:pt idx="31">
                  <c:v>103.3643</c:v>
                </c:pt>
                <c:pt idx="32">
                  <c:v>103.5539</c:v>
                </c:pt>
                <c:pt idx="33">
                  <c:v>103.65649999999999</c:v>
                </c:pt>
                <c:pt idx="34">
                  <c:v>103.46080000000001</c:v>
                </c:pt>
                <c:pt idx="35">
                  <c:v>104.1855</c:v>
                </c:pt>
                <c:pt idx="36">
                  <c:v>104.47110000000001</c:v>
                </c:pt>
                <c:pt idx="37">
                  <c:v>104.5138</c:v>
                </c:pt>
                <c:pt idx="38">
                  <c:v>104.72029999999999</c:v>
                </c:pt>
                <c:pt idx="39">
                  <c:v>105.4804</c:v>
                </c:pt>
                <c:pt idx="40">
                  <c:v>105.3741</c:v>
                </c:pt>
                <c:pt idx="41">
                  <c:v>104.38</c:v>
                </c:pt>
                <c:pt idx="42">
                  <c:v>102.7092</c:v>
                </c:pt>
                <c:pt idx="43">
                  <c:v>102.3729</c:v>
                </c:pt>
                <c:pt idx="44">
                  <c:v>104.2436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1E4-4758-9B59-D0BBDB3668C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'Financial and insurance ser...'!$K$110:$K$256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'Financial and insurance ser...'!$L$258:$L$404</c:f>
              <c:numCache>
                <c:formatCode>0.0</c:formatCode>
                <c:ptCount val="147"/>
                <c:pt idx="0">
                  <c:v>100</c:v>
                </c:pt>
                <c:pt idx="1">
                  <c:v>106.79770000000001</c:v>
                </c:pt>
                <c:pt idx="2">
                  <c:v>107.4884</c:v>
                </c:pt>
                <c:pt idx="3">
                  <c:v>99.336600000000004</c:v>
                </c:pt>
                <c:pt idx="4">
                  <c:v>96.753299999999996</c:v>
                </c:pt>
                <c:pt idx="5">
                  <c:v>93.939400000000006</c:v>
                </c:pt>
                <c:pt idx="6">
                  <c:v>89.454899999999995</c:v>
                </c:pt>
                <c:pt idx="7">
                  <c:v>90.151499999999999</c:v>
                </c:pt>
                <c:pt idx="8">
                  <c:v>88.684799999999996</c:v>
                </c:pt>
                <c:pt idx="9">
                  <c:v>89.007300000000001</c:v>
                </c:pt>
                <c:pt idx="10">
                  <c:v>90.188999999999993</c:v>
                </c:pt>
                <c:pt idx="11">
                  <c:v>91.569299999999998</c:v>
                </c:pt>
                <c:pt idx="12">
                  <c:v>91.216300000000004</c:v>
                </c:pt>
                <c:pt idx="13">
                  <c:v>91.384100000000004</c:v>
                </c:pt>
                <c:pt idx="14">
                  <c:v>91.895099999999999</c:v>
                </c:pt>
                <c:pt idx="15">
                  <c:v>91.093999999999994</c:v>
                </c:pt>
                <c:pt idx="16">
                  <c:v>93.239500000000007</c:v>
                </c:pt>
                <c:pt idx="17">
                  <c:v>95.786100000000005</c:v>
                </c:pt>
                <c:pt idx="18">
                  <c:v>95.494799999999998</c:v>
                </c:pt>
                <c:pt idx="19">
                  <c:v>94.058999999999997</c:v>
                </c:pt>
                <c:pt idx="20">
                  <c:v>94.388499999999993</c:v>
                </c:pt>
                <c:pt idx="21">
                  <c:v>94.975800000000007</c:v>
                </c:pt>
                <c:pt idx="22">
                  <c:v>94.215199999999996</c:v>
                </c:pt>
                <c:pt idx="23">
                  <c:v>94.523300000000006</c:v>
                </c:pt>
                <c:pt idx="24">
                  <c:v>94.868899999999996</c:v>
                </c:pt>
                <c:pt idx="25">
                  <c:v>96.814599999999999</c:v>
                </c:pt>
                <c:pt idx="26">
                  <c:v>105.3565</c:v>
                </c:pt>
                <c:pt idx="27">
                  <c:v>125.3848</c:v>
                </c:pt>
                <c:pt idx="28">
                  <c:v>117.4207</c:v>
                </c:pt>
                <c:pt idx="29">
                  <c:v>95.5214</c:v>
                </c:pt>
                <c:pt idx="30">
                  <c:v>94.534099999999995</c:v>
                </c:pt>
                <c:pt idx="31">
                  <c:v>94.285499999999999</c:v>
                </c:pt>
                <c:pt idx="32">
                  <c:v>93.183199999999999</c:v>
                </c:pt>
                <c:pt idx="33">
                  <c:v>93.231800000000007</c:v>
                </c:pt>
                <c:pt idx="34">
                  <c:v>94.604299999999995</c:v>
                </c:pt>
                <c:pt idx="35">
                  <c:v>95.354799999999997</c:v>
                </c:pt>
                <c:pt idx="36">
                  <c:v>96.7958</c:v>
                </c:pt>
                <c:pt idx="37">
                  <c:v>102.1872</c:v>
                </c:pt>
                <c:pt idx="38">
                  <c:v>102.46559999999999</c:v>
                </c:pt>
                <c:pt idx="39">
                  <c:v>105.6737</c:v>
                </c:pt>
                <c:pt idx="40">
                  <c:v>108.848</c:v>
                </c:pt>
                <c:pt idx="41">
                  <c:v>98.630200000000002</c:v>
                </c:pt>
                <c:pt idx="42">
                  <c:v>92.179400000000001</c:v>
                </c:pt>
                <c:pt idx="43">
                  <c:v>91.385400000000004</c:v>
                </c:pt>
                <c:pt idx="44">
                  <c:v>92.626499999999993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1E4-4758-9B59-D0BBDB3668C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'Rental, hiring and real est...'!$K$4</c:f>
              <c:strCache>
                <c:ptCount val="1"/>
                <c:pt idx="0">
                  <c:v>Previous month (week ending 19 Dec 2020)</c:v>
                </c:pt>
              </c:strCache>
            </c:strRef>
          </c:tx>
          <c:spPr>
            <a:solidFill>
              <a:schemeClr val="accent1"/>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est...'!$L$53:$L$60</c:f>
              <c:numCache>
                <c:formatCode>0.0</c:formatCode>
                <c:ptCount val="8"/>
                <c:pt idx="0">
                  <c:v>96.45</c:v>
                </c:pt>
                <c:pt idx="1">
                  <c:v>95.25</c:v>
                </c:pt>
                <c:pt idx="2">
                  <c:v>97.04</c:v>
                </c:pt>
                <c:pt idx="3">
                  <c:v>94.68</c:v>
                </c:pt>
                <c:pt idx="4">
                  <c:v>99.81</c:v>
                </c:pt>
                <c:pt idx="5">
                  <c:v>99.73</c:v>
                </c:pt>
                <c:pt idx="6">
                  <c:v>94.78</c:v>
                </c:pt>
                <c:pt idx="7">
                  <c:v>92.09</c:v>
                </c:pt>
              </c:numCache>
            </c:numRef>
          </c:val>
          <c:extLst>
            <c:ext xmlns:c16="http://schemas.microsoft.com/office/drawing/2014/chart" uri="{C3380CC4-5D6E-409C-BE32-E72D297353CC}">
              <c16:uniqueId val="{00000000-2E8C-4245-981E-CBE67851EE8C}"/>
            </c:ext>
          </c:extLst>
        </c:ser>
        <c:ser>
          <c:idx val="1"/>
          <c:order val="1"/>
          <c:tx>
            <c:strRef>
              <c:f>'Rental, hiring and real est...'!$K$7</c:f>
              <c:strCache>
                <c:ptCount val="1"/>
                <c:pt idx="0">
                  <c:v>Previous week (ending 09 Jan 2021)</c:v>
                </c:pt>
              </c:strCache>
            </c:strRef>
          </c:tx>
          <c:spPr>
            <a:solidFill>
              <a:schemeClr val="accent2"/>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est...'!$L$62:$L$69</c:f>
              <c:numCache>
                <c:formatCode>0.0</c:formatCode>
                <c:ptCount val="8"/>
                <c:pt idx="0">
                  <c:v>91.05</c:v>
                </c:pt>
                <c:pt idx="1">
                  <c:v>88.27</c:v>
                </c:pt>
                <c:pt idx="2">
                  <c:v>91.53</c:v>
                </c:pt>
                <c:pt idx="3">
                  <c:v>90.06</c:v>
                </c:pt>
                <c:pt idx="4">
                  <c:v>95.47</c:v>
                </c:pt>
                <c:pt idx="5">
                  <c:v>95.24</c:v>
                </c:pt>
                <c:pt idx="6">
                  <c:v>86.79</c:v>
                </c:pt>
                <c:pt idx="7">
                  <c:v>87.72</c:v>
                </c:pt>
              </c:numCache>
            </c:numRef>
          </c:val>
          <c:extLst>
            <c:ext xmlns:c16="http://schemas.microsoft.com/office/drawing/2014/chart" uri="{C3380CC4-5D6E-409C-BE32-E72D297353CC}">
              <c16:uniqueId val="{00000001-2E8C-4245-981E-CBE67851EE8C}"/>
            </c:ext>
          </c:extLst>
        </c:ser>
        <c:ser>
          <c:idx val="2"/>
          <c:order val="2"/>
          <c:tx>
            <c:strRef>
              <c:f>'Rental, hiring and real est...'!$K$8</c:f>
              <c:strCache>
                <c:ptCount val="1"/>
                <c:pt idx="0">
                  <c:v>This week (ending 16 Jan 2021)</c:v>
                </c:pt>
              </c:strCache>
            </c:strRef>
          </c:tx>
          <c:spPr>
            <a:solidFill>
              <a:srgbClr val="993366"/>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est...'!$L$71:$L$78</c:f>
              <c:numCache>
                <c:formatCode>0.0</c:formatCode>
                <c:ptCount val="8"/>
                <c:pt idx="0">
                  <c:v>92.7</c:v>
                </c:pt>
                <c:pt idx="1">
                  <c:v>90.37</c:v>
                </c:pt>
                <c:pt idx="2">
                  <c:v>93.34</c:v>
                </c:pt>
                <c:pt idx="3">
                  <c:v>91.91</c:v>
                </c:pt>
                <c:pt idx="4">
                  <c:v>97.57</c:v>
                </c:pt>
                <c:pt idx="5">
                  <c:v>93.05</c:v>
                </c:pt>
                <c:pt idx="6">
                  <c:v>89.21</c:v>
                </c:pt>
                <c:pt idx="7">
                  <c:v>87.94</c:v>
                </c:pt>
              </c:numCache>
            </c:numRef>
          </c:val>
          <c:extLst>
            <c:ext xmlns:c16="http://schemas.microsoft.com/office/drawing/2014/chart" uri="{C3380CC4-5D6E-409C-BE32-E72D297353CC}">
              <c16:uniqueId val="{00000002-2E8C-4245-981E-CBE67851EE8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'Rental, hiring and real est...'!$K$4</c:f>
              <c:strCache>
                <c:ptCount val="1"/>
                <c:pt idx="0">
                  <c:v>Previous month (week ending 19 Dec 2020)</c:v>
                </c:pt>
              </c:strCache>
            </c:strRef>
          </c:tx>
          <c:spPr>
            <a:solidFill>
              <a:schemeClr val="accent1"/>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est...'!$L$82:$L$89</c:f>
              <c:numCache>
                <c:formatCode>0.0</c:formatCode>
                <c:ptCount val="8"/>
                <c:pt idx="0">
                  <c:v>96.05</c:v>
                </c:pt>
                <c:pt idx="1">
                  <c:v>94.64</c:v>
                </c:pt>
                <c:pt idx="2">
                  <c:v>96.25</c:v>
                </c:pt>
                <c:pt idx="3">
                  <c:v>96.21</c:v>
                </c:pt>
                <c:pt idx="4">
                  <c:v>95.72</c:v>
                </c:pt>
                <c:pt idx="5">
                  <c:v>100.68</c:v>
                </c:pt>
                <c:pt idx="6">
                  <c:v>96.07</c:v>
                </c:pt>
                <c:pt idx="7">
                  <c:v>95.75</c:v>
                </c:pt>
              </c:numCache>
            </c:numRef>
          </c:val>
          <c:extLst>
            <c:ext xmlns:c16="http://schemas.microsoft.com/office/drawing/2014/chart" uri="{C3380CC4-5D6E-409C-BE32-E72D297353CC}">
              <c16:uniqueId val="{00000000-68B5-49A3-B413-B680194512D3}"/>
            </c:ext>
          </c:extLst>
        </c:ser>
        <c:ser>
          <c:idx val="1"/>
          <c:order val="1"/>
          <c:tx>
            <c:strRef>
              <c:f>'Rental, hiring and real est...'!$K$7</c:f>
              <c:strCache>
                <c:ptCount val="1"/>
                <c:pt idx="0">
                  <c:v>Previous week (ending 09 Jan 2021)</c:v>
                </c:pt>
              </c:strCache>
            </c:strRef>
          </c:tx>
          <c:spPr>
            <a:solidFill>
              <a:schemeClr val="accent2"/>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est...'!$L$91:$L$98</c:f>
              <c:numCache>
                <c:formatCode>0.0</c:formatCode>
                <c:ptCount val="8"/>
                <c:pt idx="0">
                  <c:v>90.14</c:v>
                </c:pt>
                <c:pt idx="1">
                  <c:v>88.74</c:v>
                </c:pt>
                <c:pt idx="2">
                  <c:v>90.74</c:v>
                </c:pt>
                <c:pt idx="3">
                  <c:v>91.52</c:v>
                </c:pt>
                <c:pt idx="4">
                  <c:v>91.53</c:v>
                </c:pt>
                <c:pt idx="5">
                  <c:v>97.26</c:v>
                </c:pt>
                <c:pt idx="6">
                  <c:v>89.42</c:v>
                </c:pt>
                <c:pt idx="7">
                  <c:v>90.46</c:v>
                </c:pt>
              </c:numCache>
            </c:numRef>
          </c:val>
          <c:extLst>
            <c:ext xmlns:c16="http://schemas.microsoft.com/office/drawing/2014/chart" uri="{C3380CC4-5D6E-409C-BE32-E72D297353CC}">
              <c16:uniqueId val="{00000001-68B5-49A3-B413-B680194512D3}"/>
            </c:ext>
          </c:extLst>
        </c:ser>
        <c:ser>
          <c:idx val="2"/>
          <c:order val="2"/>
          <c:tx>
            <c:strRef>
              <c:f>'Rental, hiring and real est...'!$K$8</c:f>
              <c:strCache>
                <c:ptCount val="1"/>
                <c:pt idx="0">
                  <c:v>This week (ending 16 Jan 2021)</c:v>
                </c:pt>
              </c:strCache>
            </c:strRef>
          </c:tx>
          <c:spPr>
            <a:solidFill>
              <a:srgbClr val="993366"/>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est...'!$L$100:$L$107</c:f>
              <c:numCache>
                <c:formatCode>0.0</c:formatCode>
                <c:ptCount val="8"/>
                <c:pt idx="0">
                  <c:v>91.28</c:v>
                </c:pt>
                <c:pt idx="1">
                  <c:v>89.26</c:v>
                </c:pt>
                <c:pt idx="2">
                  <c:v>91.94</c:v>
                </c:pt>
                <c:pt idx="3">
                  <c:v>93.4</c:v>
                </c:pt>
                <c:pt idx="4">
                  <c:v>92.52</c:v>
                </c:pt>
                <c:pt idx="5">
                  <c:v>94.64</c:v>
                </c:pt>
                <c:pt idx="6">
                  <c:v>87.43</c:v>
                </c:pt>
                <c:pt idx="7">
                  <c:v>90.98</c:v>
                </c:pt>
              </c:numCache>
            </c:numRef>
          </c:val>
          <c:extLst>
            <c:ext xmlns:c16="http://schemas.microsoft.com/office/drawing/2014/chart" uri="{C3380CC4-5D6E-409C-BE32-E72D297353CC}">
              <c16:uniqueId val="{00000002-68B5-49A3-B413-B680194512D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'Rental, hiring and real est...'!$K$4</c:f>
              <c:strCache>
                <c:ptCount val="1"/>
                <c:pt idx="0">
                  <c:v>Previous month (week ending 19 Dec 2020)</c:v>
                </c:pt>
              </c:strCache>
            </c:strRef>
          </c:tx>
          <c:spPr>
            <a:solidFill>
              <a:schemeClr val="accent1"/>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est...'!$L$24:$L$30</c:f>
              <c:numCache>
                <c:formatCode>0.0</c:formatCode>
                <c:ptCount val="7"/>
                <c:pt idx="0">
                  <c:v>126.27</c:v>
                </c:pt>
                <c:pt idx="1">
                  <c:v>94.62</c:v>
                </c:pt>
                <c:pt idx="2">
                  <c:v>96.62</c:v>
                </c:pt>
                <c:pt idx="3">
                  <c:v>97.48</c:v>
                </c:pt>
                <c:pt idx="4">
                  <c:v>99.7</c:v>
                </c:pt>
                <c:pt idx="5">
                  <c:v>101.1</c:v>
                </c:pt>
                <c:pt idx="6">
                  <c:v>107.91</c:v>
                </c:pt>
              </c:numCache>
            </c:numRef>
          </c:val>
          <c:extLst>
            <c:ext xmlns:c16="http://schemas.microsoft.com/office/drawing/2014/chart" uri="{C3380CC4-5D6E-409C-BE32-E72D297353CC}">
              <c16:uniqueId val="{00000000-0EDC-42FD-8206-ACFA5917ED41}"/>
            </c:ext>
          </c:extLst>
        </c:ser>
        <c:ser>
          <c:idx val="1"/>
          <c:order val="1"/>
          <c:tx>
            <c:strRef>
              <c:f>'Rental, hiring and real est...'!$K$7</c:f>
              <c:strCache>
                <c:ptCount val="1"/>
                <c:pt idx="0">
                  <c:v>Previous week (ending 09 Jan 2021)</c:v>
                </c:pt>
              </c:strCache>
            </c:strRef>
          </c:tx>
          <c:spPr>
            <a:solidFill>
              <a:schemeClr val="accent2"/>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est...'!$L$33:$L$39</c:f>
              <c:numCache>
                <c:formatCode>0.0</c:formatCode>
                <c:ptCount val="7"/>
                <c:pt idx="0">
                  <c:v>114.07</c:v>
                </c:pt>
                <c:pt idx="1">
                  <c:v>88.51</c:v>
                </c:pt>
                <c:pt idx="2">
                  <c:v>91.5</c:v>
                </c:pt>
                <c:pt idx="3">
                  <c:v>92.41</c:v>
                </c:pt>
                <c:pt idx="4">
                  <c:v>95.23</c:v>
                </c:pt>
                <c:pt idx="5">
                  <c:v>95.86</c:v>
                </c:pt>
                <c:pt idx="6">
                  <c:v>100.4</c:v>
                </c:pt>
              </c:numCache>
            </c:numRef>
          </c:val>
          <c:extLst>
            <c:ext xmlns:c16="http://schemas.microsoft.com/office/drawing/2014/chart" uri="{C3380CC4-5D6E-409C-BE32-E72D297353CC}">
              <c16:uniqueId val="{00000001-0EDC-42FD-8206-ACFA5917ED41}"/>
            </c:ext>
          </c:extLst>
        </c:ser>
        <c:ser>
          <c:idx val="2"/>
          <c:order val="2"/>
          <c:tx>
            <c:strRef>
              <c:f>'Rental, hiring and real est...'!$K$8</c:f>
              <c:strCache>
                <c:ptCount val="1"/>
                <c:pt idx="0">
                  <c:v>This week (ending 16 Jan 2021)</c:v>
                </c:pt>
              </c:strCache>
            </c:strRef>
          </c:tx>
          <c:spPr>
            <a:solidFill>
              <a:srgbClr val="993366"/>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est...'!$L$42:$L$48</c:f>
              <c:numCache>
                <c:formatCode>0.0</c:formatCode>
                <c:ptCount val="7"/>
                <c:pt idx="0">
                  <c:v>120.32</c:v>
                </c:pt>
                <c:pt idx="1">
                  <c:v>90.11</c:v>
                </c:pt>
                <c:pt idx="2">
                  <c:v>92.78</c:v>
                </c:pt>
                <c:pt idx="3">
                  <c:v>93.74</c:v>
                </c:pt>
                <c:pt idx="4">
                  <c:v>96.66</c:v>
                </c:pt>
                <c:pt idx="5">
                  <c:v>97.23</c:v>
                </c:pt>
                <c:pt idx="6">
                  <c:v>100.85</c:v>
                </c:pt>
              </c:numCache>
            </c:numRef>
          </c:val>
          <c:extLst>
            <c:ext xmlns:c16="http://schemas.microsoft.com/office/drawing/2014/chart" uri="{C3380CC4-5D6E-409C-BE32-E72D297353CC}">
              <c16:uniqueId val="{00000002-0EDC-42FD-8206-ACFA5917ED4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'Rental, hiring and real est...'!$K$110:$K$256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'Rental, hiring and real est...'!$L$110:$L$256</c:f>
              <c:numCache>
                <c:formatCode>0.0</c:formatCode>
                <c:ptCount val="147"/>
                <c:pt idx="0">
                  <c:v>100</c:v>
                </c:pt>
                <c:pt idx="1">
                  <c:v>98.694100000000006</c:v>
                </c:pt>
                <c:pt idx="2">
                  <c:v>95.579899999999995</c:v>
                </c:pt>
                <c:pt idx="3">
                  <c:v>92.385900000000007</c:v>
                </c:pt>
                <c:pt idx="4">
                  <c:v>90.480800000000002</c:v>
                </c:pt>
                <c:pt idx="5">
                  <c:v>89.718100000000007</c:v>
                </c:pt>
                <c:pt idx="6">
                  <c:v>89.735500000000002</c:v>
                </c:pt>
                <c:pt idx="7">
                  <c:v>90.196200000000005</c:v>
                </c:pt>
                <c:pt idx="8">
                  <c:v>90.875600000000006</c:v>
                </c:pt>
                <c:pt idx="9">
                  <c:v>91.28</c:v>
                </c:pt>
                <c:pt idx="10">
                  <c:v>91.543800000000005</c:v>
                </c:pt>
                <c:pt idx="11">
                  <c:v>91.982399999999998</c:v>
                </c:pt>
                <c:pt idx="12">
                  <c:v>91.789299999999997</c:v>
                </c:pt>
                <c:pt idx="13">
                  <c:v>91.935100000000006</c:v>
                </c:pt>
                <c:pt idx="14">
                  <c:v>92.174199999999999</c:v>
                </c:pt>
                <c:pt idx="15">
                  <c:v>92.586799999999997</c:v>
                </c:pt>
                <c:pt idx="16">
                  <c:v>93.957700000000003</c:v>
                </c:pt>
                <c:pt idx="17">
                  <c:v>94.805899999999994</c:v>
                </c:pt>
                <c:pt idx="18">
                  <c:v>94.878799999999998</c:v>
                </c:pt>
                <c:pt idx="19">
                  <c:v>94.370999999999995</c:v>
                </c:pt>
                <c:pt idx="20">
                  <c:v>94.390900000000002</c:v>
                </c:pt>
                <c:pt idx="21">
                  <c:v>95.7834</c:v>
                </c:pt>
                <c:pt idx="22">
                  <c:v>95.821299999999994</c:v>
                </c:pt>
                <c:pt idx="23">
                  <c:v>95.741900000000001</c:v>
                </c:pt>
                <c:pt idx="24">
                  <c:v>96.063699999999997</c:v>
                </c:pt>
                <c:pt idx="25">
                  <c:v>96.308099999999996</c:v>
                </c:pt>
                <c:pt idx="26">
                  <c:v>96.430400000000006</c:v>
                </c:pt>
                <c:pt idx="27">
                  <c:v>96.669700000000006</c:v>
                </c:pt>
                <c:pt idx="28">
                  <c:v>96.734499999999997</c:v>
                </c:pt>
                <c:pt idx="29">
                  <c:v>96.052899999999994</c:v>
                </c:pt>
                <c:pt idx="30">
                  <c:v>95.815200000000004</c:v>
                </c:pt>
                <c:pt idx="31">
                  <c:v>95.711399999999998</c:v>
                </c:pt>
                <c:pt idx="32">
                  <c:v>96.118899999999996</c:v>
                </c:pt>
                <c:pt idx="33">
                  <c:v>96.005600000000001</c:v>
                </c:pt>
                <c:pt idx="34">
                  <c:v>96.236099999999993</c:v>
                </c:pt>
                <c:pt idx="35">
                  <c:v>96.384399999999999</c:v>
                </c:pt>
                <c:pt idx="36">
                  <c:v>96.712699999999998</c:v>
                </c:pt>
                <c:pt idx="37">
                  <c:v>96.817599999999999</c:v>
                </c:pt>
                <c:pt idx="38">
                  <c:v>97.983900000000006</c:v>
                </c:pt>
                <c:pt idx="39">
                  <c:v>98.6999</c:v>
                </c:pt>
                <c:pt idx="40">
                  <c:v>98.214799999999997</c:v>
                </c:pt>
                <c:pt idx="41">
                  <c:v>95.446200000000005</c:v>
                </c:pt>
                <c:pt idx="42">
                  <c:v>92.569299999999998</c:v>
                </c:pt>
                <c:pt idx="43">
                  <c:v>92.4589</c:v>
                </c:pt>
                <c:pt idx="44">
                  <c:v>93.990600000000001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783B-4CF1-AB18-35837D9F4F0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'Rental, hiring and real est...'!$K$110:$K$256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'Rental, hiring and real est...'!$L$258:$L$404</c:f>
              <c:numCache>
                <c:formatCode>0.0</c:formatCode>
                <c:ptCount val="147"/>
                <c:pt idx="0">
                  <c:v>100</c:v>
                </c:pt>
                <c:pt idx="1">
                  <c:v>98.988</c:v>
                </c:pt>
                <c:pt idx="2">
                  <c:v>98.117800000000003</c:v>
                </c:pt>
                <c:pt idx="3">
                  <c:v>97.462800000000001</c:v>
                </c:pt>
                <c:pt idx="4">
                  <c:v>94.1464</c:v>
                </c:pt>
                <c:pt idx="5">
                  <c:v>93.296800000000005</c:v>
                </c:pt>
                <c:pt idx="6">
                  <c:v>94.4893</c:v>
                </c:pt>
                <c:pt idx="7">
                  <c:v>94.984700000000004</c:v>
                </c:pt>
                <c:pt idx="8">
                  <c:v>89.899500000000003</c:v>
                </c:pt>
                <c:pt idx="9">
                  <c:v>89.084199999999996</c:v>
                </c:pt>
                <c:pt idx="10">
                  <c:v>87.960300000000004</c:v>
                </c:pt>
                <c:pt idx="11">
                  <c:v>89.431299999999993</c:v>
                </c:pt>
                <c:pt idx="12">
                  <c:v>91.980599999999995</c:v>
                </c:pt>
                <c:pt idx="13">
                  <c:v>91.626000000000005</c:v>
                </c:pt>
                <c:pt idx="14">
                  <c:v>95.0501</c:v>
                </c:pt>
                <c:pt idx="15">
                  <c:v>97.381900000000002</c:v>
                </c:pt>
                <c:pt idx="16">
                  <c:v>96.413600000000002</c:v>
                </c:pt>
                <c:pt idx="17">
                  <c:v>93.420500000000004</c:v>
                </c:pt>
                <c:pt idx="18">
                  <c:v>92.9923</c:v>
                </c:pt>
                <c:pt idx="19">
                  <c:v>93.437399999999997</c:v>
                </c:pt>
                <c:pt idx="20">
                  <c:v>93.889799999999994</c:v>
                </c:pt>
                <c:pt idx="21">
                  <c:v>97.033600000000007</c:v>
                </c:pt>
                <c:pt idx="22">
                  <c:v>96.715199999999996</c:v>
                </c:pt>
                <c:pt idx="23">
                  <c:v>96.927700000000002</c:v>
                </c:pt>
                <c:pt idx="24">
                  <c:v>97.996300000000005</c:v>
                </c:pt>
                <c:pt idx="25">
                  <c:v>103.9016</c:v>
                </c:pt>
                <c:pt idx="26">
                  <c:v>102.2079</c:v>
                </c:pt>
                <c:pt idx="27">
                  <c:v>100.4483</c:v>
                </c:pt>
                <c:pt idx="28">
                  <c:v>103.23480000000001</c:v>
                </c:pt>
                <c:pt idx="29">
                  <c:v>101.50620000000001</c:v>
                </c:pt>
                <c:pt idx="30">
                  <c:v>96.740300000000005</c:v>
                </c:pt>
                <c:pt idx="31">
                  <c:v>95.832099999999997</c:v>
                </c:pt>
                <c:pt idx="32">
                  <c:v>95.193600000000004</c:v>
                </c:pt>
                <c:pt idx="33">
                  <c:v>95.385199999999998</c:v>
                </c:pt>
                <c:pt idx="34">
                  <c:v>97.439599999999999</c:v>
                </c:pt>
                <c:pt idx="35">
                  <c:v>97.878900000000002</c:v>
                </c:pt>
                <c:pt idx="36">
                  <c:v>97.820499999999996</c:v>
                </c:pt>
                <c:pt idx="37">
                  <c:v>98.357900000000001</c:v>
                </c:pt>
                <c:pt idx="38">
                  <c:v>102.9248</c:v>
                </c:pt>
                <c:pt idx="39">
                  <c:v>104.12860000000001</c:v>
                </c:pt>
                <c:pt idx="40">
                  <c:v>105.117</c:v>
                </c:pt>
                <c:pt idx="41">
                  <c:v>100.45180000000001</c:v>
                </c:pt>
                <c:pt idx="42">
                  <c:v>94.005899999999997</c:v>
                </c:pt>
                <c:pt idx="43">
                  <c:v>93.253200000000007</c:v>
                </c:pt>
                <c:pt idx="44">
                  <c:v>95.309600000000003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783B-4CF1-AB18-35837D9F4F0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'Professional, scientific an...'!$K$4</c:f>
              <c:strCache>
                <c:ptCount val="1"/>
                <c:pt idx="0">
                  <c:v>Previous month (week ending 19 Dec 2020)</c:v>
                </c:pt>
              </c:strCache>
            </c:strRef>
          </c:tx>
          <c:spPr>
            <a:solidFill>
              <a:schemeClr val="accent1"/>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an...'!$L$53:$L$60</c:f>
              <c:numCache>
                <c:formatCode>0.0</c:formatCode>
                <c:ptCount val="8"/>
                <c:pt idx="0">
                  <c:v>97.44</c:v>
                </c:pt>
                <c:pt idx="1">
                  <c:v>96.08</c:v>
                </c:pt>
                <c:pt idx="2">
                  <c:v>97.13</c:v>
                </c:pt>
                <c:pt idx="3">
                  <c:v>101.97</c:v>
                </c:pt>
                <c:pt idx="4">
                  <c:v>101.94</c:v>
                </c:pt>
                <c:pt idx="5">
                  <c:v>100.49</c:v>
                </c:pt>
                <c:pt idx="6">
                  <c:v>97.51</c:v>
                </c:pt>
                <c:pt idx="7">
                  <c:v>99.57</c:v>
                </c:pt>
              </c:numCache>
            </c:numRef>
          </c:val>
          <c:extLst>
            <c:ext xmlns:c16="http://schemas.microsoft.com/office/drawing/2014/chart" uri="{C3380CC4-5D6E-409C-BE32-E72D297353CC}">
              <c16:uniqueId val="{00000000-598A-4C72-B774-1346C2585AEE}"/>
            </c:ext>
          </c:extLst>
        </c:ser>
        <c:ser>
          <c:idx val="1"/>
          <c:order val="1"/>
          <c:tx>
            <c:strRef>
              <c:f>'Professional, scientific an...'!$K$7</c:f>
              <c:strCache>
                <c:ptCount val="1"/>
                <c:pt idx="0">
                  <c:v>Previous week (ending 09 Jan 2021)</c:v>
                </c:pt>
              </c:strCache>
            </c:strRef>
          </c:tx>
          <c:spPr>
            <a:solidFill>
              <a:schemeClr val="accent2"/>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an...'!$L$62:$L$69</c:f>
              <c:numCache>
                <c:formatCode>0.0</c:formatCode>
                <c:ptCount val="8"/>
                <c:pt idx="0">
                  <c:v>91</c:v>
                </c:pt>
                <c:pt idx="1">
                  <c:v>90.15</c:v>
                </c:pt>
                <c:pt idx="2">
                  <c:v>91.98</c:v>
                </c:pt>
                <c:pt idx="3">
                  <c:v>95.7</c:v>
                </c:pt>
                <c:pt idx="4">
                  <c:v>97.12</c:v>
                </c:pt>
                <c:pt idx="5">
                  <c:v>93.58</c:v>
                </c:pt>
                <c:pt idx="6">
                  <c:v>91.25</c:v>
                </c:pt>
                <c:pt idx="7">
                  <c:v>92.7</c:v>
                </c:pt>
              </c:numCache>
            </c:numRef>
          </c:val>
          <c:extLst>
            <c:ext xmlns:c16="http://schemas.microsoft.com/office/drawing/2014/chart" uri="{C3380CC4-5D6E-409C-BE32-E72D297353CC}">
              <c16:uniqueId val="{00000001-598A-4C72-B774-1346C2585AEE}"/>
            </c:ext>
          </c:extLst>
        </c:ser>
        <c:ser>
          <c:idx val="2"/>
          <c:order val="2"/>
          <c:tx>
            <c:strRef>
              <c:f>'Professional, scientific an...'!$K$8</c:f>
              <c:strCache>
                <c:ptCount val="1"/>
                <c:pt idx="0">
                  <c:v>This week (ending 16 Jan 2021)</c:v>
                </c:pt>
              </c:strCache>
            </c:strRef>
          </c:tx>
          <c:spPr>
            <a:solidFill>
              <a:srgbClr val="993366"/>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an...'!$L$71:$L$78</c:f>
              <c:numCache>
                <c:formatCode>0.0</c:formatCode>
                <c:ptCount val="8"/>
                <c:pt idx="0">
                  <c:v>92.69</c:v>
                </c:pt>
                <c:pt idx="1">
                  <c:v>91.55</c:v>
                </c:pt>
                <c:pt idx="2">
                  <c:v>93.64</c:v>
                </c:pt>
                <c:pt idx="3">
                  <c:v>96.25</c:v>
                </c:pt>
                <c:pt idx="4">
                  <c:v>98.06</c:v>
                </c:pt>
                <c:pt idx="5">
                  <c:v>90.06</c:v>
                </c:pt>
                <c:pt idx="6">
                  <c:v>91.98</c:v>
                </c:pt>
                <c:pt idx="7">
                  <c:v>93.36</c:v>
                </c:pt>
              </c:numCache>
            </c:numRef>
          </c:val>
          <c:extLst>
            <c:ext xmlns:c16="http://schemas.microsoft.com/office/drawing/2014/chart" uri="{C3380CC4-5D6E-409C-BE32-E72D297353CC}">
              <c16:uniqueId val="{00000002-598A-4C72-B774-1346C2585AE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Mining!$K$4</c:f>
              <c:strCache>
                <c:ptCount val="1"/>
                <c:pt idx="0">
                  <c:v>Previous month (week ending 19 Dec 2020)</c:v>
                </c:pt>
              </c:strCache>
            </c:strRef>
          </c:tx>
          <c:spPr>
            <a:solidFill>
              <a:schemeClr val="accent1"/>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Mining!$L$53:$L$60</c:f>
              <c:numCache>
                <c:formatCode>0.0</c:formatCode>
                <c:ptCount val="8"/>
                <c:pt idx="0">
                  <c:v>104.81</c:v>
                </c:pt>
                <c:pt idx="1">
                  <c:v>98.61</c:v>
                </c:pt>
                <c:pt idx="2">
                  <c:v>94.91</c:v>
                </c:pt>
                <c:pt idx="3">
                  <c:v>95.46</c:v>
                </c:pt>
                <c:pt idx="4">
                  <c:v>96.46</c:v>
                </c:pt>
                <c:pt idx="5">
                  <c:v>87.53</c:v>
                </c:pt>
                <c:pt idx="6">
                  <c:v>95.9</c:v>
                </c:pt>
                <c:pt idx="7">
                  <c:v>102.65</c:v>
                </c:pt>
              </c:numCache>
            </c:numRef>
          </c:val>
          <c:extLst>
            <c:ext xmlns:c16="http://schemas.microsoft.com/office/drawing/2014/chart" uri="{C3380CC4-5D6E-409C-BE32-E72D297353CC}">
              <c16:uniqueId val="{00000000-22A6-4DCE-855D-DE6F65E15CC5}"/>
            </c:ext>
          </c:extLst>
        </c:ser>
        <c:ser>
          <c:idx val="1"/>
          <c:order val="1"/>
          <c:tx>
            <c:strRef>
              <c:f>Mining!$K$7</c:f>
              <c:strCache>
                <c:ptCount val="1"/>
                <c:pt idx="0">
                  <c:v>Previous week (ending 09 Jan 2021)</c:v>
                </c:pt>
              </c:strCache>
            </c:strRef>
          </c:tx>
          <c:spPr>
            <a:solidFill>
              <a:schemeClr val="accent2"/>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Mining!$L$62:$L$69</c:f>
              <c:numCache>
                <c:formatCode>0.0</c:formatCode>
                <c:ptCount val="8"/>
                <c:pt idx="0">
                  <c:v>104.56</c:v>
                </c:pt>
                <c:pt idx="1">
                  <c:v>96.26</c:v>
                </c:pt>
                <c:pt idx="2">
                  <c:v>89.89</c:v>
                </c:pt>
                <c:pt idx="3">
                  <c:v>94.73</c:v>
                </c:pt>
                <c:pt idx="4">
                  <c:v>95.35</c:v>
                </c:pt>
                <c:pt idx="5">
                  <c:v>86.06</c:v>
                </c:pt>
                <c:pt idx="6">
                  <c:v>95.2</c:v>
                </c:pt>
                <c:pt idx="7">
                  <c:v>98.01</c:v>
                </c:pt>
              </c:numCache>
            </c:numRef>
          </c:val>
          <c:extLst>
            <c:ext xmlns:c16="http://schemas.microsoft.com/office/drawing/2014/chart" uri="{C3380CC4-5D6E-409C-BE32-E72D297353CC}">
              <c16:uniqueId val="{00000001-22A6-4DCE-855D-DE6F65E15CC5}"/>
            </c:ext>
          </c:extLst>
        </c:ser>
        <c:ser>
          <c:idx val="2"/>
          <c:order val="2"/>
          <c:tx>
            <c:strRef>
              <c:f>Mining!$K$8</c:f>
              <c:strCache>
                <c:ptCount val="1"/>
                <c:pt idx="0">
                  <c:v>This week (ending 16 Jan 2021)</c:v>
                </c:pt>
              </c:strCache>
            </c:strRef>
          </c:tx>
          <c:spPr>
            <a:solidFill>
              <a:srgbClr val="993366"/>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Mining!$L$71:$L$78</c:f>
              <c:numCache>
                <c:formatCode>0.0</c:formatCode>
                <c:ptCount val="8"/>
                <c:pt idx="0">
                  <c:v>106.5</c:v>
                </c:pt>
                <c:pt idx="1">
                  <c:v>95.94</c:v>
                </c:pt>
                <c:pt idx="2">
                  <c:v>90.86</c:v>
                </c:pt>
                <c:pt idx="3">
                  <c:v>96.15</c:v>
                </c:pt>
                <c:pt idx="4">
                  <c:v>96.54</c:v>
                </c:pt>
                <c:pt idx="5">
                  <c:v>86.89</c:v>
                </c:pt>
                <c:pt idx="6">
                  <c:v>92.92</c:v>
                </c:pt>
                <c:pt idx="7">
                  <c:v>99.97</c:v>
                </c:pt>
              </c:numCache>
            </c:numRef>
          </c:val>
          <c:extLst>
            <c:ext xmlns:c16="http://schemas.microsoft.com/office/drawing/2014/chart" uri="{C3380CC4-5D6E-409C-BE32-E72D297353CC}">
              <c16:uniqueId val="{00000002-22A6-4DCE-855D-DE6F65E15CC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'Professional, scientific an...'!$K$4</c:f>
              <c:strCache>
                <c:ptCount val="1"/>
                <c:pt idx="0">
                  <c:v>Previous month (week ending 19 Dec 2020)</c:v>
                </c:pt>
              </c:strCache>
            </c:strRef>
          </c:tx>
          <c:spPr>
            <a:solidFill>
              <a:schemeClr val="accent1"/>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an...'!$L$82:$L$89</c:f>
              <c:numCache>
                <c:formatCode>0.0</c:formatCode>
                <c:ptCount val="8"/>
                <c:pt idx="0">
                  <c:v>98.43</c:v>
                </c:pt>
                <c:pt idx="1">
                  <c:v>97.85</c:v>
                </c:pt>
                <c:pt idx="2">
                  <c:v>98.95</c:v>
                </c:pt>
                <c:pt idx="3">
                  <c:v>101.88</c:v>
                </c:pt>
                <c:pt idx="4">
                  <c:v>100.09</c:v>
                </c:pt>
                <c:pt idx="5">
                  <c:v>99.48</c:v>
                </c:pt>
                <c:pt idx="6">
                  <c:v>95.68</c:v>
                </c:pt>
                <c:pt idx="7">
                  <c:v>99.33</c:v>
                </c:pt>
              </c:numCache>
            </c:numRef>
          </c:val>
          <c:extLst>
            <c:ext xmlns:c16="http://schemas.microsoft.com/office/drawing/2014/chart" uri="{C3380CC4-5D6E-409C-BE32-E72D297353CC}">
              <c16:uniqueId val="{00000000-21B2-4ADC-85B0-51A27993651E}"/>
            </c:ext>
          </c:extLst>
        </c:ser>
        <c:ser>
          <c:idx val="1"/>
          <c:order val="1"/>
          <c:tx>
            <c:strRef>
              <c:f>'Professional, scientific an...'!$K$7</c:f>
              <c:strCache>
                <c:ptCount val="1"/>
                <c:pt idx="0">
                  <c:v>Previous week (ending 09 Jan 2021)</c:v>
                </c:pt>
              </c:strCache>
            </c:strRef>
          </c:tx>
          <c:spPr>
            <a:solidFill>
              <a:schemeClr val="accent2"/>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an...'!$L$91:$L$98</c:f>
              <c:numCache>
                <c:formatCode>0.0</c:formatCode>
                <c:ptCount val="8"/>
                <c:pt idx="0">
                  <c:v>91.62</c:v>
                </c:pt>
                <c:pt idx="1">
                  <c:v>92.31</c:v>
                </c:pt>
                <c:pt idx="2">
                  <c:v>93.42</c:v>
                </c:pt>
                <c:pt idx="3">
                  <c:v>95.85</c:v>
                </c:pt>
                <c:pt idx="4">
                  <c:v>95.32</c:v>
                </c:pt>
                <c:pt idx="5">
                  <c:v>92.64</c:v>
                </c:pt>
                <c:pt idx="6">
                  <c:v>88.94</c:v>
                </c:pt>
                <c:pt idx="7">
                  <c:v>93.08</c:v>
                </c:pt>
              </c:numCache>
            </c:numRef>
          </c:val>
          <c:extLst>
            <c:ext xmlns:c16="http://schemas.microsoft.com/office/drawing/2014/chart" uri="{C3380CC4-5D6E-409C-BE32-E72D297353CC}">
              <c16:uniqueId val="{00000001-21B2-4ADC-85B0-51A27993651E}"/>
            </c:ext>
          </c:extLst>
        </c:ser>
        <c:ser>
          <c:idx val="2"/>
          <c:order val="2"/>
          <c:tx>
            <c:strRef>
              <c:f>'Professional, scientific an...'!$K$8</c:f>
              <c:strCache>
                <c:ptCount val="1"/>
                <c:pt idx="0">
                  <c:v>This week (ending 16 Jan 2021)</c:v>
                </c:pt>
              </c:strCache>
            </c:strRef>
          </c:tx>
          <c:spPr>
            <a:solidFill>
              <a:srgbClr val="993366"/>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an...'!$L$100:$L$107</c:f>
              <c:numCache>
                <c:formatCode>0.0</c:formatCode>
                <c:ptCount val="8"/>
                <c:pt idx="0">
                  <c:v>93.51</c:v>
                </c:pt>
                <c:pt idx="1">
                  <c:v>93.22</c:v>
                </c:pt>
                <c:pt idx="2">
                  <c:v>94.99</c:v>
                </c:pt>
                <c:pt idx="3">
                  <c:v>96.94</c:v>
                </c:pt>
                <c:pt idx="4">
                  <c:v>96.08</c:v>
                </c:pt>
                <c:pt idx="5">
                  <c:v>89.16</c:v>
                </c:pt>
                <c:pt idx="6">
                  <c:v>90.72</c:v>
                </c:pt>
                <c:pt idx="7">
                  <c:v>93.28</c:v>
                </c:pt>
              </c:numCache>
            </c:numRef>
          </c:val>
          <c:extLst>
            <c:ext xmlns:c16="http://schemas.microsoft.com/office/drawing/2014/chart" uri="{C3380CC4-5D6E-409C-BE32-E72D297353CC}">
              <c16:uniqueId val="{00000002-21B2-4ADC-85B0-51A27993651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'Professional, scientific an...'!$K$4</c:f>
              <c:strCache>
                <c:ptCount val="1"/>
                <c:pt idx="0">
                  <c:v>Previous month (week ending 19 Dec 2020)</c:v>
                </c:pt>
              </c:strCache>
            </c:strRef>
          </c:tx>
          <c:spPr>
            <a:solidFill>
              <a:schemeClr val="accent1"/>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an...'!$L$24:$L$30</c:f>
              <c:numCache>
                <c:formatCode>0.0</c:formatCode>
                <c:ptCount val="7"/>
                <c:pt idx="0">
                  <c:v>94.55</c:v>
                </c:pt>
                <c:pt idx="1">
                  <c:v>94.05</c:v>
                </c:pt>
                <c:pt idx="2">
                  <c:v>98.95</c:v>
                </c:pt>
                <c:pt idx="3">
                  <c:v>101.26</c:v>
                </c:pt>
                <c:pt idx="4">
                  <c:v>102.16</c:v>
                </c:pt>
                <c:pt idx="5">
                  <c:v>105.18</c:v>
                </c:pt>
                <c:pt idx="6">
                  <c:v>109.27</c:v>
                </c:pt>
              </c:numCache>
            </c:numRef>
          </c:val>
          <c:extLst>
            <c:ext xmlns:c16="http://schemas.microsoft.com/office/drawing/2014/chart" uri="{C3380CC4-5D6E-409C-BE32-E72D297353CC}">
              <c16:uniqueId val="{00000000-8A7C-4EBB-B5C6-BF4EC448BF93}"/>
            </c:ext>
          </c:extLst>
        </c:ser>
        <c:ser>
          <c:idx val="1"/>
          <c:order val="1"/>
          <c:tx>
            <c:strRef>
              <c:f>'Professional, scientific an...'!$K$7</c:f>
              <c:strCache>
                <c:ptCount val="1"/>
                <c:pt idx="0">
                  <c:v>Previous week (ending 09 Jan 2021)</c:v>
                </c:pt>
              </c:strCache>
            </c:strRef>
          </c:tx>
          <c:spPr>
            <a:solidFill>
              <a:schemeClr val="accent2"/>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an...'!$L$33:$L$39</c:f>
              <c:numCache>
                <c:formatCode>0.0</c:formatCode>
                <c:ptCount val="7"/>
                <c:pt idx="0">
                  <c:v>80.53</c:v>
                </c:pt>
                <c:pt idx="1">
                  <c:v>87.59</c:v>
                </c:pt>
                <c:pt idx="2">
                  <c:v>94.19</c:v>
                </c:pt>
                <c:pt idx="3">
                  <c:v>95.95</c:v>
                </c:pt>
                <c:pt idx="4">
                  <c:v>96.6</c:v>
                </c:pt>
                <c:pt idx="5">
                  <c:v>98.42</c:v>
                </c:pt>
                <c:pt idx="6">
                  <c:v>99.83</c:v>
                </c:pt>
              </c:numCache>
            </c:numRef>
          </c:val>
          <c:extLst>
            <c:ext xmlns:c16="http://schemas.microsoft.com/office/drawing/2014/chart" uri="{C3380CC4-5D6E-409C-BE32-E72D297353CC}">
              <c16:uniqueId val="{00000001-8A7C-4EBB-B5C6-BF4EC448BF93}"/>
            </c:ext>
          </c:extLst>
        </c:ser>
        <c:ser>
          <c:idx val="2"/>
          <c:order val="2"/>
          <c:tx>
            <c:strRef>
              <c:f>'Professional, scientific an...'!$K$8</c:f>
              <c:strCache>
                <c:ptCount val="1"/>
                <c:pt idx="0">
                  <c:v>This week (ending 16 Jan 2021)</c:v>
                </c:pt>
              </c:strCache>
            </c:strRef>
          </c:tx>
          <c:spPr>
            <a:solidFill>
              <a:srgbClr val="993366"/>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an...'!$L$42:$L$48</c:f>
              <c:numCache>
                <c:formatCode>0.0</c:formatCode>
                <c:ptCount val="7"/>
                <c:pt idx="0">
                  <c:v>83.48</c:v>
                </c:pt>
                <c:pt idx="1">
                  <c:v>89.3</c:v>
                </c:pt>
                <c:pt idx="2">
                  <c:v>95.4</c:v>
                </c:pt>
                <c:pt idx="3">
                  <c:v>97.27</c:v>
                </c:pt>
                <c:pt idx="4">
                  <c:v>97.98</c:v>
                </c:pt>
                <c:pt idx="5">
                  <c:v>99.6</c:v>
                </c:pt>
                <c:pt idx="6">
                  <c:v>100.58</c:v>
                </c:pt>
              </c:numCache>
            </c:numRef>
          </c:val>
          <c:extLst>
            <c:ext xmlns:c16="http://schemas.microsoft.com/office/drawing/2014/chart" uri="{C3380CC4-5D6E-409C-BE32-E72D297353CC}">
              <c16:uniqueId val="{00000002-8A7C-4EBB-B5C6-BF4EC448BF9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'Professional, scientific an...'!$K$110:$K$256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'Professional, scientific an...'!$L$110:$L$256</c:f>
              <c:numCache>
                <c:formatCode>0.0</c:formatCode>
                <c:ptCount val="147"/>
                <c:pt idx="0">
                  <c:v>100</c:v>
                </c:pt>
                <c:pt idx="1">
                  <c:v>99.465999999999994</c:v>
                </c:pt>
                <c:pt idx="2">
                  <c:v>98.131100000000004</c:v>
                </c:pt>
                <c:pt idx="3">
                  <c:v>97.204499999999996</c:v>
                </c:pt>
                <c:pt idx="4">
                  <c:v>96.686099999999996</c:v>
                </c:pt>
                <c:pt idx="5">
                  <c:v>96.371499999999997</c:v>
                </c:pt>
                <c:pt idx="6">
                  <c:v>96.294899999999998</c:v>
                </c:pt>
                <c:pt idx="7">
                  <c:v>96.437700000000007</c:v>
                </c:pt>
                <c:pt idx="8">
                  <c:v>96.558499999999995</c:v>
                </c:pt>
                <c:pt idx="9">
                  <c:v>96.861199999999997</c:v>
                </c:pt>
                <c:pt idx="10">
                  <c:v>96.850300000000004</c:v>
                </c:pt>
                <c:pt idx="11">
                  <c:v>96.860900000000001</c:v>
                </c:pt>
                <c:pt idx="12">
                  <c:v>96.776499999999999</c:v>
                </c:pt>
                <c:pt idx="13">
                  <c:v>97.506399999999999</c:v>
                </c:pt>
                <c:pt idx="14">
                  <c:v>97.012699999999995</c:v>
                </c:pt>
                <c:pt idx="15">
                  <c:v>96.061700000000002</c:v>
                </c:pt>
                <c:pt idx="16">
                  <c:v>97.148300000000006</c:v>
                </c:pt>
                <c:pt idx="17">
                  <c:v>99.033900000000003</c:v>
                </c:pt>
                <c:pt idx="18">
                  <c:v>99.2</c:v>
                </c:pt>
                <c:pt idx="19">
                  <c:v>99.708600000000004</c:v>
                </c:pt>
                <c:pt idx="20">
                  <c:v>99.514200000000002</c:v>
                </c:pt>
                <c:pt idx="21">
                  <c:v>99.344200000000001</c:v>
                </c:pt>
                <c:pt idx="22">
                  <c:v>99.522099999999995</c:v>
                </c:pt>
                <c:pt idx="23">
                  <c:v>99.502099999999999</c:v>
                </c:pt>
                <c:pt idx="24">
                  <c:v>99.636300000000006</c:v>
                </c:pt>
                <c:pt idx="25">
                  <c:v>99.435900000000004</c:v>
                </c:pt>
                <c:pt idx="26">
                  <c:v>99.709199999999996</c:v>
                </c:pt>
                <c:pt idx="27">
                  <c:v>99.631900000000002</c:v>
                </c:pt>
                <c:pt idx="28">
                  <c:v>99.424700000000001</c:v>
                </c:pt>
                <c:pt idx="29">
                  <c:v>98.7791</c:v>
                </c:pt>
                <c:pt idx="30">
                  <c:v>98.766000000000005</c:v>
                </c:pt>
                <c:pt idx="31">
                  <c:v>99.053200000000004</c:v>
                </c:pt>
                <c:pt idx="32">
                  <c:v>98.651300000000006</c:v>
                </c:pt>
                <c:pt idx="33">
                  <c:v>98.207999999999998</c:v>
                </c:pt>
                <c:pt idx="34">
                  <c:v>98.149199999999993</c:v>
                </c:pt>
                <c:pt idx="35">
                  <c:v>99.411600000000007</c:v>
                </c:pt>
                <c:pt idx="36">
                  <c:v>99.190799999999996</c:v>
                </c:pt>
                <c:pt idx="37">
                  <c:v>99.243700000000004</c:v>
                </c:pt>
                <c:pt idx="38">
                  <c:v>99.238900000000001</c:v>
                </c:pt>
                <c:pt idx="39">
                  <c:v>99.560900000000004</c:v>
                </c:pt>
                <c:pt idx="40">
                  <c:v>98.635999999999996</c:v>
                </c:pt>
                <c:pt idx="41">
                  <c:v>96.024799999999999</c:v>
                </c:pt>
                <c:pt idx="42">
                  <c:v>93.375900000000001</c:v>
                </c:pt>
                <c:pt idx="43">
                  <c:v>92.608000000000004</c:v>
                </c:pt>
                <c:pt idx="44">
                  <c:v>93.981099999999998</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277-44BE-986F-D94D8478332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'Professional, scientific an...'!$K$110:$K$256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'Professional, scientific an...'!$L$258:$L$404</c:f>
              <c:numCache>
                <c:formatCode>0.0</c:formatCode>
                <c:ptCount val="147"/>
                <c:pt idx="0">
                  <c:v>100</c:v>
                </c:pt>
                <c:pt idx="1">
                  <c:v>100.4255</c:v>
                </c:pt>
                <c:pt idx="2">
                  <c:v>100.0994</c:v>
                </c:pt>
                <c:pt idx="3">
                  <c:v>100.1404</c:v>
                </c:pt>
                <c:pt idx="4">
                  <c:v>97.499300000000005</c:v>
                </c:pt>
                <c:pt idx="5">
                  <c:v>96.628500000000003</c:v>
                </c:pt>
                <c:pt idx="6">
                  <c:v>95.945300000000003</c:v>
                </c:pt>
                <c:pt idx="7">
                  <c:v>96.704400000000007</c:v>
                </c:pt>
                <c:pt idx="8">
                  <c:v>94.419799999999995</c:v>
                </c:pt>
                <c:pt idx="9">
                  <c:v>92.793700000000001</c:v>
                </c:pt>
                <c:pt idx="10">
                  <c:v>92.083100000000002</c:v>
                </c:pt>
                <c:pt idx="11">
                  <c:v>93.156599999999997</c:v>
                </c:pt>
                <c:pt idx="12">
                  <c:v>95.714299999999994</c:v>
                </c:pt>
                <c:pt idx="13">
                  <c:v>97.617099999999994</c:v>
                </c:pt>
                <c:pt idx="14">
                  <c:v>97.884</c:v>
                </c:pt>
                <c:pt idx="15">
                  <c:v>97.045699999999997</c:v>
                </c:pt>
                <c:pt idx="16">
                  <c:v>99.831400000000002</c:v>
                </c:pt>
                <c:pt idx="17">
                  <c:v>96.028300000000002</c:v>
                </c:pt>
                <c:pt idx="18">
                  <c:v>95.942300000000003</c:v>
                </c:pt>
                <c:pt idx="19">
                  <c:v>96.721100000000007</c:v>
                </c:pt>
                <c:pt idx="20">
                  <c:v>97.238200000000006</c:v>
                </c:pt>
                <c:pt idx="21">
                  <c:v>97.039299999999997</c:v>
                </c:pt>
                <c:pt idx="22">
                  <c:v>96.721800000000002</c:v>
                </c:pt>
                <c:pt idx="23">
                  <c:v>96.221100000000007</c:v>
                </c:pt>
                <c:pt idx="24">
                  <c:v>96.657600000000002</c:v>
                </c:pt>
                <c:pt idx="25">
                  <c:v>98.503100000000003</c:v>
                </c:pt>
                <c:pt idx="26">
                  <c:v>98.851500000000001</c:v>
                </c:pt>
                <c:pt idx="27">
                  <c:v>98.686099999999996</c:v>
                </c:pt>
                <c:pt idx="28">
                  <c:v>99.020499999999998</c:v>
                </c:pt>
                <c:pt idx="29">
                  <c:v>98.543499999999995</c:v>
                </c:pt>
                <c:pt idx="30">
                  <c:v>98.017799999999994</c:v>
                </c:pt>
                <c:pt idx="31">
                  <c:v>98.272599999999997</c:v>
                </c:pt>
                <c:pt idx="32">
                  <c:v>96.108099999999993</c:v>
                </c:pt>
                <c:pt idx="33">
                  <c:v>95.8917</c:v>
                </c:pt>
                <c:pt idx="34">
                  <c:v>98.625900000000001</c:v>
                </c:pt>
                <c:pt idx="35">
                  <c:v>99.950500000000005</c:v>
                </c:pt>
                <c:pt idx="36">
                  <c:v>98.868899999999996</c:v>
                </c:pt>
                <c:pt idx="37">
                  <c:v>98.919600000000003</c:v>
                </c:pt>
                <c:pt idx="38">
                  <c:v>101.2715</c:v>
                </c:pt>
                <c:pt idx="39">
                  <c:v>102.0305</c:v>
                </c:pt>
                <c:pt idx="40">
                  <c:v>101.526</c:v>
                </c:pt>
                <c:pt idx="41">
                  <c:v>97.925399999999996</c:v>
                </c:pt>
                <c:pt idx="42">
                  <c:v>93.772000000000006</c:v>
                </c:pt>
                <c:pt idx="43">
                  <c:v>92.482900000000001</c:v>
                </c:pt>
                <c:pt idx="44">
                  <c:v>93.741500000000002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277-44BE-986F-D94D8478332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'Administrative and support ...'!$K$4</c:f>
              <c:strCache>
                <c:ptCount val="1"/>
                <c:pt idx="0">
                  <c:v>Previous month (week ending 19 Dec 2020)</c:v>
                </c:pt>
              </c:strCache>
            </c:strRef>
          </c:tx>
          <c:spPr>
            <a:solidFill>
              <a:schemeClr val="accent1"/>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...'!$L$53:$L$60</c:f>
              <c:numCache>
                <c:formatCode>0.0</c:formatCode>
                <c:ptCount val="8"/>
                <c:pt idx="0">
                  <c:v>100.28</c:v>
                </c:pt>
                <c:pt idx="1">
                  <c:v>97.9</c:v>
                </c:pt>
                <c:pt idx="2">
                  <c:v>100.85</c:v>
                </c:pt>
                <c:pt idx="3">
                  <c:v>105.43</c:v>
                </c:pt>
                <c:pt idx="4">
                  <c:v>100.83</c:v>
                </c:pt>
                <c:pt idx="5">
                  <c:v>105.96</c:v>
                </c:pt>
                <c:pt idx="6">
                  <c:v>100.29</c:v>
                </c:pt>
                <c:pt idx="7">
                  <c:v>101.92</c:v>
                </c:pt>
              </c:numCache>
            </c:numRef>
          </c:val>
          <c:extLst>
            <c:ext xmlns:c16="http://schemas.microsoft.com/office/drawing/2014/chart" uri="{C3380CC4-5D6E-409C-BE32-E72D297353CC}">
              <c16:uniqueId val="{00000000-2CCF-4880-9345-FDA698BDD820}"/>
            </c:ext>
          </c:extLst>
        </c:ser>
        <c:ser>
          <c:idx val="1"/>
          <c:order val="1"/>
          <c:tx>
            <c:strRef>
              <c:f>'Administrative and support ...'!$K$7</c:f>
              <c:strCache>
                <c:ptCount val="1"/>
                <c:pt idx="0">
                  <c:v>Previous week (ending 09 Jan 2021)</c:v>
                </c:pt>
              </c:strCache>
            </c:strRef>
          </c:tx>
          <c:spPr>
            <a:solidFill>
              <a:schemeClr val="accent2"/>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...'!$L$62:$L$69</c:f>
              <c:numCache>
                <c:formatCode>0.0</c:formatCode>
                <c:ptCount val="8"/>
                <c:pt idx="0">
                  <c:v>87.1</c:v>
                </c:pt>
                <c:pt idx="1">
                  <c:v>85.42</c:v>
                </c:pt>
                <c:pt idx="2">
                  <c:v>88.32</c:v>
                </c:pt>
                <c:pt idx="3">
                  <c:v>92.32</c:v>
                </c:pt>
                <c:pt idx="4">
                  <c:v>88.04</c:v>
                </c:pt>
                <c:pt idx="5">
                  <c:v>93.79</c:v>
                </c:pt>
                <c:pt idx="6">
                  <c:v>87.89</c:v>
                </c:pt>
                <c:pt idx="7">
                  <c:v>83.37</c:v>
                </c:pt>
              </c:numCache>
            </c:numRef>
          </c:val>
          <c:extLst>
            <c:ext xmlns:c16="http://schemas.microsoft.com/office/drawing/2014/chart" uri="{C3380CC4-5D6E-409C-BE32-E72D297353CC}">
              <c16:uniqueId val="{00000001-2CCF-4880-9345-FDA698BDD820}"/>
            </c:ext>
          </c:extLst>
        </c:ser>
        <c:ser>
          <c:idx val="2"/>
          <c:order val="2"/>
          <c:tx>
            <c:strRef>
              <c:f>'Administrative and support ...'!$K$8</c:f>
              <c:strCache>
                <c:ptCount val="1"/>
                <c:pt idx="0">
                  <c:v>This week (ending 16 Jan 2021)</c:v>
                </c:pt>
              </c:strCache>
            </c:strRef>
          </c:tx>
          <c:spPr>
            <a:solidFill>
              <a:srgbClr val="993366"/>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...'!$L$71:$L$78</c:f>
              <c:numCache>
                <c:formatCode>0.0</c:formatCode>
                <c:ptCount val="8"/>
                <c:pt idx="0">
                  <c:v>90.57</c:v>
                </c:pt>
                <c:pt idx="1">
                  <c:v>90.06</c:v>
                </c:pt>
                <c:pt idx="2">
                  <c:v>93.71</c:v>
                </c:pt>
                <c:pt idx="3">
                  <c:v>97.51</c:v>
                </c:pt>
                <c:pt idx="4">
                  <c:v>93.1</c:v>
                </c:pt>
                <c:pt idx="5">
                  <c:v>93.31</c:v>
                </c:pt>
                <c:pt idx="6">
                  <c:v>89.98</c:v>
                </c:pt>
                <c:pt idx="7">
                  <c:v>87.89</c:v>
                </c:pt>
              </c:numCache>
            </c:numRef>
          </c:val>
          <c:extLst>
            <c:ext xmlns:c16="http://schemas.microsoft.com/office/drawing/2014/chart" uri="{C3380CC4-5D6E-409C-BE32-E72D297353CC}">
              <c16:uniqueId val="{00000002-2CCF-4880-9345-FDA698BDD82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'Administrative and support ...'!$K$4</c:f>
              <c:strCache>
                <c:ptCount val="1"/>
                <c:pt idx="0">
                  <c:v>Previous month (week ending 19 Dec 2020)</c:v>
                </c:pt>
              </c:strCache>
            </c:strRef>
          </c:tx>
          <c:spPr>
            <a:solidFill>
              <a:schemeClr val="accent1"/>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...'!$L$82:$L$89</c:f>
              <c:numCache>
                <c:formatCode>0.0</c:formatCode>
                <c:ptCount val="8"/>
                <c:pt idx="0">
                  <c:v>101.02</c:v>
                </c:pt>
                <c:pt idx="1">
                  <c:v>96.58</c:v>
                </c:pt>
                <c:pt idx="2">
                  <c:v>96.75</c:v>
                </c:pt>
                <c:pt idx="3">
                  <c:v>101.59</c:v>
                </c:pt>
                <c:pt idx="4">
                  <c:v>103.82</c:v>
                </c:pt>
                <c:pt idx="5">
                  <c:v>99.81</c:v>
                </c:pt>
                <c:pt idx="6">
                  <c:v>94.9</c:v>
                </c:pt>
                <c:pt idx="7">
                  <c:v>106.69</c:v>
                </c:pt>
              </c:numCache>
            </c:numRef>
          </c:val>
          <c:extLst>
            <c:ext xmlns:c16="http://schemas.microsoft.com/office/drawing/2014/chart" uri="{C3380CC4-5D6E-409C-BE32-E72D297353CC}">
              <c16:uniqueId val="{00000000-5A58-450F-A786-929DEEFDB606}"/>
            </c:ext>
          </c:extLst>
        </c:ser>
        <c:ser>
          <c:idx val="1"/>
          <c:order val="1"/>
          <c:tx>
            <c:strRef>
              <c:f>'Administrative and support ...'!$K$7</c:f>
              <c:strCache>
                <c:ptCount val="1"/>
                <c:pt idx="0">
                  <c:v>Previous week (ending 09 Jan 2021)</c:v>
                </c:pt>
              </c:strCache>
            </c:strRef>
          </c:tx>
          <c:spPr>
            <a:solidFill>
              <a:schemeClr val="accent2"/>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...'!$L$91:$L$98</c:f>
              <c:numCache>
                <c:formatCode>0.0</c:formatCode>
                <c:ptCount val="8"/>
                <c:pt idx="0">
                  <c:v>89.06</c:v>
                </c:pt>
                <c:pt idx="1">
                  <c:v>85.55</c:v>
                </c:pt>
                <c:pt idx="2">
                  <c:v>88.97</c:v>
                </c:pt>
                <c:pt idx="3">
                  <c:v>90.26</c:v>
                </c:pt>
                <c:pt idx="4">
                  <c:v>95.46</c:v>
                </c:pt>
                <c:pt idx="5">
                  <c:v>89.98</c:v>
                </c:pt>
                <c:pt idx="6">
                  <c:v>84.09</c:v>
                </c:pt>
                <c:pt idx="7">
                  <c:v>85.73</c:v>
                </c:pt>
              </c:numCache>
            </c:numRef>
          </c:val>
          <c:extLst>
            <c:ext xmlns:c16="http://schemas.microsoft.com/office/drawing/2014/chart" uri="{C3380CC4-5D6E-409C-BE32-E72D297353CC}">
              <c16:uniqueId val="{00000001-5A58-450F-A786-929DEEFDB606}"/>
            </c:ext>
          </c:extLst>
        </c:ser>
        <c:ser>
          <c:idx val="2"/>
          <c:order val="2"/>
          <c:tx>
            <c:strRef>
              <c:f>'Administrative and support ...'!$K$8</c:f>
              <c:strCache>
                <c:ptCount val="1"/>
                <c:pt idx="0">
                  <c:v>This week (ending 16 Jan 2021)</c:v>
                </c:pt>
              </c:strCache>
            </c:strRef>
          </c:tx>
          <c:spPr>
            <a:solidFill>
              <a:srgbClr val="993366"/>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...'!$L$100:$L$107</c:f>
              <c:numCache>
                <c:formatCode>0.0</c:formatCode>
                <c:ptCount val="8"/>
                <c:pt idx="0">
                  <c:v>91.42</c:v>
                </c:pt>
                <c:pt idx="1">
                  <c:v>88.11</c:v>
                </c:pt>
                <c:pt idx="2">
                  <c:v>92.2</c:v>
                </c:pt>
                <c:pt idx="3">
                  <c:v>93.61</c:v>
                </c:pt>
                <c:pt idx="4">
                  <c:v>98.47</c:v>
                </c:pt>
                <c:pt idx="5">
                  <c:v>90.83</c:v>
                </c:pt>
                <c:pt idx="6">
                  <c:v>85.78</c:v>
                </c:pt>
                <c:pt idx="7">
                  <c:v>92.25</c:v>
                </c:pt>
              </c:numCache>
            </c:numRef>
          </c:val>
          <c:extLst>
            <c:ext xmlns:c16="http://schemas.microsoft.com/office/drawing/2014/chart" uri="{C3380CC4-5D6E-409C-BE32-E72D297353CC}">
              <c16:uniqueId val="{00000002-5A58-450F-A786-929DEEFDB60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'Administrative and support ...'!$K$4</c:f>
              <c:strCache>
                <c:ptCount val="1"/>
                <c:pt idx="0">
                  <c:v>Previous month (week ending 19 Dec 2020)</c:v>
                </c:pt>
              </c:strCache>
            </c:strRef>
          </c:tx>
          <c:spPr>
            <a:solidFill>
              <a:schemeClr val="accent1"/>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...'!$L$24:$L$30</c:f>
              <c:numCache>
                <c:formatCode>0.0</c:formatCode>
                <c:ptCount val="7"/>
                <c:pt idx="0">
                  <c:v>106.22</c:v>
                </c:pt>
                <c:pt idx="1">
                  <c:v>100.76</c:v>
                </c:pt>
                <c:pt idx="2">
                  <c:v>101.46</c:v>
                </c:pt>
                <c:pt idx="3">
                  <c:v>101.05</c:v>
                </c:pt>
                <c:pt idx="4">
                  <c:v>101.46</c:v>
                </c:pt>
                <c:pt idx="5">
                  <c:v>102.52</c:v>
                </c:pt>
                <c:pt idx="6">
                  <c:v>98.98</c:v>
                </c:pt>
              </c:numCache>
            </c:numRef>
          </c:val>
          <c:extLst>
            <c:ext xmlns:c16="http://schemas.microsoft.com/office/drawing/2014/chart" uri="{C3380CC4-5D6E-409C-BE32-E72D297353CC}">
              <c16:uniqueId val="{00000000-96BD-42BA-A661-685B3B4A93F4}"/>
            </c:ext>
          </c:extLst>
        </c:ser>
        <c:ser>
          <c:idx val="1"/>
          <c:order val="1"/>
          <c:tx>
            <c:strRef>
              <c:f>'Administrative and support ...'!$K$7</c:f>
              <c:strCache>
                <c:ptCount val="1"/>
                <c:pt idx="0">
                  <c:v>Previous week (ending 09 Jan 2021)</c:v>
                </c:pt>
              </c:strCache>
            </c:strRef>
          </c:tx>
          <c:spPr>
            <a:solidFill>
              <a:schemeClr val="accent2"/>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...'!$L$33:$L$39</c:f>
              <c:numCache>
                <c:formatCode>0.0</c:formatCode>
                <c:ptCount val="7"/>
                <c:pt idx="0">
                  <c:v>89.67</c:v>
                </c:pt>
                <c:pt idx="1">
                  <c:v>88.75</c:v>
                </c:pt>
                <c:pt idx="2">
                  <c:v>90.51</c:v>
                </c:pt>
                <c:pt idx="3">
                  <c:v>88.9</c:v>
                </c:pt>
                <c:pt idx="4">
                  <c:v>89.56</c:v>
                </c:pt>
                <c:pt idx="5">
                  <c:v>89.55</c:v>
                </c:pt>
                <c:pt idx="6">
                  <c:v>85.93</c:v>
                </c:pt>
              </c:numCache>
            </c:numRef>
          </c:val>
          <c:extLst>
            <c:ext xmlns:c16="http://schemas.microsoft.com/office/drawing/2014/chart" uri="{C3380CC4-5D6E-409C-BE32-E72D297353CC}">
              <c16:uniqueId val="{00000001-96BD-42BA-A661-685B3B4A93F4}"/>
            </c:ext>
          </c:extLst>
        </c:ser>
        <c:ser>
          <c:idx val="2"/>
          <c:order val="2"/>
          <c:tx>
            <c:strRef>
              <c:f>'Administrative and support ...'!$K$8</c:f>
              <c:strCache>
                <c:ptCount val="1"/>
                <c:pt idx="0">
                  <c:v>This week (ending 16 Jan 2021)</c:v>
                </c:pt>
              </c:strCache>
            </c:strRef>
          </c:tx>
          <c:spPr>
            <a:solidFill>
              <a:srgbClr val="993366"/>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...'!$L$42:$L$48</c:f>
              <c:numCache>
                <c:formatCode>0.0</c:formatCode>
                <c:ptCount val="7"/>
                <c:pt idx="0">
                  <c:v>93.01</c:v>
                </c:pt>
                <c:pt idx="1">
                  <c:v>92.32</c:v>
                </c:pt>
                <c:pt idx="2">
                  <c:v>94.16</c:v>
                </c:pt>
                <c:pt idx="3">
                  <c:v>92.8</c:v>
                </c:pt>
                <c:pt idx="4">
                  <c:v>93.42</c:v>
                </c:pt>
                <c:pt idx="5">
                  <c:v>93.05</c:v>
                </c:pt>
                <c:pt idx="6">
                  <c:v>86.75</c:v>
                </c:pt>
              </c:numCache>
            </c:numRef>
          </c:val>
          <c:extLst>
            <c:ext xmlns:c16="http://schemas.microsoft.com/office/drawing/2014/chart" uri="{C3380CC4-5D6E-409C-BE32-E72D297353CC}">
              <c16:uniqueId val="{00000002-96BD-42BA-A661-685B3B4A93F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'Administrative and support ...'!$K$110:$K$256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'Administrative and support ...'!$L$110:$L$256</c:f>
              <c:numCache>
                <c:formatCode>0.0</c:formatCode>
                <c:ptCount val="147"/>
                <c:pt idx="0">
                  <c:v>100</c:v>
                </c:pt>
                <c:pt idx="1">
                  <c:v>99.365600000000001</c:v>
                </c:pt>
                <c:pt idx="2">
                  <c:v>96.870800000000003</c:v>
                </c:pt>
                <c:pt idx="3">
                  <c:v>92.7958</c:v>
                </c:pt>
                <c:pt idx="4">
                  <c:v>90.433899999999994</c:v>
                </c:pt>
                <c:pt idx="5">
                  <c:v>89.152199999999993</c:v>
                </c:pt>
                <c:pt idx="6">
                  <c:v>89.578900000000004</c:v>
                </c:pt>
                <c:pt idx="7">
                  <c:v>89.734800000000007</c:v>
                </c:pt>
                <c:pt idx="8">
                  <c:v>89.930199999999999</c:v>
                </c:pt>
                <c:pt idx="9">
                  <c:v>91.154200000000003</c:v>
                </c:pt>
                <c:pt idx="10">
                  <c:v>91.033900000000003</c:v>
                </c:pt>
                <c:pt idx="11">
                  <c:v>92.774600000000007</c:v>
                </c:pt>
                <c:pt idx="12">
                  <c:v>93.189800000000005</c:v>
                </c:pt>
                <c:pt idx="13">
                  <c:v>94.468699999999998</c:v>
                </c:pt>
                <c:pt idx="14">
                  <c:v>94.221699999999998</c:v>
                </c:pt>
                <c:pt idx="15">
                  <c:v>94.680499999999995</c:v>
                </c:pt>
                <c:pt idx="16">
                  <c:v>95.249600000000001</c:v>
                </c:pt>
                <c:pt idx="17">
                  <c:v>95.711699999999993</c:v>
                </c:pt>
                <c:pt idx="18">
                  <c:v>95.648099999999999</c:v>
                </c:pt>
                <c:pt idx="19">
                  <c:v>95.81</c:v>
                </c:pt>
                <c:pt idx="20">
                  <c:v>95.740300000000005</c:v>
                </c:pt>
                <c:pt idx="21">
                  <c:v>96.010900000000007</c:v>
                </c:pt>
                <c:pt idx="22">
                  <c:v>95.847499999999997</c:v>
                </c:pt>
                <c:pt idx="23">
                  <c:v>96.085599999999999</c:v>
                </c:pt>
                <c:pt idx="24">
                  <c:v>96.146799999999999</c:v>
                </c:pt>
                <c:pt idx="25">
                  <c:v>96.707499999999996</c:v>
                </c:pt>
                <c:pt idx="26">
                  <c:v>96.652600000000007</c:v>
                </c:pt>
                <c:pt idx="27">
                  <c:v>96.652600000000007</c:v>
                </c:pt>
                <c:pt idx="28">
                  <c:v>96.652600000000007</c:v>
                </c:pt>
                <c:pt idx="29">
                  <c:v>96.652600000000007</c:v>
                </c:pt>
                <c:pt idx="30">
                  <c:v>97.580799999999996</c:v>
                </c:pt>
                <c:pt idx="31">
                  <c:v>99.052300000000002</c:v>
                </c:pt>
                <c:pt idx="32">
                  <c:v>98.797499999999999</c:v>
                </c:pt>
                <c:pt idx="33">
                  <c:v>98.142200000000003</c:v>
                </c:pt>
                <c:pt idx="34">
                  <c:v>98.804500000000004</c:v>
                </c:pt>
                <c:pt idx="35">
                  <c:v>100.5684</c:v>
                </c:pt>
                <c:pt idx="36">
                  <c:v>100.48950000000001</c:v>
                </c:pt>
                <c:pt idx="37">
                  <c:v>100.5669</c:v>
                </c:pt>
                <c:pt idx="38">
                  <c:v>101.4863</c:v>
                </c:pt>
                <c:pt idx="39">
                  <c:v>102.274</c:v>
                </c:pt>
                <c:pt idx="40">
                  <c:v>101.42870000000001</c:v>
                </c:pt>
                <c:pt idx="41">
                  <c:v>95.591899999999995</c:v>
                </c:pt>
                <c:pt idx="42">
                  <c:v>88.344200000000001</c:v>
                </c:pt>
                <c:pt idx="43">
                  <c:v>89.442499999999995</c:v>
                </c:pt>
                <c:pt idx="44">
                  <c:v>93.097399999999993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1B1E-48FF-BF1A-88E4B04D1868}"/>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'Administrative and support ...'!$K$110:$K$256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'Administrative and support ...'!$L$258:$L$404</c:f>
              <c:numCache>
                <c:formatCode>0.0</c:formatCode>
                <c:ptCount val="147"/>
                <c:pt idx="0">
                  <c:v>100</c:v>
                </c:pt>
                <c:pt idx="1">
                  <c:v>101.7231</c:v>
                </c:pt>
                <c:pt idx="2">
                  <c:v>102.3146</c:v>
                </c:pt>
                <c:pt idx="3">
                  <c:v>99.015500000000003</c:v>
                </c:pt>
                <c:pt idx="4">
                  <c:v>93.036299999999997</c:v>
                </c:pt>
                <c:pt idx="5">
                  <c:v>90.630799999999994</c:v>
                </c:pt>
                <c:pt idx="6">
                  <c:v>93.716399999999993</c:v>
                </c:pt>
                <c:pt idx="7">
                  <c:v>98.874700000000004</c:v>
                </c:pt>
                <c:pt idx="8">
                  <c:v>96.721000000000004</c:v>
                </c:pt>
                <c:pt idx="9">
                  <c:v>95.528499999999994</c:v>
                </c:pt>
                <c:pt idx="10">
                  <c:v>93.852900000000005</c:v>
                </c:pt>
                <c:pt idx="11">
                  <c:v>95.898499999999999</c:v>
                </c:pt>
                <c:pt idx="12">
                  <c:v>97.743300000000005</c:v>
                </c:pt>
                <c:pt idx="13">
                  <c:v>96.936599999999999</c:v>
                </c:pt>
                <c:pt idx="14">
                  <c:v>98.467699999999994</c:v>
                </c:pt>
                <c:pt idx="15">
                  <c:v>100.65219999999999</c:v>
                </c:pt>
                <c:pt idx="16">
                  <c:v>104.4483</c:v>
                </c:pt>
                <c:pt idx="17">
                  <c:v>98.243300000000005</c:v>
                </c:pt>
                <c:pt idx="18">
                  <c:v>97.891000000000005</c:v>
                </c:pt>
                <c:pt idx="19">
                  <c:v>97.578500000000005</c:v>
                </c:pt>
                <c:pt idx="20">
                  <c:v>98.219200000000001</c:v>
                </c:pt>
                <c:pt idx="21">
                  <c:v>98.799599999999998</c:v>
                </c:pt>
                <c:pt idx="22">
                  <c:v>97.365300000000005</c:v>
                </c:pt>
                <c:pt idx="23">
                  <c:v>97.501599999999996</c:v>
                </c:pt>
                <c:pt idx="24">
                  <c:v>97.951800000000006</c:v>
                </c:pt>
                <c:pt idx="25">
                  <c:v>100.06180000000001</c:v>
                </c:pt>
                <c:pt idx="26">
                  <c:v>99.240700000000004</c:v>
                </c:pt>
                <c:pt idx="27">
                  <c:v>99.240700000000004</c:v>
                </c:pt>
                <c:pt idx="28">
                  <c:v>99.240700000000004</c:v>
                </c:pt>
                <c:pt idx="29">
                  <c:v>99.240700000000004</c:v>
                </c:pt>
                <c:pt idx="30">
                  <c:v>99.5672</c:v>
                </c:pt>
                <c:pt idx="31">
                  <c:v>101.0055</c:v>
                </c:pt>
                <c:pt idx="32">
                  <c:v>99.766099999999994</c:v>
                </c:pt>
                <c:pt idx="33">
                  <c:v>98.651799999999994</c:v>
                </c:pt>
                <c:pt idx="34">
                  <c:v>101.59220000000001</c:v>
                </c:pt>
                <c:pt idx="35">
                  <c:v>105.77119999999999</c:v>
                </c:pt>
                <c:pt idx="36">
                  <c:v>105.0368</c:v>
                </c:pt>
                <c:pt idx="37">
                  <c:v>103.7747</c:v>
                </c:pt>
                <c:pt idx="38">
                  <c:v>106.8674</c:v>
                </c:pt>
                <c:pt idx="39">
                  <c:v>107.2861</c:v>
                </c:pt>
                <c:pt idx="40">
                  <c:v>105.9808</c:v>
                </c:pt>
                <c:pt idx="41">
                  <c:v>91.945099999999996</c:v>
                </c:pt>
                <c:pt idx="42">
                  <c:v>82.363500000000002</c:v>
                </c:pt>
                <c:pt idx="43">
                  <c:v>85.584199999999996</c:v>
                </c:pt>
                <c:pt idx="44">
                  <c:v>92.350999999999999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1B1E-48FF-BF1A-88E4B04D186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'Public administration and s...'!$K$4</c:f>
              <c:strCache>
                <c:ptCount val="1"/>
                <c:pt idx="0">
                  <c:v>Previous month (week ending 19 Dec 2020)</c:v>
                </c:pt>
              </c:strCache>
            </c:strRef>
          </c:tx>
          <c:spPr>
            <a:solidFill>
              <a:schemeClr val="accent1"/>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s...'!$L$53:$L$60</c:f>
              <c:numCache>
                <c:formatCode>0.0</c:formatCode>
                <c:ptCount val="8"/>
                <c:pt idx="0">
                  <c:v>103.54</c:v>
                </c:pt>
                <c:pt idx="1">
                  <c:v>97.01</c:v>
                </c:pt>
                <c:pt idx="2">
                  <c:v>107.42</c:v>
                </c:pt>
                <c:pt idx="3">
                  <c:v>95.5</c:v>
                </c:pt>
                <c:pt idx="4">
                  <c:v>104.01</c:v>
                </c:pt>
                <c:pt idx="5">
                  <c:v>97.92</c:v>
                </c:pt>
                <c:pt idx="6">
                  <c:v>103.16</c:v>
                </c:pt>
                <c:pt idx="7">
                  <c:v>98.41</c:v>
                </c:pt>
              </c:numCache>
            </c:numRef>
          </c:val>
          <c:extLst>
            <c:ext xmlns:c16="http://schemas.microsoft.com/office/drawing/2014/chart" uri="{C3380CC4-5D6E-409C-BE32-E72D297353CC}">
              <c16:uniqueId val="{00000000-DAB8-4146-8667-3958EA76FE63}"/>
            </c:ext>
          </c:extLst>
        </c:ser>
        <c:ser>
          <c:idx val="1"/>
          <c:order val="1"/>
          <c:tx>
            <c:strRef>
              <c:f>'Public administration and s...'!$K$7</c:f>
              <c:strCache>
                <c:ptCount val="1"/>
                <c:pt idx="0">
                  <c:v>Previous week (ending 09 Jan 2021)</c:v>
                </c:pt>
              </c:strCache>
            </c:strRef>
          </c:tx>
          <c:spPr>
            <a:solidFill>
              <a:schemeClr val="accent2"/>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s...'!$L$62:$L$69</c:f>
              <c:numCache>
                <c:formatCode>0.0</c:formatCode>
                <c:ptCount val="8"/>
                <c:pt idx="0">
                  <c:v>101.53</c:v>
                </c:pt>
                <c:pt idx="1">
                  <c:v>95.58</c:v>
                </c:pt>
                <c:pt idx="2">
                  <c:v>106.31</c:v>
                </c:pt>
                <c:pt idx="3">
                  <c:v>94.08</c:v>
                </c:pt>
                <c:pt idx="4">
                  <c:v>101.74</c:v>
                </c:pt>
                <c:pt idx="5">
                  <c:v>96.34</c:v>
                </c:pt>
                <c:pt idx="6">
                  <c:v>101.76</c:v>
                </c:pt>
                <c:pt idx="7">
                  <c:v>96.95</c:v>
                </c:pt>
              </c:numCache>
            </c:numRef>
          </c:val>
          <c:extLst>
            <c:ext xmlns:c16="http://schemas.microsoft.com/office/drawing/2014/chart" uri="{C3380CC4-5D6E-409C-BE32-E72D297353CC}">
              <c16:uniqueId val="{00000001-DAB8-4146-8667-3958EA76FE63}"/>
            </c:ext>
          </c:extLst>
        </c:ser>
        <c:ser>
          <c:idx val="2"/>
          <c:order val="2"/>
          <c:tx>
            <c:strRef>
              <c:f>'Public administration and s...'!$K$8</c:f>
              <c:strCache>
                <c:ptCount val="1"/>
                <c:pt idx="0">
                  <c:v>This week (ending 16 Jan 2021)</c:v>
                </c:pt>
              </c:strCache>
            </c:strRef>
          </c:tx>
          <c:spPr>
            <a:solidFill>
              <a:srgbClr val="993366"/>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s...'!$L$71:$L$78</c:f>
              <c:numCache>
                <c:formatCode>0.0</c:formatCode>
                <c:ptCount val="8"/>
                <c:pt idx="0">
                  <c:v>103.3</c:v>
                </c:pt>
                <c:pt idx="1">
                  <c:v>95.58</c:v>
                </c:pt>
                <c:pt idx="2">
                  <c:v>106.31</c:v>
                </c:pt>
                <c:pt idx="3">
                  <c:v>94.64</c:v>
                </c:pt>
                <c:pt idx="4">
                  <c:v>102.92</c:v>
                </c:pt>
                <c:pt idx="5">
                  <c:v>96.34</c:v>
                </c:pt>
                <c:pt idx="6">
                  <c:v>101.92</c:v>
                </c:pt>
                <c:pt idx="7">
                  <c:v>98.57</c:v>
                </c:pt>
              </c:numCache>
            </c:numRef>
          </c:val>
          <c:extLst>
            <c:ext xmlns:c16="http://schemas.microsoft.com/office/drawing/2014/chart" uri="{C3380CC4-5D6E-409C-BE32-E72D297353CC}">
              <c16:uniqueId val="{00000002-DAB8-4146-8667-3958EA76FE6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'Public administration and s...'!$K$4</c:f>
              <c:strCache>
                <c:ptCount val="1"/>
                <c:pt idx="0">
                  <c:v>Previous month (week ending 19 Dec 2020)</c:v>
                </c:pt>
              </c:strCache>
            </c:strRef>
          </c:tx>
          <c:spPr>
            <a:solidFill>
              <a:schemeClr val="accent1"/>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s...'!$L$82:$L$89</c:f>
              <c:numCache>
                <c:formatCode>0.0</c:formatCode>
                <c:ptCount val="8"/>
                <c:pt idx="0">
                  <c:v>107.32</c:v>
                </c:pt>
                <c:pt idx="1">
                  <c:v>101.45</c:v>
                </c:pt>
                <c:pt idx="2">
                  <c:v>109.4</c:v>
                </c:pt>
                <c:pt idx="3">
                  <c:v>100.4</c:v>
                </c:pt>
                <c:pt idx="4">
                  <c:v>112.07</c:v>
                </c:pt>
                <c:pt idx="5">
                  <c:v>98.31</c:v>
                </c:pt>
                <c:pt idx="6">
                  <c:v>107.87</c:v>
                </c:pt>
                <c:pt idx="7">
                  <c:v>101.02</c:v>
                </c:pt>
              </c:numCache>
            </c:numRef>
          </c:val>
          <c:extLst>
            <c:ext xmlns:c16="http://schemas.microsoft.com/office/drawing/2014/chart" uri="{C3380CC4-5D6E-409C-BE32-E72D297353CC}">
              <c16:uniqueId val="{00000000-B65D-4BA0-8F0F-FA16FC8A2FD3}"/>
            </c:ext>
          </c:extLst>
        </c:ser>
        <c:ser>
          <c:idx val="1"/>
          <c:order val="1"/>
          <c:tx>
            <c:strRef>
              <c:f>'Public administration and s...'!$K$7</c:f>
              <c:strCache>
                <c:ptCount val="1"/>
                <c:pt idx="0">
                  <c:v>Previous week (ending 09 Jan 2021)</c:v>
                </c:pt>
              </c:strCache>
            </c:strRef>
          </c:tx>
          <c:spPr>
            <a:solidFill>
              <a:schemeClr val="accent2"/>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s...'!$L$91:$L$98</c:f>
              <c:numCache>
                <c:formatCode>0.0</c:formatCode>
                <c:ptCount val="8"/>
                <c:pt idx="0">
                  <c:v>104.09</c:v>
                </c:pt>
                <c:pt idx="1">
                  <c:v>99.24</c:v>
                </c:pt>
                <c:pt idx="2">
                  <c:v>108.27</c:v>
                </c:pt>
                <c:pt idx="3">
                  <c:v>98.91</c:v>
                </c:pt>
                <c:pt idx="4">
                  <c:v>106.38</c:v>
                </c:pt>
                <c:pt idx="5">
                  <c:v>96.72</c:v>
                </c:pt>
                <c:pt idx="6">
                  <c:v>105.35</c:v>
                </c:pt>
                <c:pt idx="7">
                  <c:v>99.73</c:v>
                </c:pt>
              </c:numCache>
            </c:numRef>
          </c:val>
          <c:extLst>
            <c:ext xmlns:c16="http://schemas.microsoft.com/office/drawing/2014/chart" uri="{C3380CC4-5D6E-409C-BE32-E72D297353CC}">
              <c16:uniqueId val="{00000001-B65D-4BA0-8F0F-FA16FC8A2FD3}"/>
            </c:ext>
          </c:extLst>
        </c:ser>
        <c:ser>
          <c:idx val="2"/>
          <c:order val="2"/>
          <c:tx>
            <c:strRef>
              <c:f>'Public administration and s...'!$K$8</c:f>
              <c:strCache>
                <c:ptCount val="1"/>
                <c:pt idx="0">
                  <c:v>This week (ending 16 Jan 2021)</c:v>
                </c:pt>
              </c:strCache>
            </c:strRef>
          </c:tx>
          <c:spPr>
            <a:solidFill>
              <a:srgbClr val="993366"/>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s...'!$L$100:$L$107</c:f>
              <c:numCache>
                <c:formatCode>0.0</c:formatCode>
                <c:ptCount val="8"/>
                <c:pt idx="0">
                  <c:v>104.89</c:v>
                </c:pt>
                <c:pt idx="1">
                  <c:v>99.24</c:v>
                </c:pt>
                <c:pt idx="2">
                  <c:v>108.27</c:v>
                </c:pt>
                <c:pt idx="3">
                  <c:v>99.49</c:v>
                </c:pt>
                <c:pt idx="4">
                  <c:v>105.97</c:v>
                </c:pt>
                <c:pt idx="5">
                  <c:v>96.72</c:v>
                </c:pt>
                <c:pt idx="6">
                  <c:v>105.31</c:v>
                </c:pt>
                <c:pt idx="7">
                  <c:v>101.64</c:v>
                </c:pt>
              </c:numCache>
            </c:numRef>
          </c:val>
          <c:extLst>
            <c:ext xmlns:c16="http://schemas.microsoft.com/office/drawing/2014/chart" uri="{C3380CC4-5D6E-409C-BE32-E72D297353CC}">
              <c16:uniqueId val="{00000002-B65D-4BA0-8F0F-FA16FC8A2FD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'Public administration and s...'!$K$4</c:f>
              <c:strCache>
                <c:ptCount val="1"/>
                <c:pt idx="0">
                  <c:v>Previous month (week ending 19 Dec 2020)</c:v>
                </c:pt>
              </c:strCache>
            </c:strRef>
          </c:tx>
          <c:spPr>
            <a:solidFill>
              <a:schemeClr val="accent1"/>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s...'!$L$24:$L$30</c:f>
              <c:numCache>
                <c:formatCode>0.0</c:formatCode>
                <c:ptCount val="7"/>
                <c:pt idx="0">
                  <c:v>94.94</c:v>
                </c:pt>
                <c:pt idx="1">
                  <c:v>107.07</c:v>
                </c:pt>
                <c:pt idx="2">
                  <c:v>104.8</c:v>
                </c:pt>
                <c:pt idx="3">
                  <c:v>102.8</c:v>
                </c:pt>
                <c:pt idx="4">
                  <c:v>102.66</c:v>
                </c:pt>
                <c:pt idx="5">
                  <c:v>105.37</c:v>
                </c:pt>
                <c:pt idx="6">
                  <c:v>107.93</c:v>
                </c:pt>
              </c:numCache>
            </c:numRef>
          </c:val>
          <c:extLst>
            <c:ext xmlns:c16="http://schemas.microsoft.com/office/drawing/2014/chart" uri="{C3380CC4-5D6E-409C-BE32-E72D297353CC}">
              <c16:uniqueId val="{00000000-6967-4DB8-9BB9-C13CDFF8FA9A}"/>
            </c:ext>
          </c:extLst>
        </c:ser>
        <c:ser>
          <c:idx val="1"/>
          <c:order val="1"/>
          <c:tx>
            <c:strRef>
              <c:f>'Public administration and s...'!$K$7</c:f>
              <c:strCache>
                <c:ptCount val="1"/>
                <c:pt idx="0">
                  <c:v>Previous week (ending 09 Jan 2021)</c:v>
                </c:pt>
              </c:strCache>
            </c:strRef>
          </c:tx>
          <c:spPr>
            <a:solidFill>
              <a:schemeClr val="accent2"/>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s...'!$L$33:$L$39</c:f>
              <c:numCache>
                <c:formatCode>0.0</c:formatCode>
                <c:ptCount val="7"/>
                <c:pt idx="0">
                  <c:v>89.8</c:v>
                </c:pt>
                <c:pt idx="1">
                  <c:v>103.28</c:v>
                </c:pt>
                <c:pt idx="2">
                  <c:v>102.93</c:v>
                </c:pt>
                <c:pt idx="3">
                  <c:v>101.2</c:v>
                </c:pt>
                <c:pt idx="4">
                  <c:v>101.38</c:v>
                </c:pt>
                <c:pt idx="5">
                  <c:v>104.07</c:v>
                </c:pt>
                <c:pt idx="6">
                  <c:v>104.36</c:v>
                </c:pt>
              </c:numCache>
            </c:numRef>
          </c:val>
          <c:extLst>
            <c:ext xmlns:c16="http://schemas.microsoft.com/office/drawing/2014/chart" uri="{C3380CC4-5D6E-409C-BE32-E72D297353CC}">
              <c16:uniqueId val="{00000001-6967-4DB8-9BB9-C13CDFF8FA9A}"/>
            </c:ext>
          </c:extLst>
        </c:ser>
        <c:ser>
          <c:idx val="2"/>
          <c:order val="2"/>
          <c:tx>
            <c:strRef>
              <c:f>'Public administration and s...'!$K$8</c:f>
              <c:strCache>
                <c:ptCount val="1"/>
                <c:pt idx="0">
                  <c:v>This week (ending 16 Jan 2021)</c:v>
                </c:pt>
              </c:strCache>
            </c:strRef>
          </c:tx>
          <c:spPr>
            <a:solidFill>
              <a:srgbClr val="993366"/>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s...'!$L$42:$L$48</c:f>
              <c:numCache>
                <c:formatCode>0.0</c:formatCode>
                <c:ptCount val="7"/>
                <c:pt idx="0">
                  <c:v>89.06</c:v>
                </c:pt>
                <c:pt idx="1">
                  <c:v>103.4</c:v>
                </c:pt>
                <c:pt idx="2">
                  <c:v>103.67</c:v>
                </c:pt>
                <c:pt idx="3">
                  <c:v>101.95</c:v>
                </c:pt>
                <c:pt idx="4">
                  <c:v>102.19</c:v>
                </c:pt>
                <c:pt idx="5">
                  <c:v>104.44</c:v>
                </c:pt>
                <c:pt idx="6">
                  <c:v>102.76</c:v>
                </c:pt>
              </c:numCache>
            </c:numRef>
          </c:val>
          <c:extLst>
            <c:ext xmlns:c16="http://schemas.microsoft.com/office/drawing/2014/chart" uri="{C3380CC4-5D6E-409C-BE32-E72D297353CC}">
              <c16:uniqueId val="{00000002-6967-4DB8-9BB9-C13CDFF8FA9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Mining!$K$4</c:f>
              <c:strCache>
                <c:ptCount val="1"/>
                <c:pt idx="0">
                  <c:v>Previous month (week ending 19 Dec 2020)</c:v>
                </c:pt>
              </c:strCache>
            </c:strRef>
          </c:tx>
          <c:spPr>
            <a:solidFill>
              <a:schemeClr val="accent1"/>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Mining!$L$82:$L$89</c:f>
              <c:numCache>
                <c:formatCode>0.0</c:formatCode>
                <c:ptCount val="8"/>
                <c:pt idx="0">
                  <c:v>101.15</c:v>
                </c:pt>
                <c:pt idx="1">
                  <c:v>94.81</c:v>
                </c:pt>
                <c:pt idx="2">
                  <c:v>96.45</c:v>
                </c:pt>
                <c:pt idx="3">
                  <c:v>100.84</c:v>
                </c:pt>
                <c:pt idx="4">
                  <c:v>97.51</c:v>
                </c:pt>
                <c:pt idx="5">
                  <c:v>88.01</c:v>
                </c:pt>
                <c:pt idx="6">
                  <c:v>95.69</c:v>
                </c:pt>
                <c:pt idx="7">
                  <c:v>144.74</c:v>
                </c:pt>
              </c:numCache>
            </c:numRef>
          </c:val>
          <c:extLst>
            <c:ext xmlns:c16="http://schemas.microsoft.com/office/drawing/2014/chart" uri="{C3380CC4-5D6E-409C-BE32-E72D297353CC}">
              <c16:uniqueId val="{00000000-1E31-4F70-98EC-D0CD31A6500C}"/>
            </c:ext>
          </c:extLst>
        </c:ser>
        <c:ser>
          <c:idx val="1"/>
          <c:order val="1"/>
          <c:tx>
            <c:strRef>
              <c:f>Mining!$K$7</c:f>
              <c:strCache>
                <c:ptCount val="1"/>
                <c:pt idx="0">
                  <c:v>Previous week (ending 09 Jan 2021)</c:v>
                </c:pt>
              </c:strCache>
            </c:strRef>
          </c:tx>
          <c:spPr>
            <a:solidFill>
              <a:schemeClr val="accent2"/>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Mining!$L$91:$L$98</c:f>
              <c:numCache>
                <c:formatCode>0.0</c:formatCode>
                <c:ptCount val="8"/>
                <c:pt idx="0">
                  <c:v>101.84</c:v>
                </c:pt>
                <c:pt idx="1">
                  <c:v>93.08</c:v>
                </c:pt>
                <c:pt idx="2">
                  <c:v>91.35</c:v>
                </c:pt>
                <c:pt idx="3">
                  <c:v>100</c:v>
                </c:pt>
                <c:pt idx="4">
                  <c:v>96.84</c:v>
                </c:pt>
                <c:pt idx="5">
                  <c:v>86.54</c:v>
                </c:pt>
                <c:pt idx="6">
                  <c:v>95.47</c:v>
                </c:pt>
                <c:pt idx="7">
                  <c:v>128.94999999999999</c:v>
                </c:pt>
              </c:numCache>
            </c:numRef>
          </c:val>
          <c:extLst>
            <c:ext xmlns:c16="http://schemas.microsoft.com/office/drawing/2014/chart" uri="{C3380CC4-5D6E-409C-BE32-E72D297353CC}">
              <c16:uniqueId val="{00000001-1E31-4F70-98EC-D0CD31A6500C}"/>
            </c:ext>
          </c:extLst>
        </c:ser>
        <c:ser>
          <c:idx val="2"/>
          <c:order val="2"/>
          <c:tx>
            <c:strRef>
              <c:f>Mining!$K$8</c:f>
              <c:strCache>
                <c:ptCount val="1"/>
                <c:pt idx="0">
                  <c:v>This week (ending 16 Jan 2021)</c:v>
                </c:pt>
              </c:strCache>
            </c:strRef>
          </c:tx>
          <c:spPr>
            <a:solidFill>
              <a:srgbClr val="993366"/>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Mining!$L$100:$L$107</c:f>
              <c:numCache>
                <c:formatCode>0.0</c:formatCode>
                <c:ptCount val="8"/>
                <c:pt idx="0">
                  <c:v>103.26</c:v>
                </c:pt>
                <c:pt idx="1">
                  <c:v>93.35</c:v>
                </c:pt>
                <c:pt idx="2">
                  <c:v>92.33</c:v>
                </c:pt>
                <c:pt idx="3">
                  <c:v>102.97</c:v>
                </c:pt>
                <c:pt idx="4">
                  <c:v>98.16</c:v>
                </c:pt>
                <c:pt idx="5">
                  <c:v>87.37</c:v>
                </c:pt>
                <c:pt idx="6">
                  <c:v>93.87</c:v>
                </c:pt>
                <c:pt idx="7">
                  <c:v>118.11</c:v>
                </c:pt>
              </c:numCache>
            </c:numRef>
          </c:val>
          <c:extLst>
            <c:ext xmlns:c16="http://schemas.microsoft.com/office/drawing/2014/chart" uri="{C3380CC4-5D6E-409C-BE32-E72D297353CC}">
              <c16:uniqueId val="{00000002-1E31-4F70-98EC-D0CD31A6500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5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'Public administration and 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'Public administration and s...'!$L$110:$L$256</c:f>
              <c:numCache>
                <c:formatCode>0.0</c:formatCode>
                <c:ptCount val="147"/>
                <c:pt idx="0">
                  <c:v>100</c:v>
                </c:pt>
                <c:pt idx="1">
                  <c:v>97.598399999999998</c:v>
                </c:pt>
                <c:pt idx="2">
                  <c:v>96.040999999999997</c:v>
                </c:pt>
                <c:pt idx="3">
                  <c:v>95.064700000000002</c:v>
                </c:pt>
                <c:pt idx="4">
                  <c:v>94.860900000000001</c:v>
                </c:pt>
                <c:pt idx="5">
                  <c:v>95.106499999999997</c:v>
                </c:pt>
                <c:pt idx="6">
                  <c:v>95.229299999999995</c:v>
                </c:pt>
                <c:pt idx="7">
                  <c:v>95.333299999999994</c:v>
                </c:pt>
                <c:pt idx="8">
                  <c:v>95.781199999999998</c:v>
                </c:pt>
                <c:pt idx="9">
                  <c:v>96.086500000000001</c:v>
                </c:pt>
                <c:pt idx="10">
                  <c:v>96.252600000000001</c:v>
                </c:pt>
                <c:pt idx="11">
                  <c:v>96.499799999999993</c:v>
                </c:pt>
                <c:pt idx="12">
                  <c:v>97.255700000000004</c:v>
                </c:pt>
                <c:pt idx="13">
                  <c:v>99.850300000000004</c:v>
                </c:pt>
                <c:pt idx="14">
                  <c:v>99.956900000000005</c:v>
                </c:pt>
                <c:pt idx="15">
                  <c:v>99.885499999999993</c:v>
                </c:pt>
                <c:pt idx="16">
                  <c:v>100.9336</c:v>
                </c:pt>
                <c:pt idx="17">
                  <c:v>100.8532</c:v>
                </c:pt>
                <c:pt idx="18">
                  <c:v>100.4593</c:v>
                </c:pt>
                <c:pt idx="19">
                  <c:v>100.79730000000001</c:v>
                </c:pt>
                <c:pt idx="20">
                  <c:v>101.0711</c:v>
                </c:pt>
                <c:pt idx="21">
                  <c:v>101.5461</c:v>
                </c:pt>
                <c:pt idx="22">
                  <c:v>101.7704</c:v>
                </c:pt>
                <c:pt idx="23">
                  <c:v>100.9538</c:v>
                </c:pt>
                <c:pt idx="24">
                  <c:v>101.2795</c:v>
                </c:pt>
                <c:pt idx="25">
                  <c:v>101.4926</c:v>
                </c:pt>
                <c:pt idx="26">
                  <c:v>101.78530000000001</c:v>
                </c:pt>
                <c:pt idx="27">
                  <c:v>101.8647</c:v>
                </c:pt>
                <c:pt idx="28">
                  <c:v>101.9496</c:v>
                </c:pt>
                <c:pt idx="29">
                  <c:v>101.1063</c:v>
                </c:pt>
                <c:pt idx="30">
                  <c:v>101.084</c:v>
                </c:pt>
                <c:pt idx="31">
                  <c:v>101.9265</c:v>
                </c:pt>
                <c:pt idx="32">
                  <c:v>102.75190000000001</c:v>
                </c:pt>
                <c:pt idx="33">
                  <c:v>103.10720000000001</c:v>
                </c:pt>
                <c:pt idx="34">
                  <c:v>103.34399999999999</c:v>
                </c:pt>
                <c:pt idx="35">
                  <c:v>103.44110000000001</c:v>
                </c:pt>
                <c:pt idx="36">
                  <c:v>103.67010000000001</c:v>
                </c:pt>
                <c:pt idx="37">
                  <c:v>104.3192</c:v>
                </c:pt>
                <c:pt idx="38">
                  <c:v>104.4552</c:v>
                </c:pt>
                <c:pt idx="39">
                  <c:v>104.5014</c:v>
                </c:pt>
                <c:pt idx="40">
                  <c:v>104.1695</c:v>
                </c:pt>
                <c:pt idx="41">
                  <c:v>103.6027</c:v>
                </c:pt>
                <c:pt idx="42">
                  <c:v>102.65649999999999</c:v>
                </c:pt>
                <c:pt idx="43">
                  <c:v>102.0676</c:v>
                </c:pt>
                <c:pt idx="44">
                  <c:v>102.6605</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4D9-463E-A935-1153C361895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'Public administration and 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'Public administration and s...'!$L$258:$L$404</c:f>
              <c:numCache>
                <c:formatCode>0.0</c:formatCode>
                <c:ptCount val="147"/>
                <c:pt idx="0">
                  <c:v>100</c:v>
                </c:pt>
                <c:pt idx="1">
                  <c:v>95.034999999999997</c:v>
                </c:pt>
                <c:pt idx="2">
                  <c:v>92.9114</c:v>
                </c:pt>
                <c:pt idx="3">
                  <c:v>92.641000000000005</c:v>
                </c:pt>
                <c:pt idx="4">
                  <c:v>93.288300000000007</c:v>
                </c:pt>
                <c:pt idx="5">
                  <c:v>95.667299999999997</c:v>
                </c:pt>
                <c:pt idx="6">
                  <c:v>94.194800000000001</c:v>
                </c:pt>
                <c:pt idx="7">
                  <c:v>94.4178</c:v>
                </c:pt>
                <c:pt idx="8">
                  <c:v>94.399299999999997</c:v>
                </c:pt>
                <c:pt idx="9">
                  <c:v>94.317899999999995</c:v>
                </c:pt>
                <c:pt idx="10">
                  <c:v>94.429900000000004</c:v>
                </c:pt>
                <c:pt idx="11">
                  <c:v>95.502200000000002</c:v>
                </c:pt>
                <c:pt idx="12">
                  <c:v>95.773200000000003</c:v>
                </c:pt>
                <c:pt idx="13">
                  <c:v>98.218100000000007</c:v>
                </c:pt>
                <c:pt idx="14">
                  <c:v>98.741399999999999</c:v>
                </c:pt>
                <c:pt idx="15">
                  <c:v>96.525000000000006</c:v>
                </c:pt>
                <c:pt idx="16">
                  <c:v>96.773399999999995</c:v>
                </c:pt>
                <c:pt idx="17">
                  <c:v>98.068100000000001</c:v>
                </c:pt>
                <c:pt idx="18">
                  <c:v>97.465299999999999</c:v>
                </c:pt>
                <c:pt idx="19">
                  <c:v>97.751800000000003</c:v>
                </c:pt>
                <c:pt idx="20">
                  <c:v>97.901700000000005</c:v>
                </c:pt>
                <c:pt idx="21">
                  <c:v>98.351699999999994</c:v>
                </c:pt>
                <c:pt idx="22">
                  <c:v>98.161000000000001</c:v>
                </c:pt>
                <c:pt idx="23">
                  <c:v>97.570800000000006</c:v>
                </c:pt>
                <c:pt idx="24">
                  <c:v>97.981999999999999</c:v>
                </c:pt>
                <c:pt idx="25">
                  <c:v>98.543000000000006</c:v>
                </c:pt>
                <c:pt idx="26">
                  <c:v>98.295299999999997</c:v>
                </c:pt>
                <c:pt idx="27">
                  <c:v>98.770300000000006</c:v>
                </c:pt>
                <c:pt idx="28">
                  <c:v>98.991299999999995</c:v>
                </c:pt>
                <c:pt idx="29">
                  <c:v>98.270799999999994</c:v>
                </c:pt>
                <c:pt idx="30">
                  <c:v>97.852599999999995</c:v>
                </c:pt>
                <c:pt idx="31">
                  <c:v>98.748099999999994</c:v>
                </c:pt>
                <c:pt idx="32">
                  <c:v>99.208699999999993</c:v>
                </c:pt>
                <c:pt idx="33">
                  <c:v>99.210800000000006</c:v>
                </c:pt>
                <c:pt idx="34">
                  <c:v>99.2834</c:v>
                </c:pt>
                <c:pt idx="35">
                  <c:v>100.0886</c:v>
                </c:pt>
                <c:pt idx="36">
                  <c:v>100.5765</c:v>
                </c:pt>
                <c:pt idx="37">
                  <c:v>104.2578</c:v>
                </c:pt>
                <c:pt idx="38">
                  <c:v>105.9696</c:v>
                </c:pt>
                <c:pt idx="39">
                  <c:v>103.3554</c:v>
                </c:pt>
                <c:pt idx="40">
                  <c:v>100.7791</c:v>
                </c:pt>
                <c:pt idx="41">
                  <c:v>101.2992</c:v>
                </c:pt>
                <c:pt idx="42">
                  <c:v>101.5951</c:v>
                </c:pt>
                <c:pt idx="43">
                  <c:v>100.8143</c:v>
                </c:pt>
                <c:pt idx="44">
                  <c:v>101.54389999999999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4D9-463E-A935-1153C361895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'Education and training'!$K$4</c:f>
              <c:strCache>
                <c:ptCount val="1"/>
                <c:pt idx="0">
                  <c:v>Previous month (week ending 19 Dec 2020)</c:v>
                </c:pt>
              </c:strCache>
            </c:strRef>
          </c:tx>
          <c:spPr>
            <a:solidFill>
              <a:schemeClr val="accent1"/>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training'!$L$53:$L$60</c:f>
              <c:numCache>
                <c:formatCode>0.0</c:formatCode>
                <c:ptCount val="8"/>
                <c:pt idx="0">
                  <c:v>98.85</c:v>
                </c:pt>
                <c:pt idx="1">
                  <c:v>92.7</c:v>
                </c:pt>
                <c:pt idx="2">
                  <c:v>93.45</c:v>
                </c:pt>
                <c:pt idx="3">
                  <c:v>105.13</c:v>
                </c:pt>
                <c:pt idx="4">
                  <c:v>97.42</c:v>
                </c:pt>
                <c:pt idx="5">
                  <c:v>95.69</c:v>
                </c:pt>
                <c:pt idx="6">
                  <c:v>100.2</c:v>
                </c:pt>
                <c:pt idx="7">
                  <c:v>91.04</c:v>
                </c:pt>
              </c:numCache>
            </c:numRef>
          </c:val>
          <c:extLst>
            <c:ext xmlns:c16="http://schemas.microsoft.com/office/drawing/2014/chart" uri="{C3380CC4-5D6E-409C-BE32-E72D297353CC}">
              <c16:uniqueId val="{00000000-512F-455C-A5A1-E1C13D4DDD0B}"/>
            </c:ext>
          </c:extLst>
        </c:ser>
        <c:ser>
          <c:idx val="1"/>
          <c:order val="1"/>
          <c:tx>
            <c:strRef>
              <c:f>'Education and training'!$K$7</c:f>
              <c:strCache>
                <c:ptCount val="1"/>
                <c:pt idx="0">
                  <c:v>Previous week (ending 09 Jan 2021)</c:v>
                </c:pt>
              </c:strCache>
            </c:strRef>
          </c:tx>
          <c:spPr>
            <a:solidFill>
              <a:schemeClr val="accent2"/>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training'!$L$62:$L$69</c:f>
              <c:numCache>
                <c:formatCode>0.0</c:formatCode>
                <c:ptCount val="8"/>
                <c:pt idx="0">
                  <c:v>86.5</c:v>
                </c:pt>
                <c:pt idx="1">
                  <c:v>84.59</c:v>
                </c:pt>
                <c:pt idx="2">
                  <c:v>83.69</c:v>
                </c:pt>
                <c:pt idx="3">
                  <c:v>91.39</c:v>
                </c:pt>
                <c:pt idx="4">
                  <c:v>87.71</c:v>
                </c:pt>
                <c:pt idx="5">
                  <c:v>86.98</c:v>
                </c:pt>
                <c:pt idx="6">
                  <c:v>94.79</c:v>
                </c:pt>
                <c:pt idx="7">
                  <c:v>81.709999999999994</c:v>
                </c:pt>
              </c:numCache>
            </c:numRef>
          </c:val>
          <c:extLst>
            <c:ext xmlns:c16="http://schemas.microsoft.com/office/drawing/2014/chart" uri="{C3380CC4-5D6E-409C-BE32-E72D297353CC}">
              <c16:uniqueId val="{00000001-512F-455C-A5A1-E1C13D4DDD0B}"/>
            </c:ext>
          </c:extLst>
        </c:ser>
        <c:ser>
          <c:idx val="2"/>
          <c:order val="2"/>
          <c:tx>
            <c:strRef>
              <c:f>'Education and training'!$K$8</c:f>
              <c:strCache>
                <c:ptCount val="1"/>
                <c:pt idx="0">
                  <c:v>This week (ending 16 Jan 2021)</c:v>
                </c:pt>
              </c:strCache>
            </c:strRef>
          </c:tx>
          <c:spPr>
            <a:solidFill>
              <a:srgbClr val="993366"/>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training'!$L$71:$L$78</c:f>
              <c:numCache>
                <c:formatCode>0.0</c:formatCode>
                <c:ptCount val="8"/>
                <c:pt idx="0">
                  <c:v>85.27</c:v>
                </c:pt>
                <c:pt idx="1">
                  <c:v>84.74</c:v>
                </c:pt>
                <c:pt idx="2">
                  <c:v>83.17</c:v>
                </c:pt>
                <c:pt idx="3">
                  <c:v>92.49</c:v>
                </c:pt>
                <c:pt idx="4">
                  <c:v>86.75</c:v>
                </c:pt>
                <c:pt idx="5">
                  <c:v>86.98</c:v>
                </c:pt>
                <c:pt idx="6">
                  <c:v>93.39</c:v>
                </c:pt>
                <c:pt idx="7">
                  <c:v>82.24</c:v>
                </c:pt>
              </c:numCache>
            </c:numRef>
          </c:val>
          <c:extLst>
            <c:ext xmlns:c16="http://schemas.microsoft.com/office/drawing/2014/chart" uri="{C3380CC4-5D6E-409C-BE32-E72D297353CC}">
              <c16:uniqueId val="{00000002-512F-455C-A5A1-E1C13D4DDD0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'Education and training'!$K$4</c:f>
              <c:strCache>
                <c:ptCount val="1"/>
                <c:pt idx="0">
                  <c:v>Previous month (week ending 19 Dec 2020)</c:v>
                </c:pt>
              </c:strCache>
            </c:strRef>
          </c:tx>
          <c:spPr>
            <a:solidFill>
              <a:schemeClr val="accent1"/>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training'!$L$82:$L$89</c:f>
              <c:numCache>
                <c:formatCode>0.0</c:formatCode>
                <c:ptCount val="8"/>
                <c:pt idx="0">
                  <c:v>101.46</c:v>
                </c:pt>
                <c:pt idx="1">
                  <c:v>94.55</c:v>
                </c:pt>
                <c:pt idx="2">
                  <c:v>94.4</c:v>
                </c:pt>
                <c:pt idx="3">
                  <c:v>103.54</c:v>
                </c:pt>
                <c:pt idx="4">
                  <c:v>97.97</c:v>
                </c:pt>
                <c:pt idx="5">
                  <c:v>95.28</c:v>
                </c:pt>
                <c:pt idx="6">
                  <c:v>103.18</c:v>
                </c:pt>
                <c:pt idx="7">
                  <c:v>92.81</c:v>
                </c:pt>
              </c:numCache>
            </c:numRef>
          </c:val>
          <c:extLst>
            <c:ext xmlns:c16="http://schemas.microsoft.com/office/drawing/2014/chart" uri="{C3380CC4-5D6E-409C-BE32-E72D297353CC}">
              <c16:uniqueId val="{00000000-5B70-4DBB-A87D-AD5F3FC895D3}"/>
            </c:ext>
          </c:extLst>
        </c:ser>
        <c:ser>
          <c:idx val="1"/>
          <c:order val="1"/>
          <c:tx>
            <c:strRef>
              <c:f>'Education and training'!$K$7</c:f>
              <c:strCache>
                <c:ptCount val="1"/>
                <c:pt idx="0">
                  <c:v>Previous week (ending 09 Jan 2021)</c:v>
                </c:pt>
              </c:strCache>
            </c:strRef>
          </c:tx>
          <c:spPr>
            <a:solidFill>
              <a:schemeClr val="accent2"/>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training'!$L$91:$L$98</c:f>
              <c:numCache>
                <c:formatCode>0.0</c:formatCode>
                <c:ptCount val="8"/>
                <c:pt idx="0">
                  <c:v>90</c:v>
                </c:pt>
                <c:pt idx="1">
                  <c:v>86</c:v>
                </c:pt>
                <c:pt idx="2">
                  <c:v>82.31</c:v>
                </c:pt>
                <c:pt idx="3">
                  <c:v>90.01</c:v>
                </c:pt>
                <c:pt idx="4">
                  <c:v>89.26</c:v>
                </c:pt>
                <c:pt idx="5">
                  <c:v>86.62</c:v>
                </c:pt>
                <c:pt idx="6">
                  <c:v>94.54</c:v>
                </c:pt>
                <c:pt idx="7">
                  <c:v>82.69</c:v>
                </c:pt>
              </c:numCache>
            </c:numRef>
          </c:val>
          <c:extLst>
            <c:ext xmlns:c16="http://schemas.microsoft.com/office/drawing/2014/chart" uri="{C3380CC4-5D6E-409C-BE32-E72D297353CC}">
              <c16:uniqueId val="{00000001-5B70-4DBB-A87D-AD5F3FC895D3}"/>
            </c:ext>
          </c:extLst>
        </c:ser>
        <c:ser>
          <c:idx val="2"/>
          <c:order val="2"/>
          <c:tx>
            <c:strRef>
              <c:f>'Education and training'!$K$8</c:f>
              <c:strCache>
                <c:ptCount val="1"/>
                <c:pt idx="0">
                  <c:v>This week (ending 16 Jan 2021)</c:v>
                </c:pt>
              </c:strCache>
            </c:strRef>
          </c:tx>
          <c:spPr>
            <a:solidFill>
              <a:srgbClr val="993366"/>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training'!$L$100:$L$107</c:f>
              <c:numCache>
                <c:formatCode>0.0</c:formatCode>
                <c:ptCount val="8"/>
                <c:pt idx="0">
                  <c:v>87.62</c:v>
                </c:pt>
                <c:pt idx="1">
                  <c:v>86.04</c:v>
                </c:pt>
                <c:pt idx="2">
                  <c:v>81.83</c:v>
                </c:pt>
                <c:pt idx="3">
                  <c:v>91.08</c:v>
                </c:pt>
                <c:pt idx="4">
                  <c:v>87.78</c:v>
                </c:pt>
                <c:pt idx="5">
                  <c:v>86.62</c:v>
                </c:pt>
                <c:pt idx="6">
                  <c:v>91.97</c:v>
                </c:pt>
                <c:pt idx="7">
                  <c:v>82.71</c:v>
                </c:pt>
              </c:numCache>
            </c:numRef>
          </c:val>
          <c:extLst>
            <c:ext xmlns:c16="http://schemas.microsoft.com/office/drawing/2014/chart" uri="{C3380CC4-5D6E-409C-BE32-E72D297353CC}">
              <c16:uniqueId val="{00000002-5B70-4DBB-A87D-AD5F3FC895D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'Education and training'!$K$4</c:f>
              <c:strCache>
                <c:ptCount val="1"/>
                <c:pt idx="0">
                  <c:v>Previous month (week ending 19 Dec 2020)</c:v>
                </c:pt>
              </c:strCache>
            </c:strRef>
          </c:tx>
          <c:spPr>
            <a:solidFill>
              <a:schemeClr val="accent1"/>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training'!$L$24:$L$30</c:f>
              <c:numCache>
                <c:formatCode>0.0</c:formatCode>
                <c:ptCount val="7"/>
                <c:pt idx="0">
                  <c:v>72.61</c:v>
                </c:pt>
                <c:pt idx="1">
                  <c:v>90.44</c:v>
                </c:pt>
                <c:pt idx="2">
                  <c:v>98.86</c:v>
                </c:pt>
                <c:pt idx="3">
                  <c:v>98.94</c:v>
                </c:pt>
                <c:pt idx="4">
                  <c:v>100.24</c:v>
                </c:pt>
                <c:pt idx="5">
                  <c:v>104.25</c:v>
                </c:pt>
                <c:pt idx="6">
                  <c:v>119.51</c:v>
                </c:pt>
              </c:numCache>
            </c:numRef>
          </c:val>
          <c:extLst>
            <c:ext xmlns:c16="http://schemas.microsoft.com/office/drawing/2014/chart" uri="{C3380CC4-5D6E-409C-BE32-E72D297353CC}">
              <c16:uniqueId val="{00000000-C5BC-4B3D-937C-8809849362D2}"/>
            </c:ext>
          </c:extLst>
        </c:ser>
        <c:ser>
          <c:idx val="1"/>
          <c:order val="1"/>
          <c:tx>
            <c:strRef>
              <c:f>'Education and training'!$K$7</c:f>
              <c:strCache>
                <c:ptCount val="1"/>
                <c:pt idx="0">
                  <c:v>Previous week (ending 09 Jan 2021)</c:v>
                </c:pt>
              </c:strCache>
            </c:strRef>
          </c:tx>
          <c:spPr>
            <a:solidFill>
              <a:schemeClr val="accent2"/>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training'!$L$33:$L$39</c:f>
              <c:numCache>
                <c:formatCode>0.0</c:formatCode>
                <c:ptCount val="7"/>
                <c:pt idx="0">
                  <c:v>48.84</c:v>
                </c:pt>
                <c:pt idx="1">
                  <c:v>76.53</c:v>
                </c:pt>
                <c:pt idx="2">
                  <c:v>89.6</c:v>
                </c:pt>
                <c:pt idx="3">
                  <c:v>91.06</c:v>
                </c:pt>
                <c:pt idx="4">
                  <c:v>92.66</c:v>
                </c:pt>
                <c:pt idx="5">
                  <c:v>91.77</c:v>
                </c:pt>
                <c:pt idx="6">
                  <c:v>91.97</c:v>
                </c:pt>
              </c:numCache>
            </c:numRef>
          </c:val>
          <c:extLst>
            <c:ext xmlns:c16="http://schemas.microsoft.com/office/drawing/2014/chart" uri="{C3380CC4-5D6E-409C-BE32-E72D297353CC}">
              <c16:uniqueId val="{00000001-C5BC-4B3D-937C-8809849362D2}"/>
            </c:ext>
          </c:extLst>
        </c:ser>
        <c:ser>
          <c:idx val="2"/>
          <c:order val="2"/>
          <c:tx>
            <c:strRef>
              <c:f>'Education and training'!$K$8</c:f>
              <c:strCache>
                <c:ptCount val="1"/>
                <c:pt idx="0">
                  <c:v>This week (ending 16 Jan 2021)</c:v>
                </c:pt>
              </c:strCache>
            </c:strRef>
          </c:tx>
          <c:spPr>
            <a:solidFill>
              <a:srgbClr val="993366"/>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training'!$L$42:$L$48</c:f>
              <c:numCache>
                <c:formatCode>0.0</c:formatCode>
                <c:ptCount val="7"/>
                <c:pt idx="0">
                  <c:v>49.55</c:v>
                </c:pt>
                <c:pt idx="1">
                  <c:v>74.83</c:v>
                </c:pt>
                <c:pt idx="2">
                  <c:v>88.84</c:v>
                </c:pt>
                <c:pt idx="3">
                  <c:v>90.69</c:v>
                </c:pt>
                <c:pt idx="4">
                  <c:v>92.65</c:v>
                </c:pt>
                <c:pt idx="5">
                  <c:v>90.05</c:v>
                </c:pt>
                <c:pt idx="6">
                  <c:v>85.65</c:v>
                </c:pt>
              </c:numCache>
            </c:numRef>
          </c:val>
          <c:extLst>
            <c:ext xmlns:c16="http://schemas.microsoft.com/office/drawing/2014/chart" uri="{C3380CC4-5D6E-409C-BE32-E72D297353CC}">
              <c16:uniqueId val="{00000002-C5BC-4B3D-937C-8809849362D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'Education and training'!$K$110:$K$256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'Education and training'!$L$110:$L$256</c:f>
              <c:numCache>
                <c:formatCode>0.0</c:formatCode>
                <c:ptCount val="147"/>
                <c:pt idx="0">
                  <c:v>100</c:v>
                </c:pt>
                <c:pt idx="1">
                  <c:v>100.4438</c:v>
                </c:pt>
                <c:pt idx="2">
                  <c:v>99.075699999999998</c:v>
                </c:pt>
                <c:pt idx="3">
                  <c:v>96.273600000000002</c:v>
                </c:pt>
                <c:pt idx="4">
                  <c:v>93.128500000000003</c:v>
                </c:pt>
                <c:pt idx="5">
                  <c:v>90.823800000000006</c:v>
                </c:pt>
                <c:pt idx="6">
                  <c:v>90.156899999999993</c:v>
                </c:pt>
                <c:pt idx="7">
                  <c:v>90.997</c:v>
                </c:pt>
                <c:pt idx="8">
                  <c:v>92.570700000000002</c:v>
                </c:pt>
                <c:pt idx="9">
                  <c:v>94.6434</c:v>
                </c:pt>
                <c:pt idx="10">
                  <c:v>95.083200000000005</c:v>
                </c:pt>
                <c:pt idx="11">
                  <c:v>95.394900000000007</c:v>
                </c:pt>
                <c:pt idx="12">
                  <c:v>95.838300000000004</c:v>
                </c:pt>
                <c:pt idx="13">
                  <c:v>95.237799999999993</c:v>
                </c:pt>
                <c:pt idx="14">
                  <c:v>95.560299999999998</c:v>
                </c:pt>
                <c:pt idx="15">
                  <c:v>96.248500000000007</c:v>
                </c:pt>
                <c:pt idx="16">
                  <c:v>95.824299999999994</c:v>
                </c:pt>
                <c:pt idx="17">
                  <c:v>93.298599999999993</c:v>
                </c:pt>
                <c:pt idx="18">
                  <c:v>91.757199999999997</c:v>
                </c:pt>
                <c:pt idx="19">
                  <c:v>93.241399999999999</c:v>
                </c:pt>
                <c:pt idx="20">
                  <c:v>94.630799999999994</c:v>
                </c:pt>
                <c:pt idx="21">
                  <c:v>95.048100000000005</c:v>
                </c:pt>
                <c:pt idx="22">
                  <c:v>95.359899999999996</c:v>
                </c:pt>
                <c:pt idx="23">
                  <c:v>95.438800000000001</c:v>
                </c:pt>
                <c:pt idx="24">
                  <c:v>95.500399999999999</c:v>
                </c:pt>
                <c:pt idx="25">
                  <c:v>95.782899999999998</c:v>
                </c:pt>
                <c:pt idx="26">
                  <c:v>96.164299999999997</c:v>
                </c:pt>
                <c:pt idx="27">
                  <c:v>96.488100000000003</c:v>
                </c:pt>
                <c:pt idx="28">
                  <c:v>95.815600000000003</c:v>
                </c:pt>
                <c:pt idx="29">
                  <c:v>93.850300000000004</c:v>
                </c:pt>
                <c:pt idx="30">
                  <c:v>93.015199999999993</c:v>
                </c:pt>
                <c:pt idx="31">
                  <c:v>95.3446</c:v>
                </c:pt>
                <c:pt idx="32">
                  <c:v>96.720100000000002</c:v>
                </c:pt>
                <c:pt idx="33">
                  <c:v>97.051299999999998</c:v>
                </c:pt>
                <c:pt idx="34">
                  <c:v>97.351399999999998</c:v>
                </c:pt>
                <c:pt idx="35">
                  <c:v>98.202200000000005</c:v>
                </c:pt>
                <c:pt idx="36">
                  <c:v>98.835899999999995</c:v>
                </c:pt>
                <c:pt idx="37">
                  <c:v>99.574799999999996</c:v>
                </c:pt>
                <c:pt idx="38">
                  <c:v>99.876999999999995</c:v>
                </c:pt>
                <c:pt idx="39">
                  <c:v>99.415000000000006</c:v>
                </c:pt>
                <c:pt idx="40">
                  <c:v>97.630700000000004</c:v>
                </c:pt>
                <c:pt idx="41">
                  <c:v>93.677199999999999</c:v>
                </c:pt>
                <c:pt idx="42">
                  <c:v>90.314400000000006</c:v>
                </c:pt>
                <c:pt idx="43">
                  <c:v>87.082099999999997</c:v>
                </c:pt>
                <c:pt idx="44">
                  <c:v>86.181799999999996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7C4A-497A-A1DA-8E50EFE8BDA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'Education and training'!$K$110:$K$256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'Education and training'!$L$258:$L$404</c:f>
              <c:numCache>
                <c:formatCode>0.0</c:formatCode>
                <c:ptCount val="147"/>
                <c:pt idx="0">
                  <c:v>100</c:v>
                </c:pt>
                <c:pt idx="1">
                  <c:v>102.09610000000001</c:v>
                </c:pt>
                <c:pt idx="2">
                  <c:v>101.4815</c:v>
                </c:pt>
                <c:pt idx="3">
                  <c:v>99.406999999999996</c:v>
                </c:pt>
                <c:pt idx="4">
                  <c:v>97.694400000000002</c:v>
                </c:pt>
                <c:pt idx="5">
                  <c:v>96.810299999999998</c:v>
                </c:pt>
                <c:pt idx="6">
                  <c:v>96.150400000000005</c:v>
                </c:pt>
                <c:pt idx="7">
                  <c:v>97.722800000000007</c:v>
                </c:pt>
                <c:pt idx="8">
                  <c:v>98.267499999999998</c:v>
                </c:pt>
                <c:pt idx="9">
                  <c:v>99.508099999999999</c:v>
                </c:pt>
                <c:pt idx="10">
                  <c:v>99.430300000000003</c:v>
                </c:pt>
                <c:pt idx="11">
                  <c:v>100.374</c:v>
                </c:pt>
                <c:pt idx="12">
                  <c:v>101.4308</c:v>
                </c:pt>
                <c:pt idx="13">
                  <c:v>102.87520000000001</c:v>
                </c:pt>
                <c:pt idx="14">
                  <c:v>103.86660000000001</c:v>
                </c:pt>
                <c:pt idx="15">
                  <c:v>104.7146</c:v>
                </c:pt>
                <c:pt idx="16">
                  <c:v>102.0039</c:v>
                </c:pt>
                <c:pt idx="17">
                  <c:v>98.3292</c:v>
                </c:pt>
                <c:pt idx="18">
                  <c:v>97.0167</c:v>
                </c:pt>
                <c:pt idx="19">
                  <c:v>97.430300000000003</c:v>
                </c:pt>
                <c:pt idx="20">
                  <c:v>99.016099999999994</c:v>
                </c:pt>
                <c:pt idx="21">
                  <c:v>99.244399999999999</c:v>
                </c:pt>
                <c:pt idx="22">
                  <c:v>98.674999999999997</c:v>
                </c:pt>
                <c:pt idx="23">
                  <c:v>99.07</c:v>
                </c:pt>
                <c:pt idx="24">
                  <c:v>98.854600000000005</c:v>
                </c:pt>
                <c:pt idx="25">
                  <c:v>99.304299999999998</c:v>
                </c:pt>
                <c:pt idx="26">
                  <c:v>99.661600000000007</c:v>
                </c:pt>
                <c:pt idx="27">
                  <c:v>100.5278</c:v>
                </c:pt>
                <c:pt idx="28">
                  <c:v>99.776600000000002</c:v>
                </c:pt>
                <c:pt idx="29">
                  <c:v>97.773300000000006</c:v>
                </c:pt>
                <c:pt idx="30">
                  <c:v>96.049400000000006</c:v>
                </c:pt>
                <c:pt idx="31">
                  <c:v>98.096900000000005</c:v>
                </c:pt>
                <c:pt idx="32">
                  <c:v>99.398399999999995</c:v>
                </c:pt>
                <c:pt idx="33">
                  <c:v>99.424700000000001</c:v>
                </c:pt>
                <c:pt idx="34">
                  <c:v>99.255600000000001</c:v>
                </c:pt>
                <c:pt idx="35">
                  <c:v>100.5427</c:v>
                </c:pt>
                <c:pt idx="36">
                  <c:v>101.8753</c:v>
                </c:pt>
                <c:pt idx="37">
                  <c:v>105.8926</c:v>
                </c:pt>
                <c:pt idx="38">
                  <c:v>106.6968</c:v>
                </c:pt>
                <c:pt idx="39">
                  <c:v>104.23220000000001</c:v>
                </c:pt>
                <c:pt idx="40">
                  <c:v>100.7238</c:v>
                </c:pt>
                <c:pt idx="41">
                  <c:v>97.582999999999998</c:v>
                </c:pt>
                <c:pt idx="42">
                  <c:v>96.061800000000005</c:v>
                </c:pt>
                <c:pt idx="43">
                  <c:v>93.495500000000007</c:v>
                </c:pt>
                <c:pt idx="44">
                  <c:v>93.171199999999999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7C4A-497A-A1DA-8E50EFE8BDA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'Health care and social assi...'!$K$4</c:f>
              <c:strCache>
                <c:ptCount val="1"/>
                <c:pt idx="0">
                  <c:v>Previous month (week ending 19 Dec 2020)</c:v>
                </c:pt>
              </c:strCache>
            </c:strRef>
          </c:tx>
          <c:spPr>
            <a:solidFill>
              <a:schemeClr val="accent1"/>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assi...'!$L$53:$L$60</c:f>
              <c:numCache>
                <c:formatCode>0.0</c:formatCode>
                <c:ptCount val="8"/>
                <c:pt idx="0">
                  <c:v>104</c:v>
                </c:pt>
                <c:pt idx="1">
                  <c:v>105.22</c:v>
                </c:pt>
                <c:pt idx="2">
                  <c:v>99.68</c:v>
                </c:pt>
                <c:pt idx="3">
                  <c:v>106.53</c:v>
                </c:pt>
                <c:pt idx="4">
                  <c:v>103.59</c:v>
                </c:pt>
                <c:pt idx="5">
                  <c:v>101.47</c:v>
                </c:pt>
                <c:pt idx="6">
                  <c:v>107.11</c:v>
                </c:pt>
                <c:pt idx="7">
                  <c:v>108.61</c:v>
                </c:pt>
              </c:numCache>
            </c:numRef>
          </c:val>
          <c:extLst>
            <c:ext xmlns:c16="http://schemas.microsoft.com/office/drawing/2014/chart" uri="{C3380CC4-5D6E-409C-BE32-E72D297353CC}">
              <c16:uniqueId val="{00000000-32B7-4ED6-AEE6-E65EA4425784}"/>
            </c:ext>
          </c:extLst>
        </c:ser>
        <c:ser>
          <c:idx val="1"/>
          <c:order val="1"/>
          <c:tx>
            <c:strRef>
              <c:f>'Health care and social assi...'!$K$7</c:f>
              <c:strCache>
                <c:ptCount val="1"/>
                <c:pt idx="0">
                  <c:v>Previous week (ending 09 Jan 2021)</c:v>
                </c:pt>
              </c:strCache>
            </c:strRef>
          </c:tx>
          <c:spPr>
            <a:solidFill>
              <a:schemeClr val="accent2"/>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assi...'!$L$62:$L$69</c:f>
              <c:numCache>
                <c:formatCode>0.0</c:formatCode>
                <c:ptCount val="8"/>
                <c:pt idx="0">
                  <c:v>101.64</c:v>
                </c:pt>
                <c:pt idx="1">
                  <c:v>103.38</c:v>
                </c:pt>
                <c:pt idx="2">
                  <c:v>97.76</c:v>
                </c:pt>
                <c:pt idx="3">
                  <c:v>103.86</c:v>
                </c:pt>
                <c:pt idx="4">
                  <c:v>101.43</c:v>
                </c:pt>
                <c:pt idx="5">
                  <c:v>98.79</c:v>
                </c:pt>
                <c:pt idx="6">
                  <c:v>105.69</c:v>
                </c:pt>
                <c:pt idx="7">
                  <c:v>103.6</c:v>
                </c:pt>
              </c:numCache>
            </c:numRef>
          </c:val>
          <c:extLst>
            <c:ext xmlns:c16="http://schemas.microsoft.com/office/drawing/2014/chart" uri="{C3380CC4-5D6E-409C-BE32-E72D297353CC}">
              <c16:uniqueId val="{00000001-32B7-4ED6-AEE6-E65EA4425784}"/>
            </c:ext>
          </c:extLst>
        </c:ser>
        <c:ser>
          <c:idx val="2"/>
          <c:order val="2"/>
          <c:tx>
            <c:strRef>
              <c:f>'Health care and social assi...'!$K$8</c:f>
              <c:strCache>
                <c:ptCount val="1"/>
                <c:pt idx="0">
                  <c:v>This week (ending 16 Jan 2021)</c:v>
                </c:pt>
              </c:strCache>
            </c:strRef>
          </c:tx>
          <c:spPr>
            <a:solidFill>
              <a:srgbClr val="993366"/>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assi...'!$L$71:$L$78</c:f>
              <c:numCache>
                <c:formatCode>0.0</c:formatCode>
                <c:ptCount val="8"/>
                <c:pt idx="0">
                  <c:v>100.6</c:v>
                </c:pt>
                <c:pt idx="1">
                  <c:v>101.88</c:v>
                </c:pt>
                <c:pt idx="2">
                  <c:v>96.76</c:v>
                </c:pt>
                <c:pt idx="3">
                  <c:v>103.69</c:v>
                </c:pt>
                <c:pt idx="4">
                  <c:v>102.44</c:v>
                </c:pt>
                <c:pt idx="5">
                  <c:v>98.79</c:v>
                </c:pt>
                <c:pt idx="6">
                  <c:v>104.92</c:v>
                </c:pt>
                <c:pt idx="7">
                  <c:v>102.33</c:v>
                </c:pt>
              </c:numCache>
            </c:numRef>
          </c:val>
          <c:extLst>
            <c:ext xmlns:c16="http://schemas.microsoft.com/office/drawing/2014/chart" uri="{C3380CC4-5D6E-409C-BE32-E72D297353CC}">
              <c16:uniqueId val="{00000002-32B7-4ED6-AEE6-E65EA442578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'Health care and social assi...'!$K$4</c:f>
              <c:strCache>
                <c:ptCount val="1"/>
                <c:pt idx="0">
                  <c:v>Previous month (week ending 19 Dec 2020)</c:v>
                </c:pt>
              </c:strCache>
            </c:strRef>
          </c:tx>
          <c:spPr>
            <a:solidFill>
              <a:schemeClr val="accent1"/>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assi...'!$L$82:$L$89</c:f>
              <c:numCache>
                <c:formatCode>0.0</c:formatCode>
                <c:ptCount val="8"/>
                <c:pt idx="0">
                  <c:v>102.27</c:v>
                </c:pt>
                <c:pt idx="1">
                  <c:v>102.57</c:v>
                </c:pt>
                <c:pt idx="2">
                  <c:v>99.05</c:v>
                </c:pt>
                <c:pt idx="3">
                  <c:v>105.56</c:v>
                </c:pt>
                <c:pt idx="4">
                  <c:v>105.42</c:v>
                </c:pt>
                <c:pt idx="5">
                  <c:v>101</c:v>
                </c:pt>
                <c:pt idx="6">
                  <c:v>102.34</c:v>
                </c:pt>
                <c:pt idx="7">
                  <c:v>105.07</c:v>
                </c:pt>
              </c:numCache>
            </c:numRef>
          </c:val>
          <c:extLst>
            <c:ext xmlns:c16="http://schemas.microsoft.com/office/drawing/2014/chart" uri="{C3380CC4-5D6E-409C-BE32-E72D297353CC}">
              <c16:uniqueId val="{00000000-BBC7-455A-966B-428805C170BE}"/>
            </c:ext>
          </c:extLst>
        </c:ser>
        <c:ser>
          <c:idx val="1"/>
          <c:order val="1"/>
          <c:tx>
            <c:strRef>
              <c:f>'Health care and social assi...'!$K$7</c:f>
              <c:strCache>
                <c:ptCount val="1"/>
                <c:pt idx="0">
                  <c:v>Previous week (ending 09 Jan 2021)</c:v>
                </c:pt>
              </c:strCache>
            </c:strRef>
          </c:tx>
          <c:spPr>
            <a:solidFill>
              <a:schemeClr val="accent2"/>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assi...'!$L$91:$L$98</c:f>
              <c:numCache>
                <c:formatCode>0.0</c:formatCode>
                <c:ptCount val="8"/>
                <c:pt idx="0">
                  <c:v>99.14</c:v>
                </c:pt>
                <c:pt idx="1">
                  <c:v>99.71</c:v>
                </c:pt>
                <c:pt idx="2">
                  <c:v>96.14</c:v>
                </c:pt>
                <c:pt idx="3">
                  <c:v>102.92</c:v>
                </c:pt>
                <c:pt idx="4">
                  <c:v>102.44</c:v>
                </c:pt>
                <c:pt idx="5">
                  <c:v>98.34</c:v>
                </c:pt>
                <c:pt idx="6">
                  <c:v>100.75</c:v>
                </c:pt>
                <c:pt idx="7">
                  <c:v>101.36</c:v>
                </c:pt>
              </c:numCache>
            </c:numRef>
          </c:val>
          <c:extLst>
            <c:ext xmlns:c16="http://schemas.microsoft.com/office/drawing/2014/chart" uri="{C3380CC4-5D6E-409C-BE32-E72D297353CC}">
              <c16:uniqueId val="{00000001-BBC7-455A-966B-428805C170BE}"/>
            </c:ext>
          </c:extLst>
        </c:ser>
        <c:ser>
          <c:idx val="2"/>
          <c:order val="2"/>
          <c:tx>
            <c:strRef>
              <c:f>'Health care and social assi...'!$K$8</c:f>
              <c:strCache>
                <c:ptCount val="1"/>
                <c:pt idx="0">
                  <c:v>This week (ending 16 Jan 2021)</c:v>
                </c:pt>
              </c:strCache>
            </c:strRef>
          </c:tx>
          <c:spPr>
            <a:solidFill>
              <a:srgbClr val="993366"/>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assi...'!$L$100:$L$107</c:f>
              <c:numCache>
                <c:formatCode>0.0</c:formatCode>
                <c:ptCount val="8"/>
                <c:pt idx="0">
                  <c:v>98.44</c:v>
                </c:pt>
                <c:pt idx="1">
                  <c:v>98.65</c:v>
                </c:pt>
                <c:pt idx="2">
                  <c:v>94.98</c:v>
                </c:pt>
                <c:pt idx="3">
                  <c:v>102.75</c:v>
                </c:pt>
                <c:pt idx="4">
                  <c:v>102.9</c:v>
                </c:pt>
                <c:pt idx="5">
                  <c:v>98.34</c:v>
                </c:pt>
                <c:pt idx="6">
                  <c:v>100.89</c:v>
                </c:pt>
                <c:pt idx="7">
                  <c:v>99.49</c:v>
                </c:pt>
              </c:numCache>
            </c:numRef>
          </c:val>
          <c:extLst>
            <c:ext xmlns:c16="http://schemas.microsoft.com/office/drawing/2014/chart" uri="{C3380CC4-5D6E-409C-BE32-E72D297353CC}">
              <c16:uniqueId val="{00000002-BBC7-455A-966B-428805C170B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'Health care and social assi...'!$K$4</c:f>
              <c:strCache>
                <c:ptCount val="1"/>
                <c:pt idx="0">
                  <c:v>Previous month (week ending 19 Dec 2020)</c:v>
                </c:pt>
              </c:strCache>
            </c:strRef>
          </c:tx>
          <c:spPr>
            <a:solidFill>
              <a:schemeClr val="accent1"/>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assi...'!$L$24:$L$30</c:f>
              <c:numCache>
                <c:formatCode>0.0</c:formatCode>
                <c:ptCount val="7"/>
                <c:pt idx="0">
                  <c:v>100.67</c:v>
                </c:pt>
                <c:pt idx="1">
                  <c:v>103.65</c:v>
                </c:pt>
                <c:pt idx="2">
                  <c:v>104.45</c:v>
                </c:pt>
                <c:pt idx="3">
                  <c:v>102.34</c:v>
                </c:pt>
                <c:pt idx="4">
                  <c:v>101.98</c:v>
                </c:pt>
                <c:pt idx="5">
                  <c:v>104.68</c:v>
                </c:pt>
                <c:pt idx="6">
                  <c:v>104.64</c:v>
                </c:pt>
              </c:numCache>
            </c:numRef>
          </c:val>
          <c:extLst>
            <c:ext xmlns:c16="http://schemas.microsoft.com/office/drawing/2014/chart" uri="{C3380CC4-5D6E-409C-BE32-E72D297353CC}">
              <c16:uniqueId val="{00000000-1E9A-4047-9881-79A89CE85701}"/>
            </c:ext>
          </c:extLst>
        </c:ser>
        <c:ser>
          <c:idx val="1"/>
          <c:order val="1"/>
          <c:tx>
            <c:strRef>
              <c:f>'Health care and social assi...'!$K$7</c:f>
              <c:strCache>
                <c:ptCount val="1"/>
                <c:pt idx="0">
                  <c:v>Previous week (ending 09 Jan 2021)</c:v>
                </c:pt>
              </c:strCache>
            </c:strRef>
          </c:tx>
          <c:spPr>
            <a:solidFill>
              <a:schemeClr val="accent2"/>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assi...'!$L$33:$L$39</c:f>
              <c:numCache>
                <c:formatCode>0.0</c:formatCode>
                <c:ptCount val="7"/>
                <c:pt idx="0">
                  <c:v>89.74</c:v>
                </c:pt>
                <c:pt idx="1">
                  <c:v>99.89</c:v>
                </c:pt>
                <c:pt idx="2">
                  <c:v>102.32</c:v>
                </c:pt>
                <c:pt idx="3">
                  <c:v>99.9</c:v>
                </c:pt>
                <c:pt idx="4">
                  <c:v>99.86</c:v>
                </c:pt>
                <c:pt idx="5">
                  <c:v>102.98</c:v>
                </c:pt>
                <c:pt idx="6">
                  <c:v>101.59</c:v>
                </c:pt>
              </c:numCache>
            </c:numRef>
          </c:val>
          <c:extLst>
            <c:ext xmlns:c16="http://schemas.microsoft.com/office/drawing/2014/chart" uri="{C3380CC4-5D6E-409C-BE32-E72D297353CC}">
              <c16:uniqueId val="{00000001-1E9A-4047-9881-79A89CE85701}"/>
            </c:ext>
          </c:extLst>
        </c:ser>
        <c:ser>
          <c:idx val="2"/>
          <c:order val="2"/>
          <c:tx>
            <c:strRef>
              <c:f>'Health care and social assi...'!$K$8</c:f>
              <c:strCache>
                <c:ptCount val="1"/>
                <c:pt idx="0">
                  <c:v>This week (ending 16 Jan 2021)</c:v>
                </c:pt>
              </c:strCache>
            </c:strRef>
          </c:tx>
          <c:spPr>
            <a:solidFill>
              <a:srgbClr val="993366"/>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assi...'!$L$42:$L$48</c:f>
              <c:numCache>
                <c:formatCode>0.0</c:formatCode>
                <c:ptCount val="7"/>
                <c:pt idx="0">
                  <c:v>89.44</c:v>
                </c:pt>
                <c:pt idx="1">
                  <c:v>98.92</c:v>
                </c:pt>
                <c:pt idx="2">
                  <c:v>101.68</c:v>
                </c:pt>
                <c:pt idx="3">
                  <c:v>99.26</c:v>
                </c:pt>
                <c:pt idx="4">
                  <c:v>99.31</c:v>
                </c:pt>
                <c:pt idx="5">
                  <c:v>102.23</c:v>
                </c:pt>
                <c:pt idx="6">
                  <c:v>100.2</c:v>
                </c:pt>
              </c:numCache>
            </c:numRef>
          </c:val>
          <c:extLst>
            <c:ext xmlns:c16="http://schemas.microsoft.com/office/drawing/2014/chart" uri="{C3380CC4-5D6E-409C-BE32-E72D297353CC}">
              <c16:uniqueId val="{00000002-1E9A-4047-9881-79A89CE8570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'Health care and social assi...'!$K$110:$K$256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'Health care and social assi...'!$L$110:$L$256</c:f>
              <c:numCache>
                <c:formatCode>0.0</c:formatCode>
                <c:ptCount val="147"/>
                <c:pt idx="0">
                  <c:v>100</c:v>
                </c:pt>
                <c:pt idx="1">
                  <c:v>99.603800000000007</c:v>
                </c:pt>
                <c:pt idx="2">
                  <c:v>98.168800000000005</c:v>
                </c:pt>
                <c:pt idx="3">
                  <c:v>96.638499999999993</c:v>
                </c:pt>
                <c:pt idx="4">
                  <c:v>95.577200000000005</c:v>
                </c:pt>
                <c:pt idx="5">
                  <c:v>95.185699999999997</c:v>
                </c:pt>
                <c:pt idx="6">
                  <c:v>95.574600000000004</c:v>
                </c:pt>
                <c:pt idx="7">
                  <c:v>96.110600000000005</c:v>
                </c:pt>
                <c:pt idx="8">
                  <c:v>96.871899999999997</c:v>
                </c:pt>
                <c:pt idx="9">
                  <c:v>97.089100000000002</c:v>
                </c:pt>
                <c:pt idx="10">
                  <c:v>97.503799999999998</c:v>
                </c:pt>
                <c:pt idx="11">
                  <c:v>98.333200000000005</c:v>
                </c:pt>
                <c:pt idx="12">
                  <c:v>99.426500000000004</c:v>
                </c:pt>
                <c:pt idx="13">
                  <c:v>100.30500000000001</c:v>
                </c:pt>
                <c:pt idx="14">
                  <c:v>100.77419999999999</c:v>
                </c:pt>
                <c:pt idx="15">
                  <c:v>101.8115</c:v>
                </c:pt>
                <c:pt idx="16">
                  <c:v>101.9697</c:v>
                </c:pt>
                <c:pt idx="17">
                  <c:v>101.7603</c:v>
                </c:pt>
                <c:pt idx="18">
                  <c:v>102.0355</c:v>
                </c:pt>
                <c:pt idx="19">
                  <c:v>101.87050000000001</c:v>
                </c:pt>
                <c:pt idx="20">
                  <c:v>101.88249999999999</c:v>
                </c:pt>
                <c:pt idx="21">
                  <c:v>101.7932</c:v>
                </c:pt>
                <c:pt idx="22">
                  <c:v>101.3152</c:v>
                </c:pt>
                <c:pt idx="23">
                  <c:v>101.3686</c:v>
                </c:pt>
                <c:pt idx="24">
                  <c:v>101.52630000000001</c:v>
                </c:pt>
                <c:pt idx="25">
                  <c:v>101.8695</c:v>
                </c:pt>
                <c:pt idx="26">
                  <c:v>102.0277</c:v>
                </c:pt>
                <c:pt idx="27">
                  <c:v>102.1247</c:v>
                </c:pt>
                <c:pt idx="28">
                  <c:v>101.9841</c:v>
                </c:pt>
                <c:pt idx="29">
                  <c:v>101.4674</c:v>
                </c:pt>
                <c:pt idx="30">
                  <c:v>101.66079999999999</c:v>
                </c:pt>
                <c:pt idx="31">
                  <c:v>102.4853</c:v>
                </c:pt>
                <c:pt idx="32">
                  <c:v>102.5886</c:v>
                </c:pt>
                <c:pt idx="33">
                  <c:v>102.3259</c:v>
                </c:pt>
                <c:pt idx="34">
                  <c:v>102.37430000000001</c:v>
                </c:pt>
                <c:pt idx="35">
                  <c:v>102.56740000000001</c:v>
                </c:pt>
                <c:pt idx="36">
                  <c:v>102.712</c:v>
                </c:pt>
                <c:pt idx="37">
                  <c:v>102.75490000000001</c:v>
                </c:pt>
                <c:pt idx="38">
                  <c:v>103.10769999999999</c:v>
                </c:pt>
                <c:pt idx="39">
                  <c:v>103.2159</c:v>
                </c:pt>
                <c:pt idx="40">
                  <c:v>103.0947</c:v>
                </c:pt>
                <c:pt idx="41">
                  <c:v>101.642</c:v>
                </c:pt>
                <c:pt idx="42">
                  <c:v>100.111</c:v>
                </c:pt>
                <c:pt idx="43">
                  <c:v>100.28700000000001</c:v>
                </c:pt>
                <c:pt idx="44">
                  <c:v>99.517499999999998</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AB9-4A51-A4B4-3233C56D59A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'Health care and social assi...'!$K$110:$K$256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'Health care and social assi...'!$L$258:$L$404</c:f>
              <c:numCache>
                <c:formatCode>0.0</c:formatCode>
                <c:ptCount val="147"/>
                <c:pt idx="0">
                  <c:v>100</c:v>
                </c:pt>
                <c:pt idx="1">
                  <c:v>98.875699999999995</c:v>
                </c:pt>
                <c:pt idx="2">
                  <c:v>97.825500000000005</c:v>
                </c:pt>
                <c:pt idx="3">
                  <c:v>98.258399999999995</c:v>
                </c:pt>
                <c:pt idx="4">
                  <c:v>99.6631</c:v>
                </c:pt>
                <c:pt idx="5">
                  <c:v>99.550899999999999</c:v>
                </c:pt>
                <c:pt idx="6">
                  <c:v>98.595799999999997</c:v>
                </c:pt>
                <c:pt idx="7">
                  <c:v>98.401499999999999</c:v>
                </c:pt>
                <c:pt idx="8">
                  <c:v>98.328800000000001</c:v>
                </c:pt>
                <c:pt idx="9">
                  <c:v>98.983900000000006</c:v>
                </c:pt>
                <c:pt idx="10">
                  <c:v>99.290800000000004</c:v>
                </c:pt>
                <c:pt idx="11">
                  <c:v>99.380300000000005</c:v>
                </c:pt>
                <c:pt idx="12">
                  <c:v>100.1369</c:v>
                </c:pt>
                <c:pt idx="13">
                  <c:v>101.6409</c:v>
                </c:pt>
                <c:pt idx="14">
                  <c:v>103.0496</c:v>
                </c:pt>
                <c:pt idx="15">
                  <c:v>103.01779999999999</c:v>
                </c:pt>
                <c:pt idx="16">
                  <c:v>105.8419</c:v>
                </c:pt>
                <c:pt idx="17">
                  <c:v>104.5346</c:v>
                </c:pt>
                <c:pt idx="18">
                  <c:v>103.5532</c:v>
                </c:pt>
                <c:pt idx="19">
                  <c:v>103.19750000000001</c:v>
                </c:pt>
                <c:pt idx="20">
                  <c:v>104.1542</c:v>
                </c:pt>
                <c:pt idx="21">
                  <c:v>103.56399999999999</c:v>
                </c:pt>
                <c:pt idx="22">
                  <c:v>102.9389</c:v>
                </c:pt>
                <c:pt idx="23">
                  <c:v>102.93040000000001</c:v>
                </c:pt>
                <c:pt idx="24">
                  <c:v>102.9926</c:v>
                </c:pt>
                <c:pt idx="25">
                  <c:v>103.40089999999999</c:v>
                </c:pt>
                <c:pt idx="26">
                  <c:v>104.72020000000001</c:v>
                </c:pt>
                <c:pt idx="27">
                  <c:v>104.7546</c:v>
                </c:pt>
                <c:pt idx="28">
                  <c:v>104.0215</c:v>
                </c:pt>
                <c:pt idx="29">
                  <c:v>103.67189999999999</c:v>
                </c:pt>
                <c:pt idx="30">
                  <c:v>103.8284</c:v>
                </c:pt>
                <c:pt idx="31">
                  <c:v>104.77809999999999</c:v>
                </c:pt>
                <c:pt idx="32">
                  <c:v>104.3702</c:v>
                </c:pt>
                <c:pt idx="33">
                  <c:v>103.0883</c:v>
                </c:pt>
                <c:pt idx="34">
                  <c:v>102.9358</c:v>
                </c:pt>
                <c:pt idx="35">
                  <c:v>103.01439999999999</c:v>
                </c:pt>
                <c:pt idx="36">
                  <c:v>103.0932</c:v>
                </c:pt>
                <c:pt idx="37">
                  <c:v>103.2103</c:v>
                </c:pt>
                <c:pt idx="38">
                  <c:v>104.1797</c:v>
                </c:pt>
                <c:pt idx="39">
                  <c:v>104.58929999999999</c:v>
                </c:pt>
                <c:pt idx="40">
                  <c:v>105.6082</c:v>
                </c:pt>
                <c:pt idx="41">
                  <c:v>105.892</c:v>
                </c:pt>
                <c:pt idx="42">
                  <c:v>105.3818</c:v>
                </c:pt>
                <c:pt idx="43">
                  <c:v>103.9419</c:v>
                </c:pt>
                <c:pt idx="44">
                  <c:v>103.1279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AB9-4A51-A4B4-3233C56D59A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'Arts and recreation services'!$K$4</c:f>
              <c:strCache>
                <c:ptCount val="1"/>
                <c:pt idx="0">
                  <c:v>Previous month (week ending 19 Dec 2020)</c:v>
                </c:pt>
              </c:strCache>
            </c:strRef>
          </c:tx>
          <c:spPr>
            <a:solidFill>
              <a:schemeClr val="accent1"/>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services'!$L$53:$L$60</c:f>
              <c:numCache>
                <c:formatCode>0.0</c:formatCode>
                <c:ptCount val="8"/>
                <c:pt idx="0">
                  <c:v>92.16</c:v>
                </c:pt>
                <c:pt idx="1">
                  <c:v>92.8</c:v>
                </c:pt>
                <c:pt idx="2">
                  <c:v>96.52</c:v>
                </c:pt>
                <c:pt idx="3">
                  <c:v>90.83</c:v>
                </c:pt>
                <c:pt idx="4">
                  <c:v>95.65</c:v>
                </c:pt>
                <c:pt idx="5">
                  <c:v>93.1</c:v>
                </c:pt>
                <c:pt idx="6">
                  <c:v>104.95</c:v>
                </c:pt>
                <c:pt idx="7">
                  <c:v>94.21</c:v>
                </c:pt>
              </c:numCache>
            </c:numRef>
          </c:val>
          <c:extLst>
            <c:ext xmlns:c16="http://schemas.microsoft.com/office/drawing/2014/chart" uri="{C3380CC4-5D6E-409C-BE32-E72D297353CC}">
              <c16:uniqueId val="{00000000-1739-4599-BFF9-B87E58D89E69}"/>
            </c:ext>
          </c:extLst>
        </c:ser>
        <c:ser>
          <c:idx val="1"/>
          <c:order val="1"/>
          <c:tx>
            <c:strRef>
              <c:f>'Arts and recreation services'!$K$7</c:f>
              <c:strCache>
                <c:ptCount val="1"/>
                <c:pt idx="0">
                  <c:v>Previous week (ending 09 Jan 2021)</c:v>
                </c:pt>
              </c:strCache>
            </c:strRef>
          </c:tx>
          <c:spPr>
            <a:solidFill>
              <a:schemeClr val="accent2"/>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services'!$L$62:$L$69</c:f>
              <c:numCache>
                <c:formatCode>0.0</c:formatCode>
                <c:ptCount val="8"/>
                <c:pt idx="0">
                  <c:v>87.23</c:v>
                </c:pt>
                <c:pt idx="1">
                  <c:v>90.97</c:v>
                </c:pt>
                <c:pt idx="2">
                  <c:v>89.51</c:v>
                </c:pt>
                <c:pt idx="3">
                  <c:v>84.96</c:v>
                </c:pt>
                <c:pt idx="4">
                  <c:v>93.67</c:v>
                </c:pt>
                <c:pt idx="5">
                  <c:v>88.17</c:v>
                </c:pt>
                <c:pt idx="6">
                  <c:v>95.15</c:v>
                </c:pt>
                <c:pt idx="7">
                  <c:v>84.97</c:v>
                </c:pt>
              </c:numCache>
            </c:numRef>
          </c:val>
          <c:extLst>
            <c:ext xmlns:c16="http://schemas.microsoft.com/office/drawing/2014/chart" uri="{C3380CC4-5D6E-409C-BE32-E72D297353CC}">
              <c16:uniqueId val="{00000001-1739-4599-BFF9-B87E58D89E69}"/>
            </c:ext>
          </c:extLst>
        </c:ser>
        <c:ser>
          <c:idx val="2"/>
          <c:order val="2"/>
          <c:tx>
            <c:strRef>
              <c:f>'Arts and recreation services'!$K$8</c:f>
              <c:strCache>
                <c:ptCount val="1"/>
                <c:pt idx="0">
                  <c:v>This week (ending 16 Jan 2021)</c:v>
                </c:pt>
              </c:strCache>
            </c:strRef>
          </c:tx>
          <c:spPr>
            <a:solidFill>
              <a:srgbClr val="993366"/>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services'!$L$71:$L$78</c:f>
              <c:numCache>
                <c:formatCode>0.0</c:formatCode>
                <c:ptCount val="8"/>
                <c:pt idx="0">
                  <c:v>87.31</c:v>
                </c:pt>
                <c:pt idx="1">
                  <c:v>92.23</c:v>
                </c:pt>
                <c:pt idx="2">
                  <c:v>90.93</c:v>
                </c:pt>
                <c:pt idx="3">
                  <c:v>85.13</c:v>
                </c:pt>
                <c:pt idx="4">
                  <c:v>95.3</c:v>
                </c:pt>
                <c:pt idx="5">
                  <c:v>90.34</c:v>
                </c:pt>
                <c:pt idx="6">
                  <c:v>95.16</c:v>
                </c:pt>
                <c:pt idx="7">
                  <c:v>86.21</c:v>
                </c:pt>
              </c:numCache>
            </c:numRef>
          </c:val>
          <c:extLst>
            <c:ext xmlns:c16="http://schemas.microsoft.com/office/drawing/2014/chart" uri="{C3380CC4-5D6E-409C-BE32-E72D297353CC}">
              <c16:uniqueId val="{00000002-1739-4599-BFF9-B87E58D89E6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Mining!$K$4</c:f>
              <c:strCache>
                <c:ptCount val="1"/>
                <c:pt idx="0">
                  <c:v>Previous month (week ending 19 Dec 2020)</c:v>
                </c:pt>
              </c:strCache>
            </c:strRef>
          </c:tx>
          <c:spPr>
            <a:solidFill>
              <a:schemeClr val="accent1"/>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Mining!$L$24:$L$30</c:f>
              <c:numCache>
                <c:formatCode>0.0</c:formatCode>
                <c:ptCount val="7"/>
                <c:pt idx="0">
                  <c:v>89.39</c:v>
                </c:pt>
                <c:pt idx="1">
                  <c:v>94.51</c:v>
                </c:pt>
                <c:pt idx="2">
                  <c:v>96.63</c:v>
                </c:pt>
                <c:pt idx="3">
                  <c:v>97.92</c:v>
                </c:pt>
                <c:pt idx="4">
                  <c:v>98.92</c:v>
                </c:pt>
                <c:pt idx="5">
                  <c:v>103.22</c:v>
                </c:pt>
                <c:pt idx="6">
                  <c:v>110.43</c:v>
                </c:pt>
              </c:numCache>
            </c:numRef>
          </c:val>
          <c:extLst>
            <c:ext xmlns:c16="http://schemas.microsoft.com/office/drawing/2014/chart" uri="{C3380CC4-5D6E-409C-BE32-E72D297353CC}">
              <c16:uniqueId val="{00000000-1626-438A-AC79-10C3332A230C}"/>
            </c:ext>
          </c:extLst>
        </c:ser>
        <c:ser>
          <c:idx val="1"/>
          <c:order val="1"/>
          <c:tx>
            <c:strRef>
              <c:f>Mining!$K$7</c:f>
              <c:strCache>
                <c:ptCount val="1"/>
                <c:pt idx="0">
                  <c:v>Previous week (ending 09 Jan 2021)</c:v>
                </c:pt>
              </c:strCache>
            </c:strRef>
          </c:tx>
          <c:spPr>
            <a:solidFill>
              <a:schemeClr val="accent2"/>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Mining!$L$33:$L$39</c:f>
              <c:numCache>
                <c:formatCode>0.0</c:formatCode>
                <c:ptCount val="7"/>
                <c:pt idx="0">
                  <c:v>79.78</c:v>
                </c:pt>
                <c:pt idx="1">
                  <c:v>92.31</c:v>
                </c:pt>
                <c:pt idx="2">
                  <c:v>94.91</c:v>
                </c:pt>
                <c:pt idx="3">
                  <c:v>95.96</c:v>
                </c:pt>
                <c:pt idx="4">
                  <c:v>97.07</c:v>
                </c:pt>
                <c:pt idx="5">
                  <c:v>101.98</c:v>
                </c:pt>
                <c:pt idx="6">
                  <c:v>104.62</c:v>
                </c:pt>
              </c:numCache>
            </c:numRef>
          </c:val>
          <c:extLst>
            <c:ext xmlns:c16="http://schemas.microsoft.com/office/drawing/2014/chart" uri="{C3380CC4-5D6E-409C-BE32-E72D297353CC}">
              <c16:uniqueId val="{00000001-1626-438A-AC79-10C3332A230C}"/>
            </c:ext>
          </c:extLst>
        </c:ser>
        <c:ser>
          <c:idx val="2"/>
          <c:order val="2"/>
          <c:tx>
            <c:strRef>
              <c:f>Mining!$K$8</c:f>
              <c:strCache>
                <c:ptCount val="1"/>
                <c:pt idx="0">
                  <c:v>This week (ending 16 Jan 2021)</c:v>
                </c:pt>
              </c:strCache>
            </c:strRef>
          </c:tx>
          <c:spPr>
            <a:solidFill>
              <a:srgbClr val="993366"/>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Mining!$L$42:$L$48</c:f>
              <c:numCache>
                <c:formatCode>0.0</c:formatCode>
                <c:ptCount val="7"/>
                <c:pt idx="0">
                  <c:v>81.67</c:v>
                </c:pt>
                <c:pt idx="1">
                  <c:v>93.52</c:v>
                </c:pt>
                <c:pt idx="2">
                  <c:v>95.97</c:v>
                </c:pt>
                <c:pt idx="3">
                  <c:v>97.08</c:v>
                </c:pt>
                <c:pt idx="4">
                  <c:v>98.23</c:v>
                </c:pt>
                <c:pt idx="5">
                  <c:v>103.31</c:v>
                </c:pt>
                <c:pt idx="6">
                  <c:v>105.55</c:v>
                </c:pt>
              </c:numCache>
            </c:numRef>
          </c:val>
          <c:extLst>
            <c:ext xmlns:c16="http://schemas.microsoft.com/office/drawing/2014/chart" uri="{C3380CC4-5D6E-409C-BE32-E72D297353CC}">
              <c16:uniqueId val="{00000002-1626-438A-AC79-10C3332A230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'Arts and recreation services'!$K$4</c:f>
              <c:strCache>
                <c:ptCount val="1"/>
                <c:pt idx="0">
                  <c:v>Previous month (week ending 19 Dec 2020)</c:v>
                </c:pt>
              </c:strCache>
            </c:strRef>
          </c:tx>
          <c:spPr>
            <a:solidFill>
              <a:schemeClr val="accent1"/>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services'!$L$82:$L$89</c:f>
              <c:numCache>
                <c:formatCode>0.0</c:formatCode>
                <c:ptCount val="8"/>
                <c:pt idx="0">
                  <c:v>94.66</c:v>
                </c:pt>
                <c:pt idx="1">
                  <c:v>92.78</c:v>
                </c:pt>
                <c:pt idx="2">
                  <c:v>98.71</c:v>
                </c:pt>
                <c:pt idx="3">
                  <c:v>93.71</c:v>
                </c:pt>
                <c:pt idx="4">
                  <c:v>100.41</c:v>
                </c:pt>
                <c:pt idx="5">
                  <c:v>95.34</c:v>
                </c:pt>
                <c:pt idx="6">
                  <c:v>105.64</c:v>
                </c:pt>
                <c:pt idx="7">
                  <c:v>98.38</c:v>
                </c:pt>
              </c:numCache>
            </c:numRef>
          </c:val>
          <c:extLst>
            <c:ext xmlns:c16="http://schemas.microsoft.com/office/drawing/2014/chart" uri="{C3380CC4-5D6E-409C-BE32-E72D297353CC}">
              <c16:uniqueId val="{00000000-AAE1-4C2F-9BE5-F20DCAB4A780}"/>
            </c:ext>
          </c:extLst>
        </c:ser>
        <c:ser>
          <c:idx val="1"/>
          <c:order val="1"/>
          <c:tx>
            <c:strRef>
              <c:f>'Arts and recreation services'!$K$7</c:f>
              <c:strCache>
                <c:ptCount val="1"/>
                <c:pt idx="0">
                  <c:v>Previous week (ending 09 Jan 2021)</c:v>
                </c:pt>
              </c:strCache>
            </c:strRef>
          </c:tx>
          <c:spPr>
            <a:solidFill>
              <a:schemeClr val="accent2"/>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services'!$L$91:$L$98</c:f>
              <c:numCache>
                <c:formatCode>0.0</c:formatCode>
                <c:ptCount val="8"/>
                <c:pt idx="0">
                  <c:v>86.4</c:v>
                </c:pt>
                <c:pt idx="1">
                  <c:v>90.62</c:v>
                </c:pt>
                <c:pt idx="2">
                  <c:v>89.52</c:v>
                </c:pt>
                <c:pt idx="3">
                  <c:v>86.76</c:v>
                </c:pt>
                <c:pt idx="4">
                  <c:v>95.79</c:v>
                </c:pt>
                <c:pt idx="5">
                  <c:v>89.82</c:v>
                </c:pt>
                <c:pt idx="6">
                  <c:v>88.71</c:v>
                </c:pt>
                <c:pt idx="7">
                  <c:v>88.12</c:v>
                </c:pt>
              </c:numCache>
            </c:numRef>
          </c:val>
          <c:extLst>
            <c:ext xmlns:c16="http://schemas.microsoft.com/office/drawing/2014/chart" uri="{C3380CC4-5D6E-409C-BE32-E72D297353CC}">
              <c16:uniqueId val="{00000001-AAE1-4C2F-9BE5-F20DCAB4A780}"/>
            </c:ext>
          </c:extLst>
        </c:ser>
        <c:ser>
          <c:idx val="2"/>
          <c:order val="2"/>
          <c:tx>
            <c:strRef>
              <c:f>'Arts and recreation services'!$K$8</c:f>
              <c:strCache>
                <c:ptCount val="1"/>
                <c:pt idx="0">
                  <c:v>This week (ending 16 Jan 2021)</c:v>
                </c:pt>
              </c:strCache>
            </c:strRef>
          </c:tx>
          <c:spPr>
            <a:solidFill>
              <a:srgbClr val="993366"/>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services'!$L$100:$L$107</c:f>
              <c:numCache>
                <c:formatCode>0.0</c:formatCode>
                <c:ptCount val="8"/>
                <c:pt idx="0">
                  <c:v>85.99</c:v>
                </c:pt>
                <c:pt idx="1">
                  <c:v>91.26</c:v>
                </c:pt>
                <c:pt idx="2">
                  <c:v>91.51</c:v>
                </c:pt>
                <c:pt idx="3">
                  <c:v>88.21</c:v>
                </c:pt>
                <c:pt idx="4">
                  <c:v>96.82</c:v>
                </c:pt>
                <c:pt idx="5">
                  <c:v>91.15</c:v>
                </c:pt>
                <c:pt idx="6">
                  <c:v>87.61</c:v>
                </c:pt>
                <c:pt idx="7">
                  <c:v>87.16</c:v>
                </c:pt>
              </c:numCache>
            </c:numRef>
          </c:val>
          <c:extLst>
            <c:ext xmlns:c16="http://schemas.microsoft.com/office/drawing/2014/chart" uri="{C3380CC4-5D6E-409C-BE32-E72D297353CC}">
              <c16:uniqueId val="{00000002-AAE1-4C2F-9BE5-F20DCAB4A78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'Arts and recreation services'!$K$4</c:f>
              <c:strCache>
                <c:ptCount val="1"/>
                <c:pt idx="0">
                  <c:v>Previous month (week ending 19 Dec 2020)</c:v>
                </c:pt>
              </c:strCache>
            </c:strRef>
          </c:tx>
          <c:spPr>
            <a:solidFill>
              <a:schemeClr val="accent1"/>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services'!$L$24:$L$30</c:f>
              <c:numCache>
                <c:formatCode>0.0</c:formatCode>
                <c:ptCount val="7"/>
                <c:pt idx="0">
                  <c:v>97.91</c:v>
                </c:pt>
                <c:pt idx="1">
                  <c:v>97.16</c:v>
                </c:pt>
                <c:pt idx="2">
                  <c:v>95.22</c:v>
                </c:pt>
                <c:pt idx="3">
                  <c:v>94.72</c:v>
                </c:pt>
                <c:pt idx="4">
                  <c:v>97.48</c:v>
                </c:pt>
                <c:pt idx="5">
                  <c:v>102.58</c:v>
                </c:pt>
                <c:pt idx="6">
                  <c:v>101.53</c:v>
                </c:pt>
              </c:numCache>
            </c:numRef>
          </c:val>
          <c:extLst>
            <c:ext xmlns:c16="http://schemas.microsoft.com/office/drawing/2014/chart" uri="{C3380CC4-5D6E-409C-BE32-E72D297353CC}">
              <c16:uniqueId val="{00000000-7CFE-468E-81B6-D7D4E767323C}"/>
            </c:ext>
          </c:extLst>
        </c:ser>
        <c:ser>
          <c:idx val="1"/>
          <c:order val="1"/>
          <c:tx>
            <c:strRef>
              <c:f>'Arts and recreation services'!$K$7</c:f>
              <c:strCache>
                <c:ptCount val="1"/>
                <c:pt idx="0">
                  <c:v>Previous week (ending 09 Jan 2021)</c:v>
                </c:pt>
              </c:strCache>
            </c:strRef>
          </c:tx>
          <c:spPr>
            <a:solidFill>
              <a:schemeClr val="accent2"/>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services'!$L$33:$L$39</c:f>
              <c:numCache>
                <c:formatCode>0.0</c:formatCode>
                <c:ptCount val="7"/>
                <c:pt idx="0">
                  <c:v>88.08</c:v>
                </c:pt>
                <c:pt idx="1">
                  <c:v>91.41</c:v>
                </c:pt>
                <c:pt idx="2">
                  <c:v>90.63</c:v>
                </c:pt>
                <c:pt idx="3">
                  <c:v>90.51</c:v>
                </c:pt>
                <c:pt idx="4">
                  <c:v>94.13</c:v>
                </c:pt>
                <c:pt idx="5">
                  <c:v>99.13</c:v>
                </c:pt>
                <c:pt idx="6">
                  <c:v>95.45</c:v>
                </c:pt>
              </c:numCache>
            </c:numRef>
          </c:val>
          <c:extLst>
            <c:ext xmlns:c16="http://schemas.microsoft.com/office/drawing/2014/chart" uri="{C3380CC4-5D6E-409C-BE32-E72D297353CC}">
              <c16:uniqueId val="{00000001-7CFE-468E-81B6-D7D4E767323C}"/>
            </c:ext>
          </c:extLst>
        </c:ser>
        <c:ser>
          <c:idx val="2"/>
          <c:order val="2"/>
          <c:tx>
            <c:strRef>
              <c:f>'Arts and recreation services'!$K$8</c:f>
              <c:strCache>
                <c:ptCount val="1"/>
                <c:pt idx="0">
                  <c:v>This week (ending 16 Jan 2021)</c:v>
                </c:pt>
              </c:strCache>
            </c:strRef>
          </c:tx>
          <c:spPr>
            <a:solidFill>
              <a:srgbClr val="993366"/>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services'!$L$42:$L$48</c:f>
              <c:numCache>
                <c:formatCode>0.0</c:formatCode>
                <c:ptCount val="7"/>
                <c:pt idx="0">
                  <c:v>89.5</c:v>
                </c:pt>
                <c:pt idx="1">
                  <c:v>92.05</c:v>
                </c:pt>
                <c:pt idx="2">
                  <c:v>91.24</c:v>
                </c:pt>
                <c:pt idx="3">
                  <c:v>91.19</c:v>
                </c:pt>
                <c:pt idx="4">
                  <c:v>95.22</c:v>
                </c:pt>
                <c:pt idx="5">
                  <c:v>100.56</c:v>
                </c:pt>
                <c:pt idx="6">
                  <c:v>97.31</c:v>
                </c:pt>
              </c:numCache>
            </c:numRef>
          </c:val>
          <c:extLst>
            <c:ext xmlns:c16="http://schemas.microsoft.com/office/drawing/2014/chart" uri="{C3380CC4-5D6E-409C-BE32-E72D297353CC}">
              <c16:uniqueId val="{00000002-7CFE-468E-81B6-D7D4E767323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'Arts and recreation services'!$K$110:$K$256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'Arts and recreation services'!$L$110:$L$256</c:f>
              <c:numCache>
                <c:formatCode>0.0</c:formatCode>
                <c:ptCount val="147"/>
                <c:pt idx="0">
                  <c:v>100</c:v>
                </c:pt>
                <c:pt idx="1">
                  <c:v>94.076499999999996</c:v>
                </c:pt>
                <c:pt idx="2">
                  <c:v>83.088499999999996</c:v>
                </c:pt>
                <c:pt idx="3">
                  <c:v>73.890100000000004</c:v>
                </c:pt>
                <c:pt idx="4">
                  <c:v>71.421899999999994</c:v>
                </c:pt>
                <c:pt idx="5">
                  <c:v>71.979600000000005</c:v>
                </c:pt>
                <c:pt idx="6">
                  <c:v>74.9816</c:v>
                </c:pt>
                <c:pt idx="7">
                  <c:v>76.007800000000003</c:v>
                </c:pt>
                <c:pt idx="8">
                  <c:v>74.663300000000007</c:v>
                </c:pt>
                <c:pt idx="9">
                  <c:v>74.022300000000001</c:v>
                </c:pt>
                <c:pt idx="10">
                  <c:v>74.4024</c:v>
                </c:pt>
                <c:pt idx="11">
                  <c:v>74.780699999999996</c:v>
                </c:pt>
                <c:pt idx="12">
                  <c:v>76.956199999999995</c:v>
                </c:pt>
                <c:pt idx="13">
                  <c:v>78.825999999999993</c:v>
                </c:pt>
                <c:pt idx="14">
                  <c:v>80.622</c:v>
                </c:pt>
                <c:pt idx="15">
                  <c:v>79.219099999999997</c:v>
                </c:pt>
                <c:pt idx="16">
                  <c:v>83.003399999999999</c:v>
                </c:pt>
                <c:pt idx="17">
                  <c:v>85.788700000000006</c:v>
                </c:pt>
                <c:pt idx="18">
                  <c:v>86.603899999999996</c:v>
                </c:pt>
                <c:pt idx="19">
                  <c:v>86.809200000000004</c:v>
                </c:pt>
                <c:pt idx="20">
                  <c:v>86.9238</c:v>
                </c:pt>
                <c:pt idx="21">
                  <c:v>86.607799999999997</c:v>
                </c:pt>
                <c:pt idx="22">
                  <c:v>87.393500000000003</c:v>
                </c:pt>
                <c:pt idx="23">
                  <c:v>87.542100000000005</c:v>
                </c:pt>
                <c:pt idx="24">
                  <c:v>87.599400000000003</c:v>
                </c:pt>
                <c:pt idx="25">
                  <c:v>87.636899999999997</c:v>
                </c:pt>
                <c:pt idx="26">
                  <c:v>88.509900000000002</c:v>
                </c:pt>
                <c:pt idx="27">
                  <c:v>88.962000000000003</c:v>
                </c:pt>
                <c:pt idx="28">
                  <c:v>89.124799999999993</c:v>
                </c:pt>
                <c:pt idx="29">
                  <c:v>88.403199999999998</c:v>
                </c:pt>
                <c:pt idx="30">
                  <c:v>88.868399999999994</c:v>
                </c:pt>
                <c:pt idx="31">
                  <c:v>89.138400000000004</c:v>
                </c:pt>
                <c:pt idx="32">
                  <c:v>89.079400000000007</c:v>
                </c:pt>
                <c:pt idx="33">
                  <c:v>89.225200000000001</c:v>
                </c:pt>
                <c:pt idx="34">
                  <c:v>90.5107</c:v>
                </c:pt>
                <c:pt idx="35">
                  <c:v>91.564700000000002</c:v>
                </c:pt>
                <c:pt idx="36">
                  <c:v>92.068399999999997</c:v>
                </c:pt>
                <c:pt idx="37">
                  <c:v>92.933999999999997</c:v>
                </c:pt>
                <c:pt idx="38">
                  <c:v>95.085099999999997</c:v>
                </c:pt>
                <c:pt idx="39">
                  <c:v>95.744900000000001</c:v>
                </c:pt>
                <c:pt idx="40">
                  <c:v>96.199299999999994</c:v>
                </c:pt>
                <c:pt idx="41">
                  <c:v>92.829700000000003</c:v>
                </c:pt>
                <c:pt idx="42">
                  <c:v>91.2209</c:v>
                </c:pt>
                <c:pt idx="43">
                  <c:v>90.872600000000006</c:v>
                </c:pt>
                <c:pt idx="44">
                  <c:v>91.732399999999998</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CA8-4C95-8914-2D8B38B6ABC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'Arts and recreation services'!$K$110:$K$256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'Arts and recreation services'!$L$258:$L$404</c:f>
              <c:numCache>
                <c:formatCode>0.0</c:formatCode>
                <c:ptCount val="147"/>
                <c:pt idx="0">
                  <c:v>100</c:v>
                </c:pt>
                <c:pt idx="1">
                  <c:v>95.496300000000005</c:v>
                </c:pt>
                <c:pt idx="2">
                  <c:v>90.226200000000006</c:v>
                </c:pt>
                <c:pt idx="3">
                  <c:v>87.991699999999994</c:v>
                </c:pt>
                <c:pt idx="4">
                  <c:v>87.343599999999995</c:v>
                </c:pt>
                <c:pt idx="5">
                  <c:v>102.0408</c:v>
                </c:pt>
                <c:pt idx="6">
                  <c:v>102.035</c:v>
                </c:pt>
                <c:pt idx="7">
                  <c:v>100.6922</c:v>
                </c:pt>
                <c:pt idx="8">
                  <c:v>88.354900000000001</c:v>
                </c:pt>
                <c:pt idx="9">
                  <c:v>84.457899999999995</c:v>
                </c:pt>
                <c:pt idx="10">
                  <c:v>83.751199999999997</c:v>
                </c:pt>
                <c:pt idx="11">
                  <c:v>84.325000000000003</c:v>
                </c:pt>
                <c:pt idx="12">
                  <c:v>94.561400000000006</c:v>
                </c:pt>
                <c:pt idx="13">
                  <c:v>97.902500000000003</c:v>
                </c:pt>
                <c:pt idx="14">
                  <c:v>93.761899999999997</c:v>
                </c:pt>
                <c:pt idx="15">
                  <c:v>90.742599999999996</c:v>
                </c:pt>
                <c:pt idx="16">
                  <c:v>96.029399999999995</c:v>
                </c:pt>
                <c:pt idx="17">
                  <c:v>92.665000000000006</c:v>
                </c:pt>
                <c:pt idx="18">
                  <c:v>91.878200000000007</c:v>
                </c:pt>
                <c:pt idx="19">
                  <c:v>91.143600000000006</c:v>
                </c:pt>
                <c:pt idx="20">
                  <c:v>91.2958</c:v>
                </c:pt>
                <c:pt idx="21">
                  <c:v>92.668899999999994</c:v>
                </c:pt>
                <c:pt idx="22">
                  <c:v>93.9101</c:v>
                </c:pt>
                <c:pt idx="23">
                  <c:v>94.011899999999997</c:v>
                </c:pt>
                <c:pt idx="24">
                  <c:v>94.052199999999999</c:v>
                </c:pt>
                <c:pt idx="25">
                  <c:v>96.1</c:v>
                </c:pt>
                <c:pt idx="26">
                  <c:v>95.885199999999998</c:v>
                </c:pt>
                <c:pt idx="27">
                  <c:v>94.049099999999996</c:v>
                </c:pt>
                <c:pt idx="28">
                  <c:v>92.783199999999994</c:v>
                </c:pt>
                <c:pt idx="29">
                  <c:v>92.315600000000003</c:v>
                </c:pt>
                <c:pt idx="30">
                  <c:v>90.465299999999999</c:v>
                </c:pt>
                <c:pt idx="31">
                  <c:v>90.595200000000006</c:v>
                </c:pt>
                <c:pt idx="32">
                  <c:v>89.713200000000001</c:v>
                </c:pt>
                <c:pt idx="33">
                  <c:v>90.132199999999997</c:v>
                </c:pt>
                <c:pt idx="34">
                  <c:v>91.112099999999998</c:v>
                </c:pt>
                <c:pt idx="35">
                  <c:v>92.809899999999999</c:v>
                </c:pt>
                <c:pt idx="36">
                  <c:v>93.819100000000006</c:v>
                </c:pt>
                <c:pt idx="37">
                  <c:v>95.503399999999999</c:v>
                </c:pt>
                <c:pt idx="38">
                  <c:v>97.556899999999999</c:v>
                </c:pt>
                <c:pt idx="39">
                  <c:v>97.745500000000007</c:v>
                </c:pt>
                <c:pt idx="40">
                  <c:v>98.69</c:v>
                </c:pt>
                <c:pt idx="41">
                  <c:v>97.095500000000001</c:v>
                </c:pt>
                <c:pt idx="42">
                  <c:v>96.136300000000006</c:v>
                </c:pt>
                <c:pt idx="43">
                  <c:v>94.168899999999994</c:v>
                </c:pt>
                <c:pt idx="44">
                  <c:v>95.460999999999999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CA8-4C95-8914-2D8B38B6ABC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6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'Other services'!$K$4</c:f>
              <c:strCache>
                <c:ptCount val="1"/>
                <c:pt idx="0">
                  <c:v>Previous month (week ending 19 Dec 2020)</c:v>
                </c:pt>
              </c:strCache>
            </c:strRef>
          </c:tx>
          <c:spPr>
            <a:solidFill>
              <a:schemeClr val="accent1"/>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services'!$L$53:$L$60</c:f>
              <c:numCache>
                <c:formatCode>0.0</c:formatCode>
                <c:ptCount val="8"/>
                <c:pt idx="0">
                  <c:v>97.32</c:v>
                </c:pt>
                <c:pt idx="1">
                  <c:v>95.21</c:v>
                </c:pt>
                <c:pt idx="2">
                  <c:v>95.57</c:v>
                </c:pt>
                <c:pt idx="3">
                  <c:v>98.45</c:v>
                </c:pt>
                <c:pt idx="4">
                  <c:v>103.94</c:v>
                </c:pt>
                <c:pt idx="5">
                  <c:v>96.65</c:v>
                </c:pt>
                <c:pt idx="6">
                  <c:v>102.79</c:v>
                </c:pt>
                <c:pt idx="7">
                  <c:v>100.9</c:v>
                </c:pt>
              </c:numCache>
            </c:numRef>
          </c:val>
          <c:extLst>
            <c:ext xmlns:c16="http://schemas.microsoft.com/office/drawing/2014/chart" uri="{C3380CC4-5D6E-409C-BE32-E72D297353CC}">
              <c16:uniqueId val="{00000000-6C22-4FE5-897C-F85B5F6DB632}"/>
            </c:ext>
          </c:extLst>
        </c:ser>
        <c:ser>
          <c:idx val="1"/>
          <c:order val="1"/>
          <c:tx>
            <c:strRef>
              <c:f>'Other services'!$K$7</c:f>
              <c:strCache>
                <c:ptCount val="1"/>
                <c:pt idx="0">
                  <c:v>Previous week (ending 09 Jan 2021)</c:v>
                </c:pt>
              </c:strCache>
            </c:strRef>
          </c:tx>
          <c:spPr>
            <a:solidFill>
              <a:schemeClr val="accent2"/>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services'!$L$62:$L$69</c:f>
              <c:numCache>
                <c:formatCode>0.0</c:formatCode>
                <c:ptCount val="8"/>
                <c:pt idx="0">
                  <c:v>89.48</c:v>
                </c:pt>
                <c:pt idx="1">
                  <c:v>89.3</c:v>
                </c:pt>
                <c:pt idx="2">
                  <c:v>90.38</c:v>
                </c:pt>
                <c:pt idx="3">
                  <c:v>93.68</c:v>
                </c:pt>
                <c:pt idx="4">
                  <c:v>97.97</c:v>
                </c:pt>
                <c:pt idx="5">
                  <c:v>92.11</c:v>
                </c:pt>
                <c:pt idx="6">
                  <c:v>97.8</c:v>
                </c:pt>
                <c:pt idx="7">
                  <c:v>95.56</c:v>
                </c:pt>
              </c:numCache>
            </c:numRef>
          </c:val>
          <c:extLst>
            <c:ext xmlns:c16="http://schemas.microsoft.com/office/drawing/2014/chart" uri="{C3380CC4-5D6E-409C-BE32-E72D297353CC}">
              <c16:uniqueId val="{00000001-6C22-4FE5-897C-F85B5F6DB632}"/>
            </c:ext>
          </c:extLst>
        </c:ser>
        <c:ser>
          <c:idx val="2"/>
          <c:order val="2"/>
          <c:tx>
            <c:strRef>
              <c:f>'Other services'!$K$8</c:f>
              <c:strCache>
                <c:ptCount val="1"/>
                <c:pt idx="0">
                  <c:v>This week (ending 16 Jan 2021)</c:v>
                </c:pt>
              </c:strCache>
            </c:strRef>
          </c:tx>
          <c:spPr>
            <a:solidFill>
              <a:srgbClr val="993366"/>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services'!$L$71:$L$78</c:f>
              <c:numCache>
                <c:formatCode>0.0</c:formatCode>
                <c:ptCount val="8"/>
                <c:pt idx="0">
                  <c:v>91.25</c:v>
                </c:pt>
                <c:pt idx="1">
                  <c:v>90.42</c:v>
                </c:pt>
                <c:pt idx="2">
                  <c:v>92.71</c:v>
                </c:pt>
                <c:pt idx="3">
                  <c:v>94.95</c:v>
                </c:pt>
                <c:pt idx="4">
                  <c:v>98.81</c:v>
                </c:pt>
                <c:pt idx="5">
                  <c:v>93.95</c:v>
                </c:pt>
                <c:pt idx="6">
                  <c:v>99.85</c:v>
                </c:pt>
                <c:pt idx="7">
                  <c:v>96.71</c:v>
                </c:pt>
              </c:numCache>
            </c:numRef>
          </c:val>
          <c:extLst>
            <c:ext xmlns:c16="http://schemas.microsoft.com/office/drawing/2014/chart" uri="{C3380CC4-5D6E-409C-BE32-E72D297353CC}">
              <c16:uniqueId val="{00000002-6C22-4FE5-897C-F85B5F6DB63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'Other services'!$K$4</c:f>
              <c:strCache>
                <c:ptCount val="1"/>
                <c:pt idx="0">
                  <c:v>Previous month (week ending 19 Dec 2020)</c:v>
                </c:pt>
              </c:strCache>
            </c:strRef>
          </c:tx>
          <c:spPr>
            <a:solidFill>
              <a:schemeClr val="accent1"/>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services'!$L$82:$L$89</c:f>
              <c:numCache>
                <c:formatCode>0.0</c:formatCode>
                <c:ptCount val="8"/>
                <c:pt idx="0">
                  <c:v>100.08</c:v>
                </c:pt>
                <c:pt idx="1">
                  <c:v>95.68</c:v>
                </c:pt>
                <c:pt idx="2">
                  <c:v>95.94</c:v>
                </c:pt>
                <c:pt idx="3">
                  <c:v>100.87</c:v>
                </c:pt>
                <c:pt idx="4">
                  <c:v>99.99</c:v>
                </c:pt>
                <c:pt idx="5">
                  <c:v>99.67</c:v>
                </c:pt>
                <c:pt idx="6">
                  <c:v>98.46</c:v>
                </c:pt>
                <c:pt idx="7">
                  <c:v>102.51</c:v>
                </c:pt>
              </c:numCache>
            </c:numRef>
          </c:val>
          <c:extLst>
            <c:ext xmlns:c16="http://schemas.microsoft.com/office/drawing/2014/chart" uri="{C3380CC4-5D6E-409C-BE32-E72D297353CC}">
              <c16:uniqueId val="{00000000-DBB3-4B45-A7C3-9DB78E31031F}"/>
            </c:ext>
          </c:extLst>
        </c:ser>
        <c:ser>
          <c:idx val="1"/>
          <c:order val="1"/>
          <c:tx>
            <c:strRef>
              <c:f>'Other services'!$K$7</c:f>
              <c:strCache>
                <c:ptCount val="1"/>
                <c:pt idx="0">
                  <c:v>Previous week (ending 09 Jan 2021)</c:v>
                </c:pt>
              </c:strCache>
            </c:strRef>
          </c:tx>
          <c:spPr>
            <a:solidFill>
              <a:schemeClr val="accent2"/>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services'!$L$91:$L$98</c:f>
              <c:numCache>
                <c:formatCode>0.0</c:formatCode>
                <c:ptCount val="8"/>
                <c:pt idx="0">
                  <c:v>90.36</c:v>
                </c:pt>
                <c:pt idx="1">
                  <c:v>89.03</c:v>
                </c:pt>
                <c:pt idx="2">
                  <c:v>88.87</c:v>
                </c:pt>
                <c:pt idx="3">
                  <c:v>93.07</c:v>
                </c:pt>
                <c:pt idx="4">
                  <c:v>92.95</c:v>
                </c:pt>
                <c:pt idx="5">
                  <c:v>90.55</c:v>
                </c:pt>
                <c:pt idx="6">
                  <c:v>94.35</c:v>
                </c:pt>
                <c:pt idx="7">
                  <c:v>96.16</c:v>
                </c:pt>
              </c:numCache>
            </c:numRef>
          </c:val>
          <c:extLst>
            <c:ext xmlns:c16="http://schemas.microsoft.com/office/drawing/2014/chart" uri="{C3380CC4-5D6E-409C-BE32-E72D297353CC}">
              <c16:uniqueId val="{00000001-DBB3-4B45-A7C3-9DB78E31031F}"/>
            </c:ext>
          </c:extLst>
        </c:ser>
        <c:ser>
          <c:idx val="2"/>
          <c:order val="2"/>
          <c:tx>
            <c:strRef>
              <c:f>'Other services'!$K$8</c:f>
              <c:strCache>
                <c:ptCount val="1"/>
                <c:pt idx="0">
                  <c:v>This week (ending 16 Jan 2021)</c:v>
                </c:pt>
              </c:strCache>
            </c:strRef>
          </c:tx>
          <c:spPr>
            <a:solidFill>
              <a:srgbClr val="993366"/>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services'!$L$100:$L$107</c:f>
              <c:numCache>
                <c:formatCode>0.0</c:formatCode>
                <c:ptCount val="8"/>
                <c:pt idx="0">
                  <c:v>91.38</c:v>
                </c:pt>
                <c:pt idx="1">
                  <c:v>90.04</c:v>
                </c:pt>
                <c:pt idx="2">
                  <c:v>90.56</c:v>
                </c:pt>
                <c:pt idx="3">
                  <c:v>94.3</c:v>
                </c:pt>
                <c:pt idx="4">
                  <c:v>93.77</c:v>
                </c:pt>
                <c:pt idx="5">
                  <c:v>94.51</c:v>
                </c:pt>
                <c:pt idx="6">
                  <c:v>95.06</c:v>
                </c:pt>
                <c:pt idx="7">
                  <c:v>96.89</c:v>
                </c:pt>
              </c:numCache>
            </c:numRef>
          </c:val>
          <c:extLst>
            <c:ext xmlns:c16="http://schemas.microsoft.com/office/drawing/2014/chart" uri="{C3380CC4-5D6E-409C-BE32-E72D297353CC}">
              <c16:uniqueId val="{00000002-DBB3-4B45-A7C3-9DB78E31031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'Other services'!$K$4</c:f>
              <c:strCache>
                <c:ptCount val="1"/>
                <c:pt idx="0">
                  <c:v>Previous month (week ending 19 Dec 2020)</c:v>
                </c:pt>
              </c:strCache>
            </c:strRef>
          </c:tx>
          <c:spPr>
            <a:solidFill>
              <a:schemeClr val="accent1"/>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services'!$L$24:$L$30</c:f>
              <c:numCache>
                <c:formatCode>0.0</c:formatCode>
                <c:ptCount val="7"/>
                <c:pt idx="0">
                  <c:v>98.32</c:v>
                </c:pt>
                <c:pt idx="1">
                  <c:v>96.78</c:v>
                </c:pt>
                <c:pt idx="2">
                  <c:v>100.45</c:v>
                </c:pt>
                <c:pt idx="3">
                  <c:v>99.89</c:v>
                </c:pt>
                <c:pt idx="4">
                  <c:v>102.04</c:v>
                </c:pt>
                <c:pt idx="5">
                  <c:v>104.9</c:v>
                </c:pt>
                <c:pt idx="6">
                  <c:v>103.7</c:v>
                </c:pt>
              </c:numCache>
            </c:numRef>
          </c:val>
          <c:extLst>
            <c:ext xmlns:c16="http://schemas.microsoft.com/office/drawing/2014/chart" uri="{C3380CC4-5D6E-409C-BE32-E72D297353CC}">
              <c16:uniqueId val="{00000000-5BE2-4EA6-95F8-886E758B6875}"/>
            </c:ext>
          </c:extLst>
        </c:ser>
        <c:ser>
          <c:idx val="1"/>
          <c:order val="1"/>
          <c:tx>
            <c:strRef>
              <c:f>'Other services'!$K$7</c:f>
              <c:strCache>
                <c:ptCount val="1"/>
                <c:pt idx="0">
                  <c:v>Previous week (ending 09 Jan 2021)</c:v>
                </c:pt>
              </c:strCache>
            </c:strRef>
          </c:tx>
          <c:spPr>
            <a:solidFill>
              <a:schemeClr val="accent2"/>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services'!$L$33:$L$39</c:f>
              <c:numCache>
                <c:formatCode>0.0</c:formatCode>
                <c:ptCount val="7"/>
                <c:pt idx="0">
                  <c:v>84.02</c:v>
                </c:pt>
                <c:pt idx="1">
                  <c:v>88.94</c:v>
                </c:pt>
                <c:pt idx="2">
                  <c:v>94.45</c:v>
                </c:pt>
                <c:pt idx="3">
                  <c:v>93.58</c:v>
                </c:pt>
                <c:pt idx="4">
                  <c:v>96.63</c:v>
                </c:pt>
                <c:pt idx="5">
                  <c:v>99.3</c:v>
                </c:pt>
                <c:pt idx="6">
                  <c:v>95.3</c:v>
                </c:pt>
              </c:numCache>
            </c:numRef>
          </c:val>
          <c:extLst>
            <c:ext xmlns:c16="http://schemas.microsoft.com/office/drawing/2014/chart" uri="{C3380CC4-5D6E-409C-BE32-E72D297353CC}">
              <c16:uniqueId val="{00000001-5BE2-4EA6-95F8-886E758B6875}"/>
            </c:ext>
          </c:extLst>
        </c:ser>
        <c:ser>
          <c:idx val="2"/>
          <c:order val="2"/>
          <c:tx>
            <c:strRef>
              <c:f>'Other services'!$K$8</c:f>
              <c:strCache>
                <c:ptCount val="1"/>
                <c:pt idx="0">
                  <c:v>This week (ending 16 Jan 2021)</c:v>
                </c:pt>
              </c:strCache>
            </c:strRef>
          </c:tx>
          <c:spPr>
            <a:solidFill>
              <a:srgbClr val="993366"/>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services'!$L$42:$L$48</c:f>
              <c:numCache>
                <c:formatCode>0.0</c:formatCode>
                <c:ptCount val="7"/>
                <c:pt idx="0">
                  <c:v>89.12</c:v>
                </c:pt>
                <c:pt idx="1">
                  <c:v>90.17</c:v>
                </c:pt>
                <c:pt idx="2">
                  <c:v>95.64</c:v>
                </c:pt>
                <c:pt idx="3">
                  <c:v>94.99</c:v>
                </c:pt>
                <c:pt idx="4">
                  <c:v>98.29</c:v>
                </c:pt>
                <c:pt idx="5">
                  <c:v>100.98</c:v>
                </c:pt>
                <c:pt idx="6">
                  <c:v>97.58</c:v>
                </c:pt>
              </c:numCache>
            </c:numRef>
          </c:val>
          <c:extLst>
            <c:ext xmlns:c16="http://schemas.microsoft.com/office/drawing/2014/chart" uri="{C3380CC4-5D6E-409C-BE32-E72D297353CC}">
              <c16:uniqueId val="{00000002-5BE2-4EA6-95F8-886E758B687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'Other services'!$K$110:$K$256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'Other services'!$L$110:$L$256</c:f>
              <c:numCache>
                <c:formatCode>0.0</c:formatCode>
                <c:ptCount val="147"/>
                <c:pt idx="0">
                  <c:v>100</c:v>
                </c:pt>
                <c:pt idx="1">
                  <c:v>99.381900000000002</c:v>
                </c:pt>
                <c:pt idx="2">
                  <c:v>96.356499999999997</c:v>
                </c:pt>
                <c:pt idx="3">
                  <c:v>92.803399999999996</c:v>
                </c:pt>
                <c:pt idx="4">
                  <c:v>90.186099999999996</c:v>
                </c:pt>
                <c:pt idx="5">
                  <c:v>89.465100000000007</c:v>
                </c:pt>
                <c:pt idx="6">
                  <c:v>89.819800000000001</c:v>
                </c:pt>
                <c:pt idx="7">
                  <c:v>89.807400000000001</c:v>
                </c:pt>
                <c:pt idx="8">
                  <c:v>91.281999999999996</c:v>
                </c:pt>
                <c:pt idx="9">
                  <c:v>92.348500000000001</c:v>
                </c:pt>
                <c:pt idx="10">
                  <c:v>92.750200000000007</c:v>
                </c:pt>
                <c:pt idx="11">
                  <c:v>92.948499999999996</c:v>
                </c:pt>
                <c:pt idx="12">
                  <c:v>94.704899999999995</c:v>
                </c:pt>
                <c:pt idx="13">
                  <c:v>95.462900000000005</c:v>
                </c:pt>
                <c:pt idx="14">
                  <c:v>96.0518</c:v>
                </c:pt>
                <c:pt idx="15">
                  <c:v>96.443200000000004</c:v>
                </c:pt>
                <c:pt idx="16">
                  <c:v>98.216300000000004</c:v>
                </c:pt>
                <c:pt idx="17">
                  <c:v>98.596699999999998</c:v>
                </c:pt>
                <c:pt idx="18">
                  <c:v>98.180099999999996</c:v>
                </c:pt>
                <c:pt idx="19">
                  <c:v>98.4084</c:v>
                </c:pt>
                <c:pt idx="20">
                  <c:v>98.472899999999996</c:v>
                </c:pt>
                <c:pt idx="21">
                  <c:v>98.437799999999996</c:v>
                </c:pt>
                <c:pt idx="22">
                  <c:v>98.261700000000005</c:v>
                </c:pt>
                <c:pt idx="23">
                  <c:v>97.918599999999998</c:v>
                </c:pt>
                <c:pt idx="24">
                  <c:v>98.067999999999998</c:v>
                </c:pt>
                <c:pt idx="25">
                  <c:v>98.605599999999995</c:v>
                </c:pt>
                <c:pt idx="26">
                  <c:v>99.126900000000006</c:v>
                </c:pt>
                <c:pt idx="27">
                  <c:v>99.406499999999994</c:v>
                </c:pt>
                <c:pt idx="28">
                  <c:v>99.026399999999995</c:v>
                </c:pt>
                <c:pt idx="29">
                  <c:v>98.005300000000005</c:v>
                </c:pt>
                <c:pt idx="30">
                  <c:v>97.275700000000001</c:v>
                </c:pt>
                <c:pt idx="31">
                  <c:v>97.9529</c:v>
                </c:pt>
                <c:pt idx="32">
                  <c:v>98.497799999999998</c:v>
                </c:pt>
                <c:pt idx="33">
                  <c:v>98.823599999999999</c:v>
                </c:pt>
                <c:pt idx="34">
                  <c:v>98.981300000000005</c:v>
                </c:pt>
                <c:pt idx="35">
                  <c:v>99.394400000000005</c:v>
                </c:pt>
                <c:pt idx="36">
                  <c:v>99.595100000000002</c:v>
                </c:pt>
                <c:pt idx="37">
                  <c:v>99.6477</c:v>
                </c:pt>
                <c:pt idx="38">
                  <c:v>99.883300000000006</c:v>
                </c:pt>
                <c:pt idx="39">
                  <c:v>99.475099999999998</c:v>
                </c:pt>
                <c:pt idx="40">
                  <c:v>98.816299999999998</c:v>
                </c:pt>
                <c:pt idx="41">
                  <c:v>95.720299999999995</c:v>
                </c:pt>
                <c:pt idx="42">
                  <c:v>91.817700000000002</c:v>
                </c:pt>
                <c:pt idx="43">
                  <c:v>91.571100000000001</c:v>
                </c:pt>
                <c:pt idx="44">
                  <c:v>93.050899999999999</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67C-45AF-B44C-1208A58C7F1B}"/>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'Other services'!$K$110:$K$256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'Other services'!$L$258:$L$404</c:f>
              <c:numCache>
                <c:formatCode>0.0</c:formatCode>
                <c:ptCount val="147"/>
                <c:pt idx="0">
                  <c:v>100</c:v>
                </c:pt>
                <c:pt idx="1">
                  <c:v>100.4479</c:v>
                </c:pt>
                <c:pt idx="2">
                  <c:v>101.9551</c:v>
                </c:pt>
                <c:pt idx="3">
                  <c:v>102.3434</c:v>
                </c:pt>
                <c:pt idx="4">
                  <c:v>98.334100000000007</c:v>
                </c:pt>
                <c:pt idx="5">
                  <c:v>96.832800000000006</c:v>
                </c:pt>
                <c:pt idx="6">
                  <c:v>99.5732</c:v>
                </c:pt>
                <c:pt idx="7">
                  <c:v>99.564800000000005</c:v>
                </c:pt>
                <c:pt idx="8">
                  <c:v>99.217799999999997</c:v>
                </c:pt>
                <c:pt idx="9">
                  <c:v>97.886799999999994</c:v>
                </c:pt>
                <c:pt idx="10">
                  <c:v>97.885300000000001</c:v>
                </c:pt>
                <c:pt idx="11">
                  <c:v>99.534199999999998</c:v>
                </c:pt>
                <c:pt idx="12">
                  <c:v>103.25579999999999</c:v>
                </c:pt>
                <c:pt idx="13">
                  <c:v>103.8372</c:v>
                </c:pt>
                <c:pt idx="14">
                  <c:v>106.5941</c:v>
                </c:pt>
                <c:pt idx="15">
                  <c:v>109.3229</c:v>
                </c:pt>
                <c:pt idx="16">
                  <c:v>107.47150000000001</c:v>
                </c:pt>
                <c:pt idx="17">
                  <c:v>103.48650000000001</c:v>
                </c:pt>
                <c:pt idx="18">
                  <c:v>103.1074</c:v>
                </c:pt>
                <c:pt idx="19">
                  <c:v>102.6503</c:v>
                </c:pt>
                <c:pt idx="20">
                  <c:v>103.26349999999999</c:v>
                </c:pt>
                <c:pt idx="21">
                  <c:v>103.694</c:v>
                </c:pt>
                <c:pt idx="22">
                  <c:v>104.033</c:v>
                </c:pt>
                <c:pt idx="23">
                  <c:v>103.0656</c:v>
                </c:pt>
                <c:pt idx="24">
                  <c:v>103.6259</c:v>
                </c:pt>
                <c:pt idx="25">
                  <c:v>105.1305</c:v>
                </c:pt>
                <c:pt idx="26">
                  <c:v>105.62990000000001</c:v>
                </c:pt>
                <c:pt idx="27">
                  <c:v>106.1467</c:v>
                </c:pt>
                <c:pt idx="28">
                  <c:v>106.2007</c:v>
                </c:pt>
                <c:pt idx="29">
                  <c:v>104.27589999999999</c:v>
                </c:pt>
                <c:pt idx="30">
                  <c:v>101.7663</c:v>
                </c:pt>
                <c:pt idx="31">
                  <c:v>102.32380000000001</c:v>
                </c:pt>
                <c:pt idx="32">
                  <c:v>103.02</c:v>
                </c:pt>
                <c:pt idx="33">
                  <c:v>102.8663</c:v>
                </c:pt>
                <c:pt idx="34">
                  <c:v>102.99120000000001</c:v>
                </c:pt>
                <c:pt idx="35">
                  <c:v>104.4894</c:v>
                </c:pt>
                <c:pt idx="36">
                  <c:v>104.1373</c:v>
                </c:pt>
                <c:pt idx="37">
                  <c:v>104.3245</c:v>
                </c:pt>
                <c:pt idx="38">
                  <c:v>105.2946</c:v>
                </c:pt>
                <c:pt idx="39">
                  <c:v>105.709</c:v>
                </c:pt>
                <c:pt idx="40">
                  <c:v>106.378</c:v>
                </c:pt>
                <c:pt idx="41">
                  <c:v>101.9449</c:v>
                </c:pt>
                <c:pt idx="42">
                  <c:v>96.604699999999994</c:v>
                </c:pt>
                <c:pt idx="43">
                  <c:v>98.474199999999996</c:v>
                </c:pt>
                <c:pt idx="44">
                  <c:v>99.089699999999993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67C-45AF-B44C-1208A58C7F1B}"/>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Mining!$K$110:$K$256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Mining!$L$110:$L$256</c:f>
              <c:numCache>
                <c:formatCode>0.0</c:formatCode>
                <c:ptCount val="147"/>
                <c:pt idx="0">
                  <c:v>100</c:v>
                </c:pt>
                <c:pt idx="1">
                  <c:v>99.434200000000004</c:v>
                </c:pt>
                <c:pt idx="2">
                  <c:v>98.394000000000005</c:v>
                </c:pt>
                <c:pt idx="3">
                  <c:v>94.410799999999995</c:v>
                </c:pt>
                <c:pt idx="4">
                  <c:v>91.674899999999994</c:v>
                </c:pt>
                <c:pt idx="5">
                  <c:v>91.856999999999999</c:v>
                </c:pt>
                <c:pt idx="6">
                  <c:v>92.013499999999993</c:v>
                </c:pt>
                <c:pt idx="7">
                  <c:v>92.167699999999996</c:v>
                </c:pt>
                <c:pt idx="8">
                  <c:v>93.577699999999993</c:v>
                </c:pt>
                <c:pt idx="9">
                  <c:v>93.7804</c:v>
                </c:pt>
                <c:pt idx="10">
                  <c:v>94.075000000000003</c:v>
                </c:pt>
                <c:pt idx="11">
                  <c:v>94.052700000000002</c:v>
                </c:pt>
                <c:pt idx="12">
                  <c:v>95.171400000000006</c:v>
                </c:pt>
                <c:pt idx="13">
                  <c:v>95.386899999999997</c:v>
                </c:pt>
                <c:pt idx="14">
                  <c:v>94.715400000000002</c:v>
                </c:pt>
                <c:pt idx="15">
                  <c:v>95.331299999999999</c:v>
                </c:pt>
                <c:pt idx="16">
                  <c:v>97.570400000000006</c:v>
                </c:pt>
                <c:pt idx="17">
                  <c:v>98.942499999999995</c:v>
                </c:pt>
                <c:pt idx="18">
                  <c:v>98.779600000000002</c:v>
                </c:pt>
                <c:pt idx="19">
                  <c:v>98.936700000000002</c:v>
                </c:pt>
                <c:pt idx="20">
                  <c:v>99.020300000000006</c:v>
                </c:pt>
                <c:pt idx="21">
                  <c:v>99.291399999999996</c:v>
                </c:pt>
                <c:pt idx="22">
                  <c:v>98.932500000000005</c:v>
                </c:pt>
                <c:pt idx="23">
                  <c:v>98.926900000000003</c:v>
                </c:pt>
                <c:pt idx="24">
                  <c:v>98.961799999999997</c:v>
                </c:pt>
                <c:pt idx="25">
                  <c:v>98.432900000000004</c:v>
                </c:pt>
                <c:pt idx="26">
                  <c:v>98.450699999999998</c:v>
                </c:pt>
                <c:pt idx="27">
                  <c:v>98.497299999999996</c:v>
                </c:pt>
                <c:pt idx="28">
                  <c:v>98.481200000000001</c:v>
                </c:pt>
                <c:pt idx="29">
                  <c:v>98.158799999999999</c:v>
                </c:pt>
                <c:pt idx="30">
                  <c:v>98.296099999999996</c:v>
                </c:pt>
                <c:pt idx="31">
                  <c:v>98.371600000000001</c:v>
                </c:pt>
                <c:pt idx="32">
                  <c:v>98.363299999999995</c:v>
                </c:pt>
                <c:pt idx="33">
                  <c:v>97.465999999999994</c:v>
                </c:pt>
                <c:pt idx="34">
                  <c:v>97.585400000000007</c:v>
                </c:pt>
                <c:pt idx="35">
                  <c:v>97.506299999999996</c:v>
                </c:pt>
                <c:pt idx="36">
                  <c:v>97.226299999999995</c:v>
                </c:pt>
                <c:pt idx="37">
                  <c:v>97.519099999999995</c:v>
                </c:pt>
                <c:pt idx="38">
                  <c:v>96.9178</c:v>
                </c:pt>
                <c:pt idx="39">
                  <c:v>97.226500000000001</c:v>
                </c:pt>
                <c:pt idx="40">
                  <c:v>97.423500000000004</c:v>
                </c:pt>
                <c:pt idx="41">
                  <c:v>96.408299999999997</c:v>
                </c:pt>
                <c:pt idx="42">
                  <c:v>95.217500000000001</c:v>
                </c:pt>
                <c:pt idx="43">
                  <c:v>95.4285</c:v>
                </c:pt>
                <c:pt idx="44">
                  <c:v>96.565700000000007</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99F-4A60-960C-269FAA9372E5}"/>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Mining!$K$110:$K$256</c:f>
              <c:strCache>
                <c:ptCount val="45"/>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strCache>
            </c:strRef>
          </c:cat>
          <c:val>
            <c:numRef>
              <c:f>Mining!$L$258:$L$404</c:f>
              <c:numCache>
                <c:formatCode>0.0</c:formatCode>
                <c:ptCount val="147"/>
                <c:pt idx="0">
                  <c:v>100</c:v>
                </c:pt>
                <c:pt idx="1">
                  <c:v>96.534899999999993</c:v>
                </c:pt>
                <c:pt idx="2">
                  <c:v>94.359200000000001</c:v>
                </c:pt>
                <c:pt idx="3">
                  <c:v>83.152699999999996</c:v>
                </c:pt>
                <c:pt idx="4">
                  <c:v>73.138199999999998</c:v>
                </c:pt>
                <c:pt idx="5">
                  <c:v>73.626400000000004</c:v>
                </c:pt>
                <c:pt idx="6">
                  <c:v>73.362899999999996</c:v>
                </c:pt>
                <c:pt idx="7">
                  <c:v>74.545699999999997</c:v>
                </c:pt>
                <c:pt idx="8">
                  <c:v>78.473200000000006</c:v>
                </c:pt>
                <c:pt idx="9">
                  <c:v>77.328699999999998</c:v>
                </c:pt>
                <c:pt idx="10">
                  <c:v>76.715500000000006</c:v>
                </c:pt>
                <c:pt idx="11">
                  <c:v>77.544600000000003</c:v>
                </c:pt>
                <c:pt idx="12">
                  <c:v>75.596699999999998</c:v>
                </c:pt>
                <c:pt idx="13">
                  <c:v>75.758700000000005</c:v>
                </c:pt>
                <c:pt idx="14">
                  <c:v>74.583100000000002</c:v>
                </c:pt>
                <c:pt idx="15">
                  <c:v>75.634500000000003</c:v>
                </c:pt>
                <c:pt idx="16">
                  <c:v>78.284000000000006</c:v>
                </c:pt>
                <c:pt idx="17">
                  <c:v>78.792000000000002</c:v>
                </c:pt>
                <c:pt idx="18">
                  <c:v>77.246200000000002</c:v>
                </c:pt>
                <c:pt idx="19">
                  <c:v>77.310299999999998</c:v>
                </c:pt>
                <c:pt idx="20">
                  <c:v>77.132800000000003</c:v>
                </c:pt>
                <c:pt idx="21">
                  <c:v>79.44</c:v>
                </c:pt>
                <c:pt idx="22">
                  <c:v>78.173299999999998</c:v>
                </c:pt>
                <c:pt idx="23">
                  <c:v>80.044600000000003</c:v>
                </c:pt>
                <c:pt idx="24">
                  <c:v>79.500799999999998</c:v>
                </c:pt>
                <c:pt idx="25">
                  <c:v>102.3729</c:v>
                </c:pt>
                <c:pt idx="26">
                  <c:v>104.5681</c:v>
                </c:pt>
                <c:pt idx="27">
                  <c:v>85.717699999999994</c:v>
                </c:pt>
                <c:pt idx="28">
                  <c:v>85.655000000000001</c:v>
                </c:pt>
                <c:pt idx="29">
                  <c:v>88.712199999999996</c:v>
                </c:pt>
                <c:pt idx="30">
                  <c:v>82.294200000000004</c:v>
                </c:pt>
                <c:pt idx="31">
                  <c:v>81.590999999999994</c:v>
                </c:pt>
                <c:pt idx="32">
                  <c:v>79.757499999999993</c:v>
                </c:pt>
                <c:pt idx="33">
                  <c:v>79.032200000000003</c:v>
                </c:pt>
                <c:pt idx="34">
                  <c:v>78.555499999999995</c:v>
                </c:pt>
                <c:pt idx="35">
                  <c:v>77.908900000000003</c:v>
                </c:pt>
                <c:pt idx="36">
                  <c:v>77.889700000000005</c:v>
                </c:pt>
                <c:pt idx="37">
                  <c:v>78.280100000000004</c:v>
                </c:pt>
                <c:pt idx="38">
                  <c:v>78.692599999999999</c:v>
                </c:pt>
                <c:pt idx="39">
                  <c:v>79.453699999999998</c:v>
                </c:pt>
                <c:pt idx="40">
                  <c:v>78.131200000000007</c:v>
                </c:pt>
                <c:pt idx="41">
                  <c:v>75.218299999999999</c:v>
                </c:pt>
                <c:pt idx="42">
                  <c:v>74.372299999999996</c:v>
                </c:pt>
                <c:pt idx="43">
                  <c:v>75.270799999999994</c:v>
                </c:pt>
                <c:pt idx="44">
                  <c:v>76.498800000000003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99F-4A60-960C-269FAA9372E5}"/>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Manufacturing!$K$4</c:f>
              <c:strCache>
                <c:ptCount val="1"/>
                <c:pt idx="0">
                  <c:v>Previous month (week ending 19 Dec 2020)</c:v>
                </c:pt>
              </c:strCache>
            </c:strRef>
          </c:tx>
          <c:spPr>
            <a:solidFill>
              <a:schemeClr val="accent1"/>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Manufacturing!$L$53:$L$60</c:f>
              <c:numCache>
                <c:formatCode>0.0</c:formatCode>
                <c:ptCount val="8"/>
                <c:pt idx="0">
                  <c:v>94.77</c:v>
                </c:pt>
                <c:pt idx="1">
                  <c:v>95.09</c:v>
                </c:pt>
                <c:pt idx="2">
                  <c:v>92.55</c:v>
                </c:pt>
                <c:pt idx="3">
                  <c:v>93.15</c:v>
                </c:pt>
                <c:pt idx="4">
                  <c:v>97.63</c:v>
                </c:pt>
                <c:pt idx="5">
                  <c:v>98.3</c:v>
                </c:pt>
                <c:pt idx="6">
                  <c:v>98.53</c:v>
                </c:pt>
                <c:pt idx="7">
                  <c:v>93.66</c:v>
                </c:pt>
              </c:numCache>
            </c:numRef>
          </c:val>
          <c:extLst>
            <c:ext xmlns:c16="http://schemas.microsoft.com/office/drawing/2014/chart" uri="{C3380CC4-5D6E-409C-BE32-E72D297353CC}">
              <c16:uniqueId val="{00000000-43A9-4850-9C39-D8ACCF89195D}"/>
            </c:ext>
          </c:extLst>
        </c:ser>
        <c:ser>
          <c:idx val="1"/>
          <c:order val="1"/>
          <c:tx>
            <c:strRef>
              <c:f>Manufacturing!$K$7</c:f>
              <c:strCache>
                <c:ptCount val="1"/>
                <c:pt idx="0">
                  <c:v>Previous week (ending 09 Jan 2021)</c:v>
                </c:pt>
              </c:strCache>
            </c:strRef>
          </c:tx>
          <c:spPr>
            <a:solidFill>
              <a:schemeClr val="accent2"/>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Manufacturing!$L$62:$L$69</c:f>
              <c:numCache>
                <c:formatCode>0.0</c:formatCode>
                <c:ptCount val="8"/>
                <c:pt idx="0">
                  <c:v>90.04</c:v>
                </c:pt>
                <c:pt idx="1">
                  <c:v>89.56</c:v>
                </c:pt>
                <c:pt idx="2">
                  <c:v>87.81</c:v>
                </c:pt>
                <c:pt idx="3">
                  <c:v>90.64</c:v>
                </c:pt>
                <c:pt idx="4">
                  <c:v>94.74</c:v>
                </c:pt>
                <c:pt idx="5">
                  <c:v>92.42</c:v>
                </c:pt>
                <c:pt idx="6">
                  <c:v>93.37</c:v>
                </c:pt>
                <c:pt idx="7">
                  <c:v>88.78</c:v>
                </c:pt>
              </c:numCache>
            </c:numRef>
          </c:val>
          <c:extLst>
            <c:ext xmlns:c16="http://schemas.microsoft.com/office/drawing/2014/chart" uri="{C3380CC4-5D6E-409C-BE32-E72D297353CC}">
              <c16:uniqueId val="{00000001-43A9-4850-9C39-D8ACCF89195D}"/>
            </c:ext>
          </c:extLst>
        </c:ser>
        <c:ser>
          <c:idx val="2"/>
          <c:order val="2"/>
          <c:tx>
            <c:strRef>
              <c:f>Manufacturing!$K$8</c:f>
              <c:strCache>
                <c:ptCount val="1"/>
                <c:pt idx="0">
                  <c:v>This week (ending 16 Jan 2021)</c:v>
                </c:pt>
              </c:strCache>
            </c:strRef>
          </c:tx>
          <c:spPr>
            <a:solidFill>
              <a:srgbClr val="993366"/>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Manufacturing!$L$71:$L$78</c:f>
              <c:numCache>
                <c:formatCode>0.0</c:formatCode>
                <c:ptCount val="8"/>
                <c:pt idx="0">
                  <c:v>93.34</c:v>
                </c:pt>
                <c:pt idx="1">
                  <c:v>93.24</c:v>
                </c:pt>
                <c:pt idx="2">
                  <c:v>92</c:v>
                </c:pt>
                <c:pt idx="3">
                  <c:v>93.99</c:v>
                </c:pt>
                <c:pt idx="4">
                  <c:v>97.33</c:v>
                </c:pt>
                <c:pt idx="5">
                  <c:v>96.17</c:v>
                </c:pt>
                <c:pt idx="6">
                  <c:v>95.68</c:v>
                </c:pt>
                <c:pt idx="7">
                  <c:v>92.11</c:v>
                </c:pt>
              </c:numCache>
            </c:numRef>
          </c:val>
          <c:extLst>
            <c:ext xmlns:c16="http://schemas.microsoft.com/office/drawing/2014/chart" uri="{C3380CC4-5D6E-409C-BE32-E72D297353CC}">
              <c16:uniqueId val="{00000002-43A9-4850-9C39-D8ACCF89195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png"/><Relationship Id="rId5" Type="http://schemas.openxmlformats.org/officeDocument/2006/relationships/chart" Target="../charts/chart36.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 Id="rId5" Type="http://schemas.openxmlformats.org/officeDocument/2006/relationships/chart" Target="../charts/chart44.xml"/><Relationship Id="rId4"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1.png"/><Relationship Id="rId5" Type="http://schemas.openxmlformats.org/officeDocument/2006/relationships/chart" Target="../charts/chart48.xml"/><Relationship Id="rId4" Type="http://schemas.openxmlformats.org/officeDocument/2006/relationships/chart" Target="../charts/chart4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1.png"/><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png"/><Relationship Id="rId5" Type="http://schemas.openxmlformats.org/officeDocument/2006/relationships/chart" Target="../charts/chart56.xml"/><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png"/><Relationship Id="rId5" Type="http://schemas.openxmlformats.org/officeDocument/2006/relationships/chart" Target="../charts/chart60.xml"/><Relationship Id="rId4"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image" Target="../media/image1.png"/><Relationship Id="rId5" Type="http://schemas.openxmlformats.org/officeDocument/2006/relationships/chart" Target="../charts/chart64.xml"/><Relationship Id="rId4"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5" Type="http://schemas.openxmlformats.org/officeDocument/2006/relationships/chart" Target="../charts/chart68.xml"/><Relationship Id="rId4"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png"/><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image" Target="../media/image1.png"/><Relationship Id="rId5" Type="http://schemas.openxmlformats.org/officeDocument/2006/relationships/chart" Target="../charts/chart76.xml"/><Relationship Id="rId4"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png"/><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5" Type="http://schemas.openxmlformats.org/officeDocument/2006/relationships/chart" Target="../charts/chart24.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png"/><Relationship Id="rId5" Type="http://schemas.openxmlformats.org/officeDocument/2006/relationships/chart" Target="../charts/chart28.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0CB333B-DBE5-4550-822F-160F659A10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95E08037-CEC8-4C93-92E6-A764006FE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EA73E53-0A5C-48BC-905B-514DE0ED9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1BDE0140-B154-4202-A4A2-52F995EA8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38D588E-2AB1-44C1-881E-3DED6196F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8A4241A-0333-41D0-83FE-6D25E2A10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D41221E8-286A-4873-AE4B-57B5A2297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45E74A5-D7C7-440F-AFF4-3646E7A42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BC27905C-4A51-4472-8B53-DB3244C79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C14FAE0-FAB2-48EA-B3FC-89FF1FFD2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8F2A8B0-A8E8-45EC-A068-99E1C7A23E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4D15EF92-A371-4B6D-872F-3A85870DE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992DAB2-6170-4B46-83F2-7D8FDEDEE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7BC427C7-E8A9-4D29-A1A1-212062B03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34802CF-9572-4E50-BB06-9E07BBCCC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7C285CF-D1EE-4DC3-BCD6-AB6ADD7CF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B045202B-BAF0-479C-912B-C867B8BBC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7BABAF42-21EE-4207-A5E5-37FD20E19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FF87BB7-1742-407D-B2AC-98E46D2C7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A3725444-7347-4CC8-B044-CD833223E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E006B368-14AC-49D5-9D92-D175EC4A7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4DB603FC-6CA3-4F36-B5DE-1A332C916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9D52D4A8-A9C2-4857-BCEE-0A9D40B44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AD255AE1-F25C-4E1D-9D5D-8C4D170EE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8FE9E00E-697B-4A1A-9F86-AF25CB3AD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6F1741A-C38B-41D3-8783-C8098AE61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2B5C393D-C343-4650-9133-849399BA3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AC7BD182-E633-4C98-A3C0-18721EECE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015B2E88-944F-4DA1-9DBD-5E79AABAD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BDEEE7E-0907-4ACF-9D46-6E2E679B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107C846-D5FE-43E6-AED6-23F3B2766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C41C3C5-DEBC-47BB-B776-50488451A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99CA4A2-5FB1-4C22-84EE-603AB6189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D534AEB-7352-4238-A6EB-E8B65CFB4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D5FF920-DC89-41AF-9175-D6AC67B51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7A90544-7EF4-4221-A830-ABF5DC0921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F9F3676-EFBE-46E4-B58C-DB152B7BD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4C2A56BB-E07A-4057-B4C9-8CF6FB729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D43935C-A225-4B1B-86CE-49356CFAF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1EF74A2-8DD3-4559-8A22-FDCF9FE0A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94A529B8-5FAA-4F6F-83C8-09855E7C78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6A33091-DB5D-4DE9-8EBB-15F7227A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4253E31-ADE7-4301-974C-F430D81DE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16D3827-B24D-4EBC-B074-C82F11EBD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5E2BD33D-FCDF-4F39-8524-62A729E1D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F391E24-07C8-4FB8-910E-3BCF878679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8AE322CB-30B5-4B22-882F-48AA814D9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0D530B0F-4805-416F-A5A2-4357973F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951676F-C84C-4571-B61C-87AD7FE1F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42F2BE2-BA73-484A-A561-9E5EB85BA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646AE18-A444-49A9-80D3-37787176D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9377D5A2-C0FD-42D5-8AB4-9A36DC7D2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A9CFBDF7-5AB9-4908-B50D-B8DF85F4C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20DCF7D-3387-4299-8A20-A229F0A9D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7" name="Chart 6">
          <a:extLst>
            <a:ext uri="{FF2B5EF4-FFF2-40B4-BE49-F238E27FC236}">
              <a16:creationId xmlns:a16="http://schemas.microsoft.com/office/drawing/2014/main" id="{A2387DC5-5E77-46AA-AF28-6FD7A58D9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305A772-0599-45F3-ABA6-42D1F6EAF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0CF41961-8448-42F4-BFAF-DA0ACC87B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F1EA826-D34C-4DDD-950F-B29CE4C7D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6D024C5-A058-4315-AF40-0776E196C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9421360-B198-41CE-B3E5-3E8A3FA09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16744680-C259-433A-8841-8F81C4D92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A142107A-D751-49C3-9AE9-A8E00AE2A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26E0F28-A548-48DC-BD84-A29F3DB64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A4375DF6-46DC-4751-8651-86BEA1E7B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D7B21B71-9BCD-4D04-AD56-BC2409E6E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99EBDFC3-D6E1-4D69-9B85-E707E1A962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50403AA8-1D25-4E4C-A931-D1899A900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567BCC9-03EF-411F-8844-AD6B65480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09496B3-8FDF-4F13-AF8B-A9F1EA5D9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F6ACCAAB-60A3-4E68-AB58-FF60B8A2D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417F167-D3AD-443A-BF51-0D6757DCB8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B842ECBE-E097-4A78-BF22-CD6A3567C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7E51569-F8D1-49E1-857D-739E562A3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34781247-4B35-4E45-A070-81F67DE57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FF91DC7A-559A-4F3D-B3DB-B00C35648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1134EBCD-A2C7-4CCA-8BAD-ABC273565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51C37CBE-8DAA-48D2-BF02-E784997B1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6BBC464-9421-41DD-A9CA-50D0D86D4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A9DC18D-89B2-4B04-9EE1-5506B158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D7F3D3D-2DC0-44EC-B788-C42393194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49C4AAE-62D1-4323-BA2E-841990ED01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2212152-7A5E-44EC-AC1E-FA233C7D2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CB7206E-7DBE-4484-B053-E77F0BE29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C01EDED-77AC-4C07-8FB5-3AAFBC19A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084D795-7474-45E9-9914-8B2739CBF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5CEE817-F347-4834-BDDF-839334E9C1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564D1177-CE8A-408A-9791-E527C6A50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43A6ACB0-271C-44CB-82B2-5214FA6E7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A8888547-3330-481F-BB51-6DBF45122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A61C2B6-C8A6-4E97-ABA6-0CF50EE1A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B08646F-B960-438F-8EFF-0902DF0FF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74D4268-309B-4769-9111-54D8F7565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8466737-AE0D-4C8D-8344-66E2F39D0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F5CEDCD-3E20-499E-A063-E8E1B81E40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1AC304F-B803-41B3-9F2E-1A77CD70A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showGridLines="0" tabSelected="1" zoomScaleNormal="100"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74" t="s">
        <v>19</v>
      </c>
      <c r="B1" s="74"/>
      <c r="C1" s="74"/>
    </row>
    <row r="2" spans="1:3" ht="19.5" customHeight="1" x14ac:dyDescent="0.3">
      <c r="A2" s="7" t="s">
        <v>56</v>
      </c>
    </row>
    <row r="3" spans="1:3" ht="12.75" customHeight="1" x14ac:dyDescent="0.25">
      <c r="A3" s="8" t="s">
        <v>67</v>
      </c>
    </row>
    <row r="4" spans="1:3" ht="12.75" customHeight="1" x14ac:dyDescent="0.25"/>
    <row r="5" spans="1:3" ht="12.75" customHeight="1" x14ac:dyDescent="0.25">
      <c r="B5" s="9" t="s">
        <v>38</v>
      </c>
    </row>
    <row r="6" spans="1:3" ht="12.75" customHeight="1" x14ac:dyDescent="0.25">
      <c r="B6" s="10" t="s">
        <v>39</v>
      </c>
    </row>
    <row r="7" spans="1:3" ht="12.75" customHeight="1" x14ac:dyDescent="0.25">
      <c r="A7" s="11"/>
      <c r="B7" s="12">
        <v>1</v>
      </c>
      <c r="C7" s="13" t="s">
        <v>20</v>
      </c>
    </row>
    <row r="8" spans="1:3" ht="12.75" customHeight="1" x14ac:dyDescent="0.25">
      <c r="A8" s="11"/>
      <c r="B8" s="12">
        <v>2</v>
      </c>
      <c r="C8" s="13" t="s">
        <v>0</v>
      </c>
    </row>
    <row r="9" spans="1:3" ht="12.75" customHeight="1" x14ac:dyDescent="0.25">
      <c r="A9" s="11"/>
      <c r="B9" s="12">
        <v>3</v>
      </c>
      <c r="C9" s="13" t="s">
        <v>21</v>
      </c>
    </row>
    <row r="10" spans="1:3" ht="12.75" customHeight="1" x14ac:dyDescent="0.25">
      <c r="A10" s="11"/>
      <c r="B10" s="12">
        <v>4</v>
      </c>
      <c r="C10" s="13" t="s">
        <v>22</v>
      </c>
    </row>
    <row r="11" spans="1:3" ht="12.75" customHeight="1" x14ac:dyDescent="0.25">
      <c r="A11" s="11"/>
      <c r="B11" s="12">
        <v>5</v>
      </c>
      <c r="C11" s="13" t="s">
        <v>23</v>
      </c>
    </row>
    <row r="12" spans="1:3" ht="12.75" customHeight="1" x14ac:dyDescent="0.25">
      <c r="A12" s="11"/>
      <c r="B12" s="12">
        <v>6</v>
      </c>
      <c r="C12" s="13" t="s">
        <v>24</v>
      </c>
    </row>
    <row r="13" spans="1:3" ht="12.75" customHeight="1" x14ac:dyDescent="0.25">
      <c r="A13" s="11"/>
      <c r="B13" s="12">
        <v>7</v>
      </c>
      <c r="C13" s="13" t="s">
        <v>25</v>
      </c>
    </row>
    <row r="14" spans="1:3" ht="12.75" customHeight="1" x14ac:dyDescent="0.25">
      <c r="A14" s="11"/>
      <c r="B14" s="12">
        <v>8</v>
      </c>
      <c r="C14" s="13" t="s">
        <v>26</v>
      </c>
    </row>
    <row r="15" spans="1:3" ht="12.75" customHeight="1" x14ac:dyDescent="0.25">
      <c r="A15" s="11"/>
      <c r="B15" s="12">
        <v>9</v>
      </c>
      <c r="C15" s="13" t="s">
        <v>27</v>
      </c>
    </row>
    <row r="16" spans="1:3" ht="12.75" customHeight="1" x14ac:dyDescent="0.25">
      <c r="A16" s="11"/>
      <c r="B16" s="12">
        <v>10</v>
      </c>
      <c r="C16" s="13" t="s">
        <v>28</v>
      </c>
    </row>
    <row r="17" spans="1:3" ht="12.75" customHeight="1" x14ac:dyDescent="0.25">
      <c r="A17" s="11"/>
      <c r="B17" s="12">
        <v>11</v>
      </c>
      <c r="C17" s="13" t="s">
        <v>29</v>
      </c>
    </row>
    <row r="18" spans="1:3" ht="12.75" customHeight="1" x14ac:dyDescent="0.25">
      <c r="A18" s="11"/>
      <c r="B18" s="12">
        <v>12</v>
      </c>
      <c r="C18" s="13" t="s">
        <v>30</v>
      </c>
    </row>
    <row r="19" spans="1:3" ht="12.75" customHeight="1" x14ac:dyDescent="0.25">
      <c r="A19" s="11"/>
      <c r="B19" s="12">
        <v>13</v>
      </c>
      <c r="C19" s="13" t="s">
        <v>31</v>
      </c>
    </row>
    <row r="20" spans="1:3" ht="12.75" customHeight="1" x14ac:dyDescent="0.25">
      <c r="A20" s="11"/>
      <c r="B20" s="12">
        <v>14</v>
      </c>
      <c r="C20" s="13" t="s">
        <v>32</v>
      </c>
    </row>
    <row r="21" spans="1:3" ht="12.75" customHeight="1" x14ac:dyDescent="0.25">
      <c r="A21" s="11"/>
      <c r="B21" s="12">
        <v>15</v>
      </c>
      <c r="C21" s="13" t="s">
        <v>33</v>
      </c>
    </row>
    <row r="22" spans="1:3" ht="12.75" customHeight="1" x14ac:dyDescent="0.25">
      <c r="A22" s="11"/>
      <c r="B22" s="12">
        <v>16</v>
      </c>
      <c r="C22" s="13" t="s">
        <v>34</v>
      </c>
    </row>
    <row r="23" spans="1:3" ht="12.75" customHeight="1" x14ac:dyDescent="0.25">
      <c r="A23" s="11"/>
      <c r="B23" s="12">
        <v>17</v>
      </c>
      <c r="C23" s="13" t="s">
        <v>35</v>
      </c>
    </row>
    <row r="24" spans="1:3" ht="12.75" customHeight="1" x14ac:dyDescent="0.25">
      <c r="A24" s="11"/>
      <c r="B24" s="12">
        <v>18</v>
      </c>
      <c r="C24" s="13" t="s">
        <v>36</v>
      </c>
    </row>
    <row r="25" spans="1:3" ht="12.75" customHeight="1" x14ac:dyDescent="0.25">
      <c r="A25" s="11"/>
      <c r="B25" s="12">
        <v>19</v>
      </c>
      <c r="C25" s="13" t="s">
        <v>37</v>
      </c>
    </row>
    <row r="26" spans="1:3" x14ac:dyDescent="0.25">
      <c r="B26" s="14"/>
      <c r="C26" s="15"/>
    </row>
    <row r="27" spans="1:3" x14ac:dyDescent="0.25">
      <c r="B27" s="16"/>
      <c r="C27" s="16"/>
    </row>
    <row r="28" spans="1:3" ht="15.75" x14ac:dyDescent="0.25">
      <c r="B28" s="17" t="s">
        <v>40</v>
      </c>
      <c r="C28" s="18"/>
    </row>
    <row r="29" spans="1:3" ht="15.75" x14ac:dyDescent="0.25">
      <c r="B29" s="9"/>
      <c r="C29" s="16"/>
    </row>
    <row r="30" spans="1:3" x14ac:dyDescent="0.25">
      <c r="B30" s="19"/>
      <c r="C30" s="16"/>
    </row>
    <row r="31" spans="1:3" x14ac:dyDescent="0.25">
      <c r="B31" s="19"/>
      <c r="C31" s="16"/>
    </row>
    <row r="32" spans="1:3" ht="15.75" x14ac:dyDescent="0.25">
      <c r="B32" s="20" t="s">
        <v>41</v>
      </c>
      <c r="C32" s="16"/>
    </row>
    <row r="33" spans="2:3" x14ac:dyDescent="0.25">
      <c r="B33" s="21"/>
      <c r="C33" s="21"/>
    </row>
    <row r="34" spans="2:3" ht="22.7" customHeight="1" x14ac:dyDescent="0.25">
      <c r="B34" s="75" t="s">
        <v>42</v>
      </c>
      <c r="C34" s="75"/>
    </row>
    <row r="35" spans="2:3" x14ac:dyDescent="0.25">
      <c r="B35" s="75"/>
      <c r="C35" s="75"/>
    </row>
    <row r="36" spans="2:3" x14ac:dyDescent="0.25">
      <c r="B36" s="21"/>
      <c r="C36" s="21"/>
    </row>
    <row r="37" spans="2:3" x14ac:dyDescent="0.25">
      <c r="B37" s="76" t="s">
        <v>63</v>
      </c>
      <c r="C37" s="76"/>
    </row>
  </sheetData>
  <mergeCells count="4">
    <mergeCell ref="A1:C1"/>
    <mergeCell ref="B34:C34"/>
    <mergeCell ref="B35:C35"/>
    <mergeCell ref="B37:C37"/>
  </mergeCells>
  <hyperlinks>
    <hyperlink ref="B28:C28" r:id="rId1" display="More information available from the ABS web site" xr:uid="{00000000-0004-0000-0000-000000000000}"/>
    <hyperlink ref="B37:C37" r:id="rId2" display="© Commonwealth of Australia &lt;&lt;yyyy&gt;&gt;" xr:uid="{00000000-0004-0000-0000-000001000000}"/>
    <hyperlink ref="B7" location="'Agriculture, forestry and f...'!A1" display="'Agriculture, forestry and f...'!A1" xr:uid="{00000000-0004-0000-0000-000002000000}"/>
    <hyperlink ref="B8:B25" location="'National spotlight'!A1" display="'National spotlight'!A1" xr:uid="{00000000-0004-0000-0000-000003000000}"/>
    <hyperlink ref="B8" location="Mining!A1" display="Mining!A1" xr:uid="{00000000-0004-0000-0000-000004000000}"/>
    <hyperlink ref="B9" location="Manufacturing!A1" display="Manufacturing!A1" xr:uid="{00000000-0004-0000-0000-000005000000}"/>
    <hyperlink ref="B10" location="'Electricity, gas, water and...'!A1" display="'Electricity, gas, water and...'!A1" xr:uid="{00000000-0004-0000-0000-000006000000}"/>
    <hyperlink ref="B11" location="Construction!A1" display="Construction!A1" xr:uid="{00000000-0004-0000-0000-000007000000}"/>
    <hyperlink ref="B12" location="'Wholesale trade'!A1" display="'Wholesale trade'!A1" xr:uid="{00000000-0004-0000-0000-000008000000}"/>
    <hyperlink ref="B13" location="'Retail trade'!A1" display="'Retail trade'!A1" xr:uid="{00000000-0004-0000-0000-000009000000}"/>
    <hyperlink ref="B14" location="'Accommodation and food serv...'!A1" display="'Accommodation and food serv...'!A1" xr:uid="{00000000-0004-0000-0000-00000A000000}"/>
    <hyperlink ref="B15" location="'Transport, postal and wareh...'!A1" display="'Transport, postal and wareh...'!A1" xr:uid="{00000000-0004-0000-0000-00000B000000}"/>
    <hyperlink ref="B16" location="'Information media and telec...'!A1" display="'Information media and telec...'!A1" xr:uid="{00000000-0004-0000-0000-00000C000000}"/>
    <hyperlink ref="B17" location="'Financial and insurance ser...'!A1" display="'Financial and insurance ser...'!A1" xr:uid="{00000000-0004-0000-0000-00000D000000}"/>
    <hyperlink ref="B18" location="'Rental, hiring and real est...'!A1" display="'Rental, hiring and real est...'!A1" xr:uid="{00000000-0004-0000-0000-00000E000000}"/>
    <hyperlink ref="B19" location="'Professional, scientific an...'!A1" display="'Professional, scientific an...'!A1" xr:uid="{00000000-0004-0000-0000-00000F000000}"/>
    <hyperlink ref="B20" location="'Administrative and support ...'!A1" display="'Administrative and support ...'!A1" xr:uid="{00000000-0004-0000-0000-000010000000}"/>
    <hyperlink ref="B21" location="'Public administration and s...'!A1" display="'Public administration and s...'!A1" xr:uid="{00000000-0004-0000-0000-000011000000}"/>
    <hyperlink ref="B22" location="'Education and training'!A1" display="'Education and training'!A1" xr:uid="{00000000-0004-0000-0000-000012000000}"/>
    <hyperlink ref="B23" location="'Health care and social assi...'!A1" display="'Health care and social assi...'!A1" xr:uid="{00000000-0004-0000-0000-000013000000}"/>
    <hyperlink ref="B24" location="'Arts and recreation services'!A1" display="'Arts and recreation services'!A1" xr:uid="{00000000-0004-0000-0000-000014000000}"/>
    <hyperlink ref="B25" location="'Other services'!A1" display="'Other services'!A1" xr:uid="{00000000-0004-0000-0000-000015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77CA-3C8C-4CC3-8D8B-A6AB3393A92F}">
  <sheetPr codeName="Sheet1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27</v>
      </c>
    </row>
    <row r="2" spans="1:12" ht="19.5" customHeight="1" x14ac:dyDescent="0.3">
      <c r="A2" s="7" t="str">
        <f>"Weekly Payroll Jobs and Wages in Australia - " &amp;$L$1</f>
        <v>Weekly Payroll Jobs and Wages in Australia - Transport, postal and warehousing</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Transport, postal and warehousing</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-7.4781818634970132E-2</v>
      </c>
      <c r="C11" s="31">
        <v>-3.6067531106374173E-2</v>
      </c>
      <c r="D11" s="31">
        <v>1.7007464154871865E-2</v>
      </c>
      <c r="E11" s="31">
        <v>-2.5487833658348613E-3</v>
      </c>
      <c r="F11" s="31">
        <v>-9.7842402830097708E-2</v>
      </c>
      <c r="G11" s="31">
        <v>-4.667428652615524E-2</v>
      </c>
      <c r="H11" s="31">
        <v>2.2991355928612567E-2</v>
      </c>
      <c r="I11" s="67">
        <v>-2.7197975045174516E-3</v>
      </c>
      <c r="J11" s="45"/>
      <c r="K11" s="45"/>
      <c r="L11" s="46"/>
    </row>
    <row r="12" spans="1:12" x14ac:dyDescent="0.25">
      <c r="A12" s="68" t="s">
        <v>6</v>
      </c>
      <c r="B12" s="31">
        <v>-8.0997602725322748E-2</v>
      </c>
      <c r="C12" s="31">
        <v>-4.2240647531941899E-2</v>
      </c>
      <c r="D12" s="31">
        <v>1.3808430185352716E-2</v>
      </c>
      <c r="E12" s="31">
        <v>-3.3447651342914941E-3</v>
      </c>
      <c r="F12" s="31">
        <v>-0.10316306406412601</v>
      </c>
      <c r="G12" s="31">
        <v>-3.9753120693932331E-2</v>
      </c>
      <c r="H12" s="31">
        <v>1.9127909622350225E-2</v>
      </c>
      <c r="I12" s="67">
        <v>-2.6277276573373198E-3</v>
      </c>
      <c r="J12" s="45"/>
      <c r="K12" s="45"/>
      <c r="L12" s="46"/>
    </row>
    <row r="13" spans="1:12" ht="15" customHeight="1" x14ac:dyDescent="0.25">
      <c r="A13" s="68" t="s">
        <v>5</v>
      </c>
      <c r="B13" s="31">
        <v>-6.9595270577535229E-2</v>
      </c>
      <c r="C13" s="31">
        <v>-3.0215530461452644E-2</v>
      </c>
      <c r="D13" s="31">
        <v>1.8725323648292491E-2</v>
      </c>
      <c r="E13" s="31">
        <v>-4.0159861531131602E-3</v>
      </c>
      <c r="F13" s="31">
        <v>-9.6003726722210914E-2</v>
      </c>
      <c r="G13" s="31">
        <v>-6.886768774352281E-2</v>
      </c>
      <c r="H13" s="31">
        <v>2.161872263076603E-2</v>
      </c>
      <c r="I13" s="67">
        <v>-1.3933692382423812E-2</v>
      </c>
      <c r="J13" s="45"/>
      <c r="K13" s="45"/>
      <c r="L13" s="46"/>
    </row>
    <row r="14" spans="1:12" ht="15" customHeight="1" x14ac:dyDescent="0.25">
      <c r="A14" s="68" t="s">
        <v>44</v>
      </c>
      <c r="B14" s="31">
        <v>-8.1638646654368596E-2</v>
      </c>
      <c r="C14" s="31">
        <v>-3.4990307943081111E-2</v>
      </c>
      <c r="D14" s="31">
        <v>1.7193573103624571E-2</v>
      </c>
      <c r="E14" s="31">
        <v>1.6162978639286951E-3</v>
      </c>
      <c r="F14" s="31">
        <v>-0.13758217044265109</v>
      </c>
      <c r="G14" s="31">
        <v>-6.2533935671686636E-2</v>
      </c>
      <c r="H14" s="31">
        <v>2.3797031636245025E-2</v>
      </c>
      <c r="I14" s="67">
        <v>-1.3161294530927847E-4</v>
      </c>
      <c r="J14" s="45"/>
      <c r="K14" s="45"/>
      <c r="L14" s="46"/>
    </row>
    <row r="15" spans="1:12" ht="15" customHeight="1" x14ac:dyDescent="0.25">
      <c r="A15" s="68" t="s">
        <v>4</v>
      </c>
      <c r="B15" s="31">
        <v>-6.3652415658576822E-2</v>
      </c>
      <c r="C15" s="31">
        <v>-3.4788165130508863E-2</v>
      </c>
      <c r="D15" s="31">
        <v>4.8227278462379619E-2</v>
      </c>
      <c r="E15" s="31">
        <v>-1.9990107987799877E-2</v>
      </c>
      <c r="F15" s="31">
        <v>-4.4924488543881536E-2</v>
      </c>
      <c r="G15" s="31">
        <v>-3.8338423230210417E-2</v>
      </c>
      <c r="H15" s="31">
        <v>7.4803344789080572E-2</v>
      </c>
      <c r="I15" s="67">
        <v>-5.0122366842513255E-3</v>
      </c>
      <c r="J15" s="45"/>
      <c r="K15" s="63"/>
      <c r="L15" s="46"/>
    </row>
    <row r="16" spans="1:12" ht="15" customHeight="1" x14ac:dyDescent="0.25">
      <c r="A16" s="68" t="s">
        <v>3</v>
      </c>
      <c r="B16" s="31">
        <v>-5.2820790020789987E-2</v>
      </c>
      <c r="C16" s="31">
        <v>-3.2299915038232818E-2</v>
      </c>
      <c r="D16" s="31">
        <v>7.2142020206487079E-3</v>
      </c>
      <c r="E16" s="31">
        <v>5.6470797483270108E-3</v>
      </c>
      <c r="F16" s="31">
        <v>-2.2820689341326972E-2</v>
      </c>
      <c r="G16" s="31">
        <v>1.7323277060963926E-2</v>
      </c>
      <c r="H16" s="31">
        <v>1.464921761803728E-2</v>
      </c>
      <c r="I16" s="67">
        <v>1.4360117698017261E-2</v>
      </c>
      <c r="J16" s="45"/>
      <c r="K16" s="45"/>
      <c r="L16" s="46"/>
    </row>
    <row r="17" spans="1:12" ht="15" customHeight="1" x14ac:dyDescent="0.25">
      <c r="A17" s="68" t="s">
        <v>43</v>
      </c>
      <c r="B17" s="31">
        <v>-9.5643609711406286E-2</v>
      </c>
      <c r="C17" s="31">
        <v>-3.272415482606561E-2</v>
      </c>
      <c r="D17" s="31">
        <v>7.2499999999999787E-3</v>
      </c>
      <c r="E17" s="31">
        <v>7.7120822622107621E-3</v>
      </c>
      <c r="F17" s="31">
        <v>-0.13108075025863164</v>
      </c>
      <c r="G17" s="31">
        <v>-5.4121290312989512E-2</v>
      </c>
      <c r="H17" s="31">
        <v>2.9349814467111601E-2</v>
      </c>
      <c r="I17" s="67">
        <v>2.70323647277384E-2</v>
      </c>
      <c r="J17" s="45"/>
      <c r="K17" s="45"/>
      <c r="L17" s="46"/>
    </row>
    <row r="18" spans="1:12" ht="15" customHeight="1" x14ac:dyDescent="0.25">
      <c r="A18" s="68" t="s">
        <v>2</v>
      </c>
      <c r="B18" s="31">
        <v>-9.7378174330816747E-2</v>
      </c>
      <c r="C18" s="31">
        <v>-5.9957112223016362E-2</v>
      </c>
      <c r="D18" s="31">
        <v>6.7262056647103829E-3</v>
      </c>
      <c r="E18" s="31">
        <v>-2.1717423864203722E-2</v>
      </c>
      <c r="F18" s="31">
        <v>-9.1190229834476333E-2</v>
      </c>
      <c r="G18" s="31">
        <v>-6.4277674565197174E-2</v>
      </c>
      <c r="H18" s="31">
        <v>1.7526926813894894E-2</v>
      </c>
      <c r="I18" s="67">
        <v>-6.9960468990329927E-3</v>
      </c>
      <c r="J18" s="45"/>
      <c r="K18" s="45"/>
      <c r="L18" s="46"/>
    </row>
    <row r="19" spans="1:12" x14ac:dyDescent="0.25">
      <c r="A19" s="69" t="s">
        <v>1</v>
      </c>
      <c r="B19" s="31">
        <v>-0.10621536523929476</v>
      </c>
      <c r="C19" s="31">
        <v>-4.4543924604510288E-2</v>
      </c>
      <c r="D19" s="31">
        <v>3.2240000000000046E-2</v>
      </c>
      <c r="E19" s="31">
        <v>-2.0655270655270619E-2</v>
      </c>
      <c r="F19" s="31">
        <v>-0.17863746419886728</v>
      </c>
      <c r="G19" s="31">
        <v>-0.11751583858152237</v>
      </c>
      <c r="H19" s="31">
        <v>-2.6832360450692483E-2</v>
      </c>
      <c r="I19" s="67">
        <v>0</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-7.7435150286637278E-2</v>
      </c>
      <c r="C21" s="31">
        <v>-3.3167814016476616E-2</v>
      </c>
      <c r="D21" s="31">
        <v>1.9914283913527786E-2</v>
      </c>
      <c r="E21" s="31">
        <v>-6.9980475447350976E-4</v>
      </c>
      <c r="F21" s="31">
        <v>-9.6036954438128097E-2</v>
      </c>
      <c r="G21" s="31">
        <v>-4.5537205398922365E-2</v>
      </c>
      <c r="H21" s="31">
        <v>2.8355395937190053E-2</v>
      </c>
      <c r="I21" s="67">
        <v>4.0472773122890437E-4</v>
      </c>
      <c r="J21" s="45"/>
      <c r="K21" s="45"/>
      <c r="L21" s="45"/>
    </row>
    <row r="22" spans="1:12" x14ac:dyDescent="0.25">
      <c r="A22" s="68" t="s">
        <v>13</v>
      </c>
      <c r="B22" s="31">
        <v>-8.6911455761359946E-2</v>
      </c>
      <c r="C22" s="31">
        <v>-4.1773928624757373E-2</v>
      </c>
      <c r="D22" s="31">
        <v>9.158672747287433E-3</v>
      </c>
      <c r="E22" s="31">
        <v>-8.1656620149918036E-3</v>
      </c>
      <c r="F22" s="31">
        <v>-0.11587591447595191</v>
      </c>
      <c r="G22" s="31">
        <v>-4.8281978166833106E-2</v>
      </c>
      <c r="H22" s="31">
        <v>3.1776402519358982E-3</v>
      </c>
      <c r="I22" s="67">
        <v>-1.4992501343126574E-2</v>
      </c>
      <c r="J22" s="45"/>
      <c r="K22" s="51" t="s">
        <v>12</v>
      </c>
      <c r="L22" s="45" t="s">
        <v>59</v>
      </c>
    </row>
    <row r="23" spans="1:12" x14ac:dyDescent="0.25">
      <c r="A23" s="69" t="s">
        <v>71</v>
      </c>
      <c r="B23" s="31">
        <v>2.1220420101036863E-2</v>
      </c>
      <c r="C23" s="31">
        <v>-0.12260194174757277</v>
      </c>
      <c r="D23" s="31">
        <v>2.2852197070572622E-2</v>
      </c>
      <c r="E23" s="31">
        <v>1.4042668106940326E-2</v>
      </c>
      <c r="F23" s="31">
        <v>9.231496981378795E-2</v>
      </c>
      <c r="G23" s="31">
        <v>-0.22939877620362903</v>
      </c>
      <c r="H23" s="31">
        <v>4.5840089559932906E-2</v>
      </c>
      <c r="I23" s="67">
        <v>3.4893694925776542E-2</v>
      </c>
      <c r="J23" s="45"/>
      <c r="K23" s="48"/>
      <c r="L23" s="45" t="s">
        <v>9</v>
      </c>
    </row>
    <row r="24" spans="1:12" x14ac:dyDescent="0.25">
      <c r="A24" s="68" t="s">
        <v>45</v>
      </c>
      <c r="B24" s="31">
        <v>-0.10581425346662365</v>
      </c>
      <c r="C24" s="31">
        <v>-4.2021074451546014E-2</v>
      </c>
      <c r="D24" s="31">
        <v>1.7753716278216203E-2</v>
      </c>
      <c r="E24" s="31">
        <v>3.7578749585529536E-3</v>
      </c>
      <c r="F24" s="31">
        <v>-0.11725514525238578</v>
      </c>
      <c r="G24" s="31">
        <v>-7.3637947175144491E-2</v>
      </c>
      <c r="H24" s="31">
        <v>3.4277312605427879E-2</v>
      </c>
      <c r="I24" s="67">
        <v>1.5338684649137901E-2</v>
      </c>
      <c r="J24" s="45"/>
      <c r="K24" s="45" t="s">
        <v>68</v>
      </c>
      <c r="L24" s="46">
        <v>116.39</v>
      </c>
    </row>
    <row r="25" spans="1:12" x14ac:dyDescent="0.25">
      <c r="A25" s="68" t="s">
        <v>46</v>
      </c>
      <c r="B25" s="31">
        <v>-6.4211532602872157E-2</v>
      </c>
      <c r="C25" s="31">
        <v>-1.4573211204035541E-2</v>
      </c>
      <c r="D25" s="31">
        <v>1.8938265673792865E-2</v>
      </c>
      <c r="E25" s="31">
        <v>-1.3935690216460017E-3</v>
      </c>
      <c r="F25" s="31">
        <v>-9.754851971934364E-2</v>
      </c>
      <c r="G25" s="31">
        <v>-3.4996113724418576E-2</v>
      </c>
      <c r="H25" s="31">
        <v>2.9460407993540327E-2</v>
      </c>
      <c r="I25" s="67">
        <v>-3.0090528382110682E-3</v>
      </c>
      <c r="J25" s="45"/>
      <c r="K25" s="45" t="s">
        <v>45</v>
      </c>
      <c r="L25" s="46">
        <v>93.34</v>
      </c>
    </row>
    <row r="26" spans="1:12" x14ac:dyDescent="0.25">
      <c r="A26" s="68" t="s">
        <v>47</v>
      </c>
      <c r="B26" s="31">
        <v>-6.6957094523788063E-2</v>
      </c>
      <c r="C26" s="31">
        <v>-1.815747188002137E-2</v>
      </c>
      <c r="D26" s="31">
        <v>1.8078363897721994E-2</v>
      </c>
      <c r="E26" s="31">
        <v>-1.6850939847580237E-3</v>
      </c>
      <c r="F26" s="31">
        <v>-0.11224852257358497</v>
      </c>
      <c r="G26" s="31">
        <v>-3.168692449585897E-2</v>
      </c>
      <c r="H26" s="31">
        <v>2.0743888611573835E-2</v>
      </c>
      <c r="I26" s="67">
        <v>-2.7484980000239689E-3</v>
      </c>
      <c r="J26" s="45"/>
      <c r="K26" s="45" t="s">
        <v>46</v>
      </c>
      <c r="L26" s="46">
        <v>94.96</v>
      </c>
    </row>
    <row r="27" spans="1:12" ht="17.25" customHeight="1" x14ac:dyDescent="0.25">
      <c r="A27" s="68" t="s">
        <v>48</v>
      </c>
      <c r="B27" s="31">
        <v>-5.9698703428883837E-2</v>
      </c>
      <c r="C27" s="31">
        <v>-2.4576446280991759E-2</v>
      </c>
      <c r="D27" s="31">
        <v>1.7628934605509183E-2</v>
      </c>
      <c r="E27" s="31">
        <v>-1.7825123932074805E-3</v>
      </c>
      <c r="F27" s="31">
        <v>-8.8756308596259714E-2</v>
      </c>
      <c r="G27" s="31">
        <v>-3.6502346038911337E-2</v>
      </c>
      <c r="H27" s="31">
        <v>1.6529093600990086E-2</v>
      </c>
      <c r="I27" s="67">
        <v>-7.3402892908090989E-3</v>
      </c>
      <c r="J27" s="58"/>
      <c r="K27" s="49" t="s">
        <v>47</v>
      </c>
      <c r="L27" s="46">
        <v>95.03</v>
      </c>
    </row>
    <row r="28" spans="1:12" x14ac:dyDescent="0.25">
      <c r="A28" s="68" t="s">
        <v>49</v>
      </c>
      <c r="B28" s="31">
        <v>-4.871065487601256E-2</v>
      </c>
      <c r="C28" s="31">
        <v>-5.9911185349656781E-2</v>
      </c>
      <c r="D28" s="31">
        <v>1.4283516483516445E-2</v>
      </c>
      <c r="E28" s="31">
        <v>-6.8104426787741756E-3</v>
      </c>
      <c r="F28" s="31">
        <v>-4.581043104937832E-2</v>
      </c>
      <c r="G28" s="31">
        <v>-5.1186051771570651E-2</v>
      </c>
      <c r="H28" s="31">
        <v>1.8028047651194035E-2</v>
      </c>
      <c r="I28" s="67">
        <v>-1.1076766259320192E-2</v>
      </c>
      <c r="J28" s="53"/>
      <c r="K28" s="40" t="s">
        <v>48</v>
      </c>
      <c r="L28" s="46">
        <v>96.4</v>
      </c>
    </row>
    <row r="29" spans="1:12" ht="15.75" thickBot="1" x14ac:dyDescent="0.3">
      <c r="A29" s="70" t="s">
        <v>50</v>
      </c>
      <c r="B29" s="71">
        <v>-0.17421463414634153</v>
      </c>
      <c r="C29" s="71">
        <v>-0.17421463414634153</v>
      </c>
      <c r="D29" s="71">
        <v>2.6811451135242415E-3</v>
      </c>
      <c r="E29" s="71">
        <v>-3.3027873234058758E-2</v>
      </c>
      <c r="F29" s="71">
        <v>-9.3039637873575498E-2</v>
      </c>
      <c r="G29" s="71">
        <v>-9.526401108386584E-2</v>
      </c>
      <c r="H29" s="71">
        <v>1.2741550920097655E-2</v>
      </c>
      <c r="I29" s="72">
        <v>-1.5982215400485944E-2</v>
      </c>
      <c r="J29" s="53"/>
      <c r="K29" s="40" t="s">
        <v>49</v>
      </c>
      <c r="L29" s="46">
        <v>101.19</v>
      </c>
    </row>
    <row r="30" spans="1:12" ht="36.75" customHeight="1" x14ac:dyDescent="0.25">
      <c r="A30" s="77" t="s">
        <v>69</v>
      </c>
      <c r="B30" s="77"/>
      <c r="C30" s="77"/>
      <c r="D30" s="77"/>
      <c r="E30" s="77"/>
      <c r="F30" s="77"/>
      <c r="G30" s="77"/>
      <c r="H30" s="77"/>
      <c r="I30" s="77"/>
      <c r="J30" s="53"/>
      <c r="K30" s="40" t="s">
        <v>50</v>
      </c>
      <c r="L30" s="46">
        <v>100</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Transport, postal and warehousing</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99.84</v>
      </c>
    </row>
    <row r="34" spans="1:12" x14ac:dyDescent="0.25">
      <c r="F34" s="23"/>
      <c r="G34" s="23"/>
      <c r="H34" s="23"/>
      <c r="I34" s="23"/>
      <c r="K34" s="45" t="s">
        <v>45</v>
      </c>
      <c r="L34" s="46">
        <v>87.86</v>
      </c>
    </row>
    <row r="35" spans="1:12" x14ac:dyDescent="0.25">
      <c r="B35" s="23"/>
      <c r="C35" s="23"/>
      <c r="D35" s="23"/>
      <c r="E35" s="23"/>
      <c r="F35" s="23"/>
      <c r="G35" s="23"/>
      <c r="H35" s="23"/>
      <c r="I35" s="23"/>
      <c r="K35" s="45" t="s">
        <v>46</v>
      </c>
      <c r="L35" s="46">
        <v>91.84</v>
      </c>
    </row>
    <row r="36" spans="1:12" x14ac:dyDescent="0.25">
      <c r="A36" s="23"/>
      <c r="B36" s="23"/>
      <c r="C36" s="23"/>
      <c r="D36" s="23"/>
      <c r="E36" s="23"/>
      <c r="F36" s="23"/>
      <c r="G36" s="23"/>
      <c r="H36" s="23"/>
      <c r="I36" s="23"/>
      <c r="K36" s="49" t="s">
        <v>47</v>
      </c>
      <c r="L36" s="46">
        <v>91.65</v>
      </c>
    </row>
    <row r="37" spans="1:12" x14ac:dyDescent="0.25">
      <c r="A37" s="23"/>
      <c r="B37" s="23"/>
      <c r="C37" s="23"/>
      <c r="D37" s="23"/>
      <c r="E37" s="23"/>
      <c r="F37" s="23"/>
      <c r="G37" s="23"/>
      <c r="H37" s="23"/>
      <c r="I37" s="23"/>
      <c r="K37" s="40" t="s">
        <v>48</v>
      </c>
      <c r="L37" s="46">
        <v>92.4</v>
      </c>
    </row>
    <row r="38" spans="1:12" x14ac:dyDescent="0.25">
      <c r="A38" s="23"/>
      <c r="B38" s="23"/>
      <c r="C38" s="23"/>
      <c r="D38" s="23"/>
      <c r="E38" s="23"/>
      <c r="F38" s="23"/>
      <c r="G38" s="23"/>
      <c r="H38" s="23"/>
      <c r="I38" s="23"/>
      <c r="K38" s="40" t="s">
        <v>49</v>
      </c>
      <c r="L38" s="46">
        <v>93.79</v>
      </c>
    </row>
    <row r="39" spans="1:12" x14ac:dyDescent="0.25">
      <c r="A39" s="23"/>
      <c r="B39" s="23"/>
      <c r="C39" s="23"/>
      <c r="D39" s="23"/>
      <c r="E39" s="23"/>
      <c r="F39" s="23"/>
      <c r="G39" s="23"/>
      <c r="H39" s="23"/>
      <c r="I39" s="23"/>
      <c r="K39" s="40" t="s">
        <v>50</v>
      </c>
      <c r="L39" s="46">
        <v>82.36</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102.12</v>
      </c>
    </row>
    <row r="43" spans="1:12" x14ac:dyDescent="0.25">
      <c r="K43" s="45" t="s">
        <v>45</v>
      </c>
      <c r="L43" s="46">
        <v>89.42</v>
      </c>
    </row>
    <row r="44" spans="1:12" x14ac:dyDescent="0.25">
      <c r="B44" s="29"/>
      <c r="C44" s="29"/>
      <c r="D44" s="29"/>
      <c r="E44" s="29"/>
      <c r="F44" s="29"/>
      <c r="G44" s="29"/>
      <c r="H44" s="29"/>
      <c r="I44" s="29"/>
      <c r="J44" s="53"/>
      <c r="K44" s="45" t="s">
        <v>46</v>
      </c>
      <c r="L44" s="46">
        <v>93.58</v>
      </c>
    </row>
    <row r="45" spans="1:12" ht="15.4" customHeight="1" x14ac:dyDescent="0.25">
      <c r="A45" s="26" t="str">
        <f>"Indexed number of payroll jobs in "&amp;$L$1&amp;" each week by age group"</f>
        <v>Indexed number of payroll jobs in Transport, postal and warehousing each week by age group</v>
      </c>
      <c r="B45" s="29"/>
      <c r="C45" s="29"/>
      <c r="D45" s="29"/>
      <c r="E45" s="29"/>
      <c r="F45" s="29"/>
      <c r="G45" s="29"/>
      <c r="H45" s="29"/>
      <c r="I45" s="29"/>
      <c r="J45" s="53"/>
      <c r="K45" s="49" t="s">
        <v>47</v>
      </c>
      <c r="L45" s="46">
        <v>93.3</v>
      </c>
    </row>
    <row r="46" spans="1:12" ht="15.4" customHeight="1" x14ac:dyDescent="0.25">
      <c r="B46" s="29"/>
      <c r="C46" s="29"/>
      <c r="D46" s="29"/>
      <c r="E46" s="29"/>
      <c r="F46" s="29"/>
      <c r="G46" s="29"/>
      <c r="H46" s="29"/>
      <c r="I46" s="29"/>
      <c r="J46" s="53"/>
      <c r="K46" s="40" t="s">
        <v>48</v>
      </c>
      <c r="L46" s="46">
        <v>94.03</v>
      </c>
    </row>
    <row r="47" spans="1:12" ht="15.4" customHeight="1" x14ac:dyDescent="0.25">
      <c r="B47" s="29"/>
      <c r="C47" s="29"/>
      <c r="D47" s="29"/>
      <c r="E47" s="29"/>
      <c r="F47" s="29"/>
      <c r="G47" s="29"/>
      <c r="H47" s="29"/>
      <c r="I47" s="29"/>
      <c r="J47" s="53"/>
      <c r="K47" s="40" t="s">
        <v>49</v>
      </c>
      <c r="L47" s="46">
        <v>95.13</v>
      </c>
    </row>
    <row r="48" spans="1:12" ht="15.4" customHeight="1" x14ac:dyDescent="0.25">
      <c r="B48" s="29"/>
      <c r="C48" s="29"/>
      <c r="D48" s="29"/>
      <c r="E48" s="29"/>
      <c r="F48" s="29"/>
      <c r="G48" s="29"/>
      <c r="H48" s="29"/>
      <c r="I48" s="29"/>
      <c r="J48" s="53"/>
      <c r="K48" s="40" t="s">
        <v>50</v>
      </c>
      <c r="L48" s="46">
        <v>82.58</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95.44</v>
      </c>
    </row>
    <row r="54" spans="1:12" ht="15.4" customHeight="1" x14ac:dyDescent="0.25">
      <c r="B54" s="28"/>
      <c r="C54" s="28"/>
      <c r="D54" s="28"/>
      <c r="E54" s="28"/>
      <c r="F54" s="28"/>
      <c r="G54" s="28"/>
      <c r="H54" s="28"/>
      <c r="I54" s="28"/>
      <c r="J54" s="53"/>
      <c r="K54" s="45" t="s">
        <v>5</v>
      </c>
      <c r="L54" s="46">
        <v>95.21</v>
      </c>
    </row>
    <row r="55" spans="1:12" ht="15.4" customHeight="1" x14ac:dyDescent="0.25">
      <c r="B55" s="4"/>
      <c r="C55" s="4"/>
      <c r="D55" s="5"/>
      <c r="E55" s="2"/>
      <c r="F55" s="28"/>
      <c r="G55" s="28"/>
      <c r="H55" s="28"/>
      <c r="I55" s="28"/>
      <c r="J55" s="53"/>
      <c r="K55" s="45" t="s">
        <v>44</v>
      </c>
      <c r="L55" s="46">
        <v>95.02</v>
      </c>
    </row>
    <row r="56" spans="1:12" ht="15.4" customHeight="1" x14ac:dyDescent="0.25">
      <c r="B56" s="4"/>
      <c r="C56" s="4"/>
      <c r="D56" s="5"/>
      <c r="E56" s="2"/>
      <c r="F56" s="28"/>
      <c r="G56" s="28"/>
      <c r="H56" s="28"/>
      <c r="I56" s="28"/>
      <c r="J56" s="53"/>
      <c r="K56" s="49" t="s">
        <v>4</v>
      </c>
      <c r="L56" s="46">
        <v>95.76</v>
      </c>
    </row>
    <row r="57" spans="1:12" ht="15.4" customHeight="1" x14ac:dyDescent="0.25">
      <c r="A57" s="4"/>
      <c r="B57" s="4"/>
      <c r="C57" s="4"/>
      <c r="D57" s="5"/>
      <c r="E57" s="2"/>
      <c r="F57" s="28"/>
      <c r="G57" s="28"/>
      <c r="H57" s="28"/>
      <c r="I57" s="28"/>
      <c r="J57" s="53"/>
      <c r="K57" s="40" t="s">
        <v>3</v>
      </c>
      <c r="L57" s="46">
        <v>97.13</v>
      </c>
    </row>
    <row r="58" spans="1:12" ht="15.4" customHeight="1" x14ac:dyDescent="0.25">
      <c r="B58" s="29"/>
      <c r="C58" s="29"/>
      <c r="D58" s="29"/>
      <c r="E58" s="29"/>
      <c r="F58" s="28"/>
      <c r="G58" s="28"/>
      <c r="H58" s="28"/>
      <c r="I58" s="28"/>
      <c r="J58" s="53"/>
      <c r="K58" s="40" t="s">
        <v>43</v>
      </c>
      <c r="L58" s="46">
        <v>92.85</v>
      </c>
    </row>
    <row r="59" spans="1:12" ht="15.4" customHeight="1" x14ac:dyDescent="0.25">
      <c r="K59" s="40" t="s">
        <v>2</v>
      </c>
      <c r="L59" s="46">
        <v>96.32</v>
      </c>
    </row>
    <row r="60" spans="1:12" ht="15.4" customHeight="1" x14ac:dyDescent="0.25">
      <c r="A60" s="26" t="str">
        <f>"Indexed number of payroll jobs held by men in "&amp;$L$1&amp;" each week by State and Territory"</f>
        <v>Indexed number of payroll jobs held by men in Transport, postal and warehousing each week by State and Territory</v>
      </c>
      <c r="K60" s="40" t="s">
        <v>1</v>
      </c>
      <c r="L60" s="46">
        <v>92.22</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90.18</v>
      </c>
    </row>
    <row r="63" spans="1:12" ht="15.4" customHeight="1" x14ac:dyDescent="0.25">
      <c r="B63" s="4"/>
      <c r="C63" s="4"/>
      <c r="D63" s="4"/>
      <c r="E63" s="4"/>
      <c r="F63" s="28"/>
      <c r="G63" s="28"/>
      <c r="H63" s="28"/>
      <c r="I63" s="28"/>
      <c r="J63" s="53"/>
      <c r="K63" s="45" t="s">
        <v>5</v>
      </c>
      <c r="L63" s="46">
        <v>90.53</v>
      </c>
    </row>
    <row r="64" spans="1:12" ht="15.4" customHeight="1" x14ac:dyDescent="0.25">
      <c r="B64" s="4"/>
      <c r="C64" s="4"/>
      <c r="D64" s="3"/>
      <c r="E64" s="2"/>
      <c r="F64" s="28"/>
      <c r="G64" s="28"/>
      <c r="H64" s="28"/>
      <c r="I64" s="28"/>
      <c r="J64" s="53"/>
      <c r="K64" s="45" t="s">
        <v>44</v>
      </c>
      <c r="L64" s="46">
        <v>90.14</v>
      </c>
    </row>
    <row r="65" spans="1:12" ht="15.4" customHeight="1" x14ac:dyDescent="0.25">
      <c r="B65" s="4"/>
      <c r="C65" s="4"/>
      <c r="D65" s="3"/>
      <c r="E65" s="2"/>
      <c r="F65" s="28"/>
      <c r="G65" s="28"/>
      <c r="H65" s="28"/>
      <c r="I65" s="28"/>
      <c r="J65" s="53"/>
      <c r="K65" s="49" t="s">
        <v>4</v>
      </c>
      <c r="L65" s="46">
        <v>87.49</v>
      </c>
    </row>
    <row r="66" spans="1:12" ht="15.4" customHeight="1" x14ac:dyDescent="0.25">
      <c r="B66" s="4"/>
      <c r="C66" s="4"/>
      <c r="D66" s="3"/>
      <c r="E66" s="2"/>
      <c r="F66" s="28"/>
      <c r="G66" s="28"/>
      <c r="H66" s="28"/>
      <c r="I66" s="28"/>
      <c r="J66" s="53"/>
      <c r="K66" s="40" t="s">
        <v>3</v>
      </c>
      <c r="L66" s="46">
        <v>94.14</v>
      </c>
    </row>
    <row r="67" spans="1:12" ht="15.4" customHeight="1" x14ac:dyDescent="0.25">
      <c r="B67" s="28"/>
      <c r="C67" s="28"/>
      <c r="D67" s="28"/>
      <c r="E67" s="28"/>
      <c r="F67" s="28"/>
      <c r="G67" s="28"/>
      <c r="H67" s="28"/>
      <c r="I67" s="28"/>
      <c r="J67" s="53"/>
      <c r="K67" s="40" t="s">
        <v>43</v>
      </c>
      <c r="L67" s="46">
        <v>89.12</v>
      </c>
    </row>
    <row r="68" spans="1:12" ht="15.4" customHeight="1" x14ac:dyDescent="0.25">
      <c r="A68" s="28"/>
      <c r="B68" s="28"/>
      <c r="C68" s="28"/>
      <c r="D68" s="28"/>
      <c r="E68" s="28"/>
      <c r="F68" s="28"/>
      <c r="G68" s="28"/>
      <c r="H68" s="28"/>
      <c r="I68" s="28"/>
      <c r="J68" s="53"/>
      <c r="K68" s="40" t="s">
        <v>2</v>
      </c>
      <c r="L68" s="46">
        <v>90.18</v>
      </c>
    </row>
    <row r="69" spans="1:12" ht="15.4" customHeight="1" x14ac:dyDescent="0.25">
      <c r="A69" s="28"/>
      <c r="B69" s="27"/>
      <c r="C69" s="27"/>
      <c r="D69" s="27"/>
      <c r="E69" s="27"/>
      <c r="F69" s="27"/>
      <c r="G69" s="27"/>
      <c r="H69" s="27"/>
      <c r="I69" s="27"/>
      <c r="J69" s="62"/>
      <c r="K69" s="40" t="s">
        <v>1</v>
      </c>
      <c r="L69" s="46">
        <v>85.3</v>
      </c>
    </row>
    <row r="70" spans="1:12" ht="15.4" customHeight="1" x14ac:dyDescent="0.25">
      <c r="K70" s="42"/>
      <c r="L70" s="46" t="s">
        <v>7</v>
      </c>
    </row>
    <row r="71" spans="1:12" ht="15.4" customHeight="1" x14ac:dyDescent="0.25">
      <c r="K71" s="45" t="s">
        <v>6</v>
      </c>
      <c r="L71" s="46">
        <v>91.53</v>
      </c>
    </row>
    <row r="72" spans="1:12" ht="15.4" customHeight="1" x14ac:dyDescent="0.25">
      <c r="K72" s="45" t="s">
        <v>5</v>
      </c>
      <c r="L72" s="46">
        <v>92.52</v>
      </c>
    </row>
    <row r="73" spans="1:12" ht="15.4" customHeight="1" x14ac:dyDescent="0.25">
      <c r="K73" s="45" t="s">
        <v>44</v>
      </c>
      <c r="L73" s="46">
        <v>91.92</v>
      </c>
    </row>
    <row r="74" spans="1:12" ht="15.4" customHeight="1" x14ac:dyDescent="0.25">
      <c r="K74" s="49" t="s">
        <v>4</v>
      </c>
      <c r="L74" s="46">
        <v>92.63</v>
      </c>
    </row>
    <row r="75" spans="1:12" ht="15.4" customHeight="1" x14ac:dyDescent="0.25">
      <c r="A75" s="26" t="str">
        <f>"Indexed number of payroll jobs held by women in "&amp;$L$1&amp;" each week by State and Territory"</f>
        <v>Indexed number of payroll jobs held by women in Transport, postal and warehousing each week by State and Territory</v>
      </c>
      <c r="K75" s="40" t="s">
        <v>3</v>
      </c>
      <c r="L75" s="46">
        <v>95.08</v>
      </c>
    </row>
    <row r="76" spans="1:12" ht="15.4" customHeight="1" x14ac:dyDescent="0.25">
      <c r="K76" s="40" t="s">
        <v>43</v>
      </c>
      <c r="L76" s="46">
        <v>89.93</v>
      </c>
    </row>
    <row r="77" spans="1:12" ht="15.4" customHeight="1" x14ac:dyDescent="0.25">
      <c r="B77" s="4"/>
      <c r="C77" s="4"/>
      <c r="D77" s="4"/>
      <c r="E77" s="4"/>
      <c r="F77" s="28"/>
      <c r="G77" s="28"/>
      <c r="H77" s="28"/>
      <c r="I77" s="28"/>
      <c r="J77" s="53"/>
      <c r="K77" s="40" t="s">
        <v>2</v>
      </c>
      <c r="L77" s="46">
        <v>91.54</v>
      </c>
    </row>
    <row r="78" spans="1:12" ht="15.4" customHeight="1" x14ac:dyDescent="0.25">
      <c r="B78" s="4"/>
      <c r="C78" s="4"/>
      <c r="D78" s="4"/>
      <c r="E78" s="4"/>
      <c r="F78" s="28"/>
      <c r="G78" s="28"/>
      <c r="H78" s="28"/>
      <c r="I78" s="28"/>
      <c r="J78" s="53"/>
      <c r="K78" s="40" t="s">
        <v>1</v>
      </c>
      <c r="L78" s="46">
        <v>87.93</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94.84</v>
      </c>
    </row>
    <row r="83" spans="1:12" ht="15.4" customHeight="1" x14ac:dyDescent="0.25">
      <c r="B83" s="28"/>
      <c r="C83" s="28"/>
      <c r="D83" s="28"/>
      <c r="E83" s="28"/>
      <c r="F83" s="28"/>
      <c r="G83" s="28"/>
      <c r="H83" s="28"/>
      <c r="I83" s="28"/>
      <c r="J83" s="53"/>
      <c r="K83" s="45" t="s">
        <v>5</v>
      </c>
      <c r="L83" s="46">
        <v>96.12</v>
      </c>
    </row>
    <row r="84" spans="1:12" ht="15.4" customHeight="1" x14ac:dyDescent="0.25">
      <c r="A84" s="28"/>
      <c r="B84" s="27"/>
      <c r="C84" s="27"/>
      <c r="D84" s="27"/>
      <c r="E84" s="27"/>
      <c r="F84" s="27"/>
      <c r="G84" s="27"/>
      <c r="H84" s="27"/>
      <c r="I84" s="27"/>
      <c r="J84" s="62"/>
      <c r="K84" s="45" t="s">
        <v>44</v>
      </c>
      <c r="L84" s="46">
        <v>93.73</v>
      </c>
    </row>
    <row r="85" spans="1:12" ht="15.4" customHeight="1" x14ac:dyDescent="0.25">
      <c r="K85" s="49" t="s">
        <v>4</v>
      </c>
      <c r="L85" s="46">
        <v>97.48</v>
      </c>
    </row>
    <row r="86" spans="1:12" ht="15.4" customHeight="1" x14ac:dyDescent="0.25">
      <c r="K86" s="40" t="s">
        <v>3</v>
      </c>
      <c r="L86" s="46">
        <v>97.19</v>
      </c>
    </row>
    <row r="87" spans="1:12" ht="15.4" customHeight="1" x14ac:dyDescent="0.25">
      <c r="K87" s="40" t="s">
        <v>43</v>
      </c>
      <c r="L87" s="46">
        <v>94.35</v>
      </c>
    </row>
    <row r="88" spans="1:12" ht="15.4" customHeight="1" x14ac:dyDescent="0.25">
      <c r="K88" s="40" t="s">
        <v>2</v>
      </c>
      <c r="L88" s="46">
        <v>94.33</v>
      </c>
    </row>
    <row r="89" spans="1:12" ht="15.4" customHeight="1" x14ac:dyDescent="0.25">
      <c r="K89" s="40" t="s">
        <v>1</v>
      </c>
      <c r="L89" s="46">
        <v>94.48</v>
      </c>
    </row>
    <row r="90" spans="1:12" ht="15.4" customHeight="1" x14ac:dyDescent="0.25">
      <c r="K90" s="48"/>
      <c r="L90" s="46" t="s">
        <v>8</v>
      </c>
    </row>
    <row r="91" spans="1:12" ht="15" customHeight="1" x14ac:dyDescent="0.25">
      <c r="K91" s="45" t="s">
        <v>6</v>
      </c>
      <c r="L91" s="46">
        <v>89.93</v>
      </c>
    </row>
    <row r="92" spans="1:12" ht="15" customHeight="1" x14ac:dyDescent="0.25">
      <c r="K92" s="45" t="s">
        <v>5</v>
      </c>
      <c r="L92" s="46">
        <v>91.86</v>
      </c>
    </row>
    <row r="93" spans="1:12" ht="15" customHeight="1" x14ac:dyDescent="0.25">
      <c r="A93" s="26"/>
      <c r="K93" s="45" t="s">
        <v>44</v>
      </c>
      <c r="L93" s="46">
        <v>88.99</v>
      </c>
    </row>
    <row r="94" spans="1:12" ht="15" customHeight="1" x14ac:dyDescent="0.25">
      <c r="K94" s="49" t="s">
        <v>4</v>
      </c>
      <c r="L94" s="46">
        <v>92.64</v>
      </c>
    </row>
    <row r="95" spans="1:12" ht="15" customHeight="1" x14ac:dyDescent="0.25">
      <c r="K95" s="40" t="s">
        <v>3</v>
      </c>
      <c r="L95" s="46">
        <v>91.25</v>
      </c>
    </row>
    <row r="96" spans="1:12" ht="15" customHeight="1" x14ac:dyDescent="0.25">
      <c r="K96" s="40" t="s">
        <v>43</v>
      </c>
      <c r="L96" s="46">
        <v>90.84</v>
      </c>
    </row>
    <row r="97" spans="1:12" ht="15" customHeight="1" x14ac:dyDescent="0.25">
      <c r="K97" s="40" t="s">
        <v>2</v>
      </c>
      <c r="L97" s="46">
        <v>88.2</v>
      </c>
    </row>
    <row r="98" spans="1:12" ht="15" customHeight="1" x14ac:dyDescent="0.25">
      <c r="K98" s="40" t="s">
        <v>1</v>
      </c>
      <c r="L98" s="46">
        <v>88</v>
      </c>
    </row>
    <row r="99" spans="1:12" ht="15" customHeight="1" x14ac:dyDescent="0.25">
      <c r="K99" s="42"/>
      <c r="L99" s="46" t="s">
        <v>7</v>
      </c>
    </row>
    <row r="100" spans="1:12" ht="15" customHeight="1" x14ac:dyDescent="0.25">
      <c r="A100" s="25"/>
      <c r="B100" s="24"/>
      <c r="K100" s="45" t="s">
        <v>6</v>
      </c>
      <c r="L100" s="46">
        <v>90.9</v>
      </c>
    </row>
    <row r="101" spans="1:12" x14ac:dyDescent="0.25">
      <c r="A101" s="25"/>
      <c r="B101" s="24"/>
      <c r="K101" s="45" t="s">
        <v>5</v>
      </c>
      <c r="L101" s="46">
        <v>92.71</v>
      </c>
    </row>
    <row r="102" spans="1:12" x14ac:dyDescent="0.25">
      <c r="A102" s="25"/>
      <c r="B102" s="24"/>
      <c r="K102" s="45" t="s">
        <v>44</v>
      </c>
      <c r="L102" s="46">
        <v>89.91</v>
      </c>
    </row>
    <row r="103" spans="1:12" x14ac:dyDescent="0.25">
      <c r="A103" s="25"/>
      <c r="B103" s="24"/>
      <c r="K103" s="49" t="s">
        <v>4</v>
      </c>
      <c r="L103" s="46">
        <v>94.3</v>
      </c>
    </row>
    <row r="104" spans="1:12" x14ac:dyDescent="0.25">
      <c r="A104" s="25"/>
      <c r="B104" s="24"/>
      <c r="K104" s="40" t="s">
        <v>3</v>
      </c>
      <c r="L104" s="46">
        <v>91.21</v>
      </c>
    </row>
    <row r="105" spans="1:12" x14ac:dyDescent="0.25">
      <c r="A105" s="25"/>
      <c r="B105" s="24"/>
      <c r="K105" s="40" t="s">
        <v>43</v>
      </c>
      <c r="L105" s="46">
        <v>91.04</v>
      </c>
    </row>
    <row r="106" spans="1:12" x14ac:dyDescent="0.25">
      <c r="A106" s="25"/>
      <c r="B106" s="24"/>
      <c r="K106" s="40" t="s">
        <v>2</v>
      </c>
      <c r="L106" s="46">
        <v>86.45</v>
      </c>
    </row>
    <row r="107" spans="1:12" x14ac:dyDescent="0.25">
      <c r="A107" s="25"/>
      <c r="B107" s="24"/>
      <c r="K107" s="40" t="s">
        <v>1</v>
      </c>
      <c r="L107" s="46">
        <v>90.96</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99.336799999999997</v>
      </c>
    </row>
    <row r="112" spans="1:12" x14ac:dyDescent="0.25">
      <c r="K112" s="73">
        <v>43918</v>
      </c>
      <c r="L112" s="46">
        <v>97.461200000000005</v>
      </c>
    </row>
    <row r="113" spans="11:12" x14ac:dyDescent="0.25">
      <c r="K113" s="73">
        <v>43925</v>
      </c>
      <c r="L113" s="46">
        <v>96.882099999999994</v>
      </c>
    </row>
    <row r="114" spans="11:12" x14ac:dyDescent="0.25">
      <c r="K114" s="73">
        <v>43932</v>
      </c>
      <c r="L114" s="46">
        <v>95.573400000000007</v>
      </c>
    </row>
    <row r="115" spans="11:12" x14ac:dyDescent="0.25">
      <c r="K115" s="73">
        <v>43939</v>
      </c>
      <c r="L115" s="46">
        <v>95.026899999999998</v>
      </c>
    </row>
    <row r="116" spans="11:12" x14ac:dyDescent="0.25">
      <c r="K116" s="73">
        <v>43946</v>
      </c>
      <c r="L116" s="46">
        <v>95.447900000000004</v>
      </c>
    </row>
    <row r="117" spans="11:12" x14ac:dyDescent="0.25">
      <c r="K117" s="73">
        <v>43953</v>
      </c>
      <c r="L117" s="46">
        <v>95.690799999999996</v>
      </c>
    </row>
    <row r="118" spans="11:12" x14ac:dyDescent="0.25">
      <c r="K118" s="73">
        <v>43960</v>
      </c>
      <c r="L118" s="46">
        <v>94.874899999999997</v>
      </c>
    </row>
    <row r="119" spans="11:12" x14ac:dyDescent="0.25">
      <c r="K119" s="73">
        <v>43967</v>
      </c>
      <c r="L119" s="46">
        <v>95.329800000000006</v>
      </c>
    </row>
    <row r="120" spans="11:12" x14ac:dyDescent="0.25">
      <c r="K120" s="73">
        <v>43974</v>
      </c>
      <c r="L120" s="46">
        <v>95.64</v>
      </c>
    </row>
    <row r="121" spans="11:12" x14ac:dyDescent="0.25">
      <c r="K121" s="73">
        <v>43981</v>
      </c>
      <c r="L121" s="46">
        <v>95.3108</v>
      </c>
    </row>
    <row r="122" spans="11:12" x14ac:dyDescent="0.25">
      <c r="K122" s="73">
        <v>43988</v>
      </c>
      <c r="L122" s="46">
        <v>95.861599999999996</v>
      </c>
    </row>
    <row r="123" spans="11:12" x14ac:dyDescent="0.25">
      <c r="K123" s="73">
        <v>43995</v>
      </c>
      <c r="L123" s="46">
        <v>96.137299999999996</v>
      </c>
    </row>
    <row r="124" spans="11:12" x14ac:dyDescent="0.25">
      <c r="K124" s="73">
        <v>44002</v>
      </c>
      <c r="L124" s="46">
        <v>95.886099999999999</v>
      </c>
    </row>
    <row r="125" spans="11:12" x14ac:dyDescent="0.25">
      <c r="K125" s="73">
        <v>44009</v>
      </c>
      <c r="L125" s="46">
        <v>93.290400000000005</v>
      </c>
    </row>
    <row r="126" spans="11:12" x14ac:dyDescent="0.25">
      <c r="K126" s="73">
        <v>44016</v>
      </c>
      <c r="L126" s="46">
        <v>94.407399999999996</v>
      </c>
    </row>
    <row r="127" spans="11:12" x14ac:dyDescent="0.25">
      <c r="K127" s="73">
        <v>44023</v>
      </c>
      <c r="L127" s="46">
        <v>95.450100000000006</v>
      </c>
    </row>
    <row r="128" spans="11:12" x14ac:dyDescent="0.25">
      <c r="K128" s="73">
        <v>44030</v>
      </c>
      <c r="L128" s="46">
        <v>96.091300000000004</v>
      </c>
    </row>
    <row r="129" spans="1:12" x14ac:dyDescent="0.25">
      <c r="K129" s="73">
        <v>44037</v>
      </c>
      <c r="L129" s="46">
        <v>96.084999999999994</v>
      </c>
    </row>
    <row r="130" spans="1:12" x14ac:dyDescent="0.25">
      <c r="K130" s="73">
        <v>44044</v>
      </c>
      <c r="L130" s="46">
        <v>96.325199999999995</v>
      </c>
    </row>
    <row r="131" spans="1:12" x14ac:dyDescent="0.25">
      <c r="K131" s="73">
        <v>44051</v>
      </c>
      <c r="L131" s="46">
        <v>96.438000000000002</v>
      </c>
    </row>
    <row r="132" spans="1:12" x14ac:dyDescent="0.25">
      <c r="K132" s="73">
        <v>44058</v>
      </c>
      <c r="L132" s="46">
        <v>96.106999999999999</v>
      </c>
    </row>
    <row r="133" spans="1:12" x14ac:dyDescent="0.25">
      <c r="K133" s="73">
        <v>44065</v>
      </c>
      <c r="L133" s="46">
        <v>96.193299999999994</v>
      </c>
    </row>
    <row r="134" spans="1:12" x14ac:dyDescent="0.25">
      <c r="K134" s="73">
        <v>44072</v>
      </c>
      <c r="L134" s="46">
        <v>95.917100000000005</v>
      </c>
    </row>
    <row r="135" spans="1:12" x14ac:dyDescent="0.25">
      <c r="K135" s="73">
        <v>44079</v>
      </c>
      <c r="L135" s="46">
        <v>95.9268</v>
      </c>
    </row>
    <row r="136" spans="1:12" x14ac:dyDescent="0.25">
      <c r="K136" s="73">
        <v>44086</v>
      </c>
      <c r="L136" s="46">
        <v>95.931399999999996</v>
      </c>
    </row>
    <row r="137" spans="1:12" x14ac:dyDescent="0.25">
      <c r="K137" s="73">
        <v>44093</v>
      </c>
      <c r="L137" s="46">
        <v>96.245000000000005</v>
      </c>
    </row>
    <row r="138" spans="1:12" x14ac:dyDescent="0.25">
      <c r="K138" s="73">
        <v>44100</v>
      </c>
      <c r="L138" s="46">
        <v>95.777799999999999</v>
      </c>
    </row>
    <row r="139" spans="1:12" x14ac:dyDescent="0.25">
      <c r="K139" s="73">
        <v>44107</v>
      </c>
      <c r="L139" s="46">
        <v>94.977699999999999</v>
      </c>
    </row>
    <row r="140" spans="1:12" x14ac:dyDescent="0.25">
      <c r="A140" s="25"/>
      <c r="B140" s="24"/>
      <c r="K140" s="73">
        <v>44114</v>
      </c>
      <c r="L140" s="46">
        <v>94.230500000000006</v>
      </c>
    </row>
    <row r="141" spans="1:12" x14ac:dyDescent="0.25">
      <c r="A141" s="25"/>
      <c r="B141" s="24"/>
      <c r="K141" s="73">
        <v>44121</v>
      </c>
      <c r="L141" s="46">
        <v>94.6755</v>
      </c>
    </row>
    <row r="142" spans="1:12" x14ac:dyDescent="0.25">
      <c r="K142" s="73">
        <v>44128</v>
      </c>
      <c r="L142" s="46">
        <v>94.8005</v>
      </c>
    </row>
    <row r="143" spans="1:12" x14ac:dyDescent="0.25">
      <c r="K143" s="73">
        <v>44135</v>
      </c>
      <c r="L143" s="46">
        <v>94.967699999999994</v>
      </c>
    </row>
    <row r="144" spans="1:12" x14ac:dyDescent="0.25">
      <c r="K144" s="73">
        <v>44142</v>
      </c>
      <c r="L144" s="46">
        <v>95.120199999999997</v>
      </c>
    </row>
    <row r="145" spans="11:12" x14ac:dyDescent="0.25">
      <c r="K145" s="73">
        <v>44149</v>
      </c>
      <c r="L145" s="46">
        <v>95.891300000000001</v>
      </c>
    </row>
    <row r="146" spans="11:12" x14ac:dyDescent="0.25">
      <c r="K146" s="73">
        <v>44156</v>
      </c>
      <c r="L146" s="46">
        <v>95.550299999999993</v>
      </c>
    </row>
    <row r="147" spans="11:12" x14ac:dyDescent="0.25">
      <c r="K147" s="73">
        <v>44163</v>
      </c>
      <c r="L147" s="46">
        <v>95.712299999999999</v>
      </c>
    </row>
    <row r="148" spans="11:12" x14ac:dyDescent="0.25">
      <c r="K148" s="73">
        <v>44170</v>
      </c>
      <c r="L148" s="46">
        <v>95.532799999999995</v>
      </c>
    </row>
    <row r="149" spans="11:12" x14ac:dyDescent="0.25">
      <c r="K149" s="73">
        <v>44177</v>
      </c>
      <c r="L149" s="46">
        <v>96.121499999999997</v>
      </c>
    </row>
    <row r="150" spans="11:12" x14ac:dyDescent="0.25">
      <c r="K150" s="73">
        <v>44184</v>
      </c>
      <c r="L150" s="46">
        <v>95.983699999999999</v>
      </c>
    </row>
    <row r="151" spans="11:12" x14ac:dyDescent="0.25">
      <c r="K151" s="73">
        <v>44191</v>
      </c>
      <c r="L151" s="46">
        <v>93.993700000000004</v>
      </c>
    </row>
    <row r="152" spans="11:12" x14ac:dyDescent="0.25">
      <c r="K152" s="73">
        <v>44198</v>
      </c>
      <c r="L152" s="46">
        <v>91.206999999999994</v>
      </c>
    </row>
    <row r="153" spans="11:12" x14ac:dyDescent="0.25">
      <c r="K153" s="73">
        <v>44205</v>
      </c>
      <c r="L153" s="46">
        <v>90.974599999999995</v>
      </c>
    </row>
    <row r="154" spans="11:12" x14ac:dyDescent="0.25">
      <c r="K154" s="73">
        <v>44212</v>
      </c>
      <c r="L154" s="46">
        <v>92.521799999999999</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100.65049999999999</v>
      </c>
    </row>
    <row r="260" spans="11:12" x14ac:dyDescent="0.25">
      <c r="K260" s="73">
        <v>43918</v>
      </c>
      <c r="L260" s="46">
        <v>98.232200000000006</v>
      </c>
    </row>
    <row r="261" spans="11:12" x14ac:dyDescent="0.25">
      <c r="K261" s="73">
        <v>43925</v>
      </c>
      <c r="L261" s="46">
        <v>96.925600000000003</v>
      </c>
    </row>
    <row r="262" spans="11:12" x14ac:dyDescent="0.25">
      <c r="K262" s="73">
        <v>43932</v>
      </c>
      <c r="L262" s="46">
        <v>97.343500000000006</v>
      </c>
    </row>
    <row r="263" spans="11:12" x14ac:dyDescent="0.25">
      <c r="K263" s="73">
        <v>43939</v>
      </c>
      <c r="L263" s="46">
        <v>96.519499999999994</v>
      </c>
    </row>
    <row r="264" spans="11:12" x14ac:dyDescent="0.25">
      <c r="K264" s="73">
        <v>43946</v>
      </c>
      <c r="L264" s="46">
        <v>94.058499999999995</v>
      </c>
    </row>
    <row r="265" spans="11:12" x14ac:dyDescent="0.25">
      <c r="K265" s="73">
        <v>43953</v>
      </c>
      <c r="L265" s="46">
        <v>92.516999999999996</v>
      </c>
    </row>
    <row r="266" spans="11:12" x14ac:dyDescent="0.25">
      <c r="K266" s="73">
        <v>43960</v>
      </c>
      <c r="L266" s="46">
        <v>89.797499999999999</v>
      </c>
    </row>
    <row r="267" spans="11:12" x14ac:dyDescent="0.25">
      <c r="K267" s="73">
        <v>43967</v>
      </c>
      <c r="L267" s="46">
        <v>89.783600000000007</v>
      </c>
    </row>
    <row r="268" spans="11:12" x14ac:dyDescent="0.25">
      <c r="K268" s="73">
        <v>43974</v>
      </c>
      <c r="L268" s="46">
        <v>89.721599999999995</v>
      </c>
    </row>
    <row r="269" spans="11:12" x14ac:dyDescent="0.25">
      <c r="K269" s="73">
        <v>43981</v>
      </c>
      <c r="L269" s="46">
        <v>91.085599999999999</v>
      </c>
    </row>
    <row r="270" spans="11:12" x14ac:dyDescent="0.25">
      <c r="K270" s="73">
        <v>43988</v>
      </c>
      <c r="L270" s="46">
        <v>92.724800000000002</v>
      </c>
    </row>
    <row r="271" spans="11:12" x14ac:dyDescent="0.25">
      <c r="K271" s="73">
        <v>43995</v>
      </c>
      <c r="L271" s="46">
        <v>93.007199999999997</v>
      </c>
    </row>
    <row r="272" spans="11:12" x14ac:dyDescent="0.25">
      <c r="K272" s="73">
        <v>44002</v>
      </c>
      <c r="L272" s="46">
        <v>93.586100000000002</v>
      </c>
    </row>
    <row r="273" spans="11:12" x14ac:dyDescent="0.25">
      <c r="K273" s="73">
        <v>44009</v>
      </c>
      <c r="L273" s="46">
        <v>92.250200000000007</v>
      </c>
    </row>
    <row r="274" spans="11:12" x14ac:dyDescent="0.25">
      <c r="K274" s="73">
        <v>44016</v>
      </c>
      <c r="L274" s="46">
        <v>92.786699999999996</v>
      </c>
    </row>
    <row r="275" spans="11:12" x14ac:dyDescent="0.25">
      <c r="K275" s="73">
        <v>44023</v>
      </c>
      <c r="L275" s="46">
        <v>89.402199999999993</v>
      </c>
    </row>
    <row r="276" spans="11:12" x14ac:dyDescent="0.25">
      <c r="K276" s="73">
        <v>44030</v>
      </c>
      <c r="L276" s="46">
        <v>89.045000000000002</v>
      </c>
    </row>
    <row r="277" spans="11:12" x14ac:dyDescent="0.25">
      <c r="K277" s="73">
        <v>44037</v>
      </c>
      <c r="L277" s="46">
        <v>89.436800000000005</v>
      </c>
    </row>
    <row r="278" spans="11:12" x14ac:dyDescent="0.25">
      <c r="K278" s="73">
        <v>44044</v>
      </c>
      <c r="L278" s="46">
        <v>89.094800000000006</v>
      </c>
    </row>
    <row r="279" spans="11:12" x14ac:dyDescent="0.25">
      <c r="K279" s="73">
        <v>44051</v>
      </c>
      <c r="L279" s="46">
        <v>90.367500000000007</v>
      </c>
    </row>
    <row r="280" spans="11:12" x14ac:dyDescent="0.25">
      <c r="K280" s="73">
        <v>44058</v>
      </c>
      <c r="L280" s="46">
        <v>90.959599999999995</v>
      </c>
    </row>
    <row r="281" spans="11:12" x14ac:dyDescent="0.25">
      <c r="K281" s="73">
        <v>44065</v>
      </c>
      <c r="L281" s="46">
        <v>91.062899999999999</v>
      </c>
    </row>
    <row r="282" spans="11:12" x14ac:dyDescent="0.25">
      <c r="K282" s="73">
        <v>44072</v>
      </c>
      <c r="L282" s="46">
        <v>89.047899999999998</v>
      </c>
    </row>
    <row r="283" spans="11:12" x14ac:dyDescent="0.25">
      <c r="K283" s="73">
        <v>44079</v>
      </c>
      <c r="L283" s="46">
        <v>91.9114</v>
      </c>
    </row>
    <row r="284" spans="11:12" x14ac:dyDescent="0.25">
      <c r="K284" s="73">
        <v>44086</v>
      </c>
      <c r="L284" s="46">
        <v>91.997299999999996</v>
      </c>
    </row>
    <row r="285" spans="11:12" x14ac:dyDescent="0.25">
      <c r="K285" s="73">
        <v>44093</v>
      </c>
      <c r="L285" s="46">
        <v>96.788700000000006</v>
      </c>
    </row>
    <row r="286" spans="11:12" x14ac:dyDescent="0.25">
      <c r="K286" s="73">
        <v>44100</v>
      </c>
      <c r="L286" s="46">
        <v>101.17189999999999</v>
      </c>
    </row>
    <row r="287" spans="11:12" x14ac:dyDescent="0.25">
      <c r="K287" s="73">
        <v>44107</v>
      </c>
      <c r="L287" s="46">
        <v>96.578100000000006</v>
      </c>
    </row>
    <row r="288" spans="11:12" x14ac:dyDescent="0.25">
      <c r="K288" s="73">
        <v>44114</v>
      </c>
      <c r="L288" s="46">
        <v>90.1631</v>
      </c>
    </row>
    <row r="289" spans="11:12" x14ac:dyDescent="0.25">
      <c r="K289" s="73">
        <v>44121</v>
      </c>
      <c r="L289" s="46">
        <v>90.811499999999995</v>
      </c>
    </row>
    <row r="290" spans="11:12" x14ac:dyDescent="0.25">
      <c r="K290" s="73">
        <v>44128</v>
      </c>
      <c r="L290" s="46">
        <v>91.211399999999998</v>
      </c>
    </row>
    <row r="291" spans="11:12" x14ac:dyDescent="0.25">
      <c r="K291" s="73">
        <v>44135</v>
      </c>
      <c r="L291" s="46">
        <v>91.321399999999997</v>
      </c>
    </row>
    <row r="292" spans="11:12" x14ac:dyDescent="0.25">
      <c r="K292" s="73">
        <v>44142</v>
      </c>
      <c r="L292" s="46">
        <v>90.9666</v>
      </c>
    </row>
    <row r="293" spans="11:12" x14ac:dyDescent="0.25">
      <c r="K293" s="73">
        <v>44149</v>
      </c>
      <c r="L293" s="46">
        <v>92.146900000000002</v>
      </c>
    </row>
    <row r="294" spans="11:12" x14ac:dyDescent="0.25">
      <c r="K294" s="73">
        <v>44156</v>
      </c>
      <c r="L294" s="46">
        <v>91.732600000000005</v>
      </c>
    </row>
    <row r="295" spans="11:12" x14ac:dyDescent="0.25">
      <c r="K295" s="73">
        <v>44163</v>
      </c>
      <c r="L295" s="46">
        <v>92.364400000000003</v>
      </c>
    </row>
    <row r="296" spans="11:12" x14ac:dyDescent="0.25">
      <c r="K296" s="73">
        <v>44170</v>
      </c>
      <c r="L296" s="46">
        <v>94.031000000000006</v>
      </c>
    </row>
    <row r="297" spans="11:12" x14ac:dyDescent="0.25">
      <c r="K297" s="73">
        <v>44177</v>
      </c>
      <c r="L297" s="46">
        <v>94.687600000000003</v>
      </c>
    </row>
    <row r="298" spans="11:12" x14ac:dyDescent="0.25">
      <c r="K298" s="73">
        <v>44184</v>
      </c>
      <c r="L298" s="46">
        <v>94.6327</v>
      </c>
    </row>
    <row r="299" spans="11:12" x14ac:dyDescent="0.25">
      <c r="K299" s="73">
        <v>44191</v>
      </c>
      <c r="L299" s="46">
        <v>91.490700000000004</v>
      </c>
    </row>
    <row r="300" spans="11:12" x14ac:dyDescent="0.25">
      <c r="K300" s="73">
        <v>44198</v>
      </c>
      <c r="L300" s="46">
        <v>88.428700000000006</v>
      </c>
    </row>
    <row r="301" spans="11:12" x14ac:dyDescent="0.25">
      <c r="K301" s="73">
        <v>44205</v>
      </c>
      <c r="L301" s="46">
        <v>88.188199999999995</v>
      </c>
    </row>
    <row r="302" spans="11:12" x14ac:dyDescent="0.25">
      <c r="K302" s="73">
        <v>44212</v>
      </c>
      <c r="L302" s="46">
        <v>90.215800000000002</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205CD-F653-4653-B8B0-03D67E6CAB42}">
  <sheetPr codeName="Sheet13">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28</v>
      </c>
    </row>
    <row r="2" spans="1:12" ht="19.5" customHeight="1" x14ac:dyDescent="0.3">
      <c r="A2" s="7" t="str">
        <f>"Weekly Payroll Jobs and Wages in Australia - " &amp;$L$1</f>
        <v>Weekly Payroll Jobs and Wages in Australia - Information media and telecommunications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Information media and telecommunications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-0.13082894711159987</v>
      </c>
      <c r="C11" s="31">
        <v>-2.6627467267044125E-2</v>
      </c>
      <c r="D11" s="31">
        <v>1.783955931764325E-2</v>
      </c>
      <c r="E11" s="31">
        <v>4.2772319652313318E-3</v>
      </c>
      <c r="F11" s="31">
        <v>-0.12243704926883592</v>
      </c>
      <c r="G11" s="31">
        <v>-4.5455210714973826E-2</v>
      </c>
      <c r="H11" s="31">
        <v>2.34037764579893E-2</v>
      </c>
      <c r="I11" s="67">
        <v>-2.5348662958408763E-3</v>
      </c>
      <c r="J11" s="45"/>
      <c r="K11" s="45"/>
      <c r="L11" s="46"/>
    </row>
    <row r="12" spans="1:12" x14ac:dyDescent="0.25">
      <c r="A12" s="68" t="s">
        <v>6</v>
      </c>
      <c r="B12" s="31">
        <v>-0.12956569594129785</v>
      </c>
      <c r="C12" s="31">
        <v>-3.183942052642319E-2</v>
      </c>
      <c r="D12" s="31">
        <v>1.523508959614861E-2</v>
      </c>
      <c r="E12" s="31">
        <v>7.0385865369075873E-3</v>
      </c>
      <c r="F12" s="31">
        <v>-0.14645327963844867</v>
      </c>
      <c r="G12" s="31">
        <v>-5.8803798841592259E-2</v>
      </c>
      <c r="H12" s="31">
        <v>1.8535864084205267E-2</v>
      </c>
      <c r="I12" s="67">
        <v>-2.6527201977417647E-3</v>
      </c>
      <c r="J12" s="45"/>
      <c r="K12" s="45"/>
      <c r="L12" s="46"/>
    </row>
    <row r="13" spans="1:12" ht="15" customHeight="1" x14ac:dyDescent="0.25">
      <c r="A13" s="68" t="s">
        <v>5</v>
      </c>
      <c r="B13" s="31">
        <v>-0.14855468246811798</v>
      </c>
      <c r="C13" s="31">
        <v>-2.5275395089340513E-2</v>
      </c>
      <c r="D13" s="31">
        <v>1.6600958703955282E-2</v>
      </c>
      <c r="E13" s="31">
        <v>-4.611955212791008E-4</v>
      </c>
      <c r="F13" s="31">
        <v>-0.12252850467676391</v>
      </c>
      <c r="G13" s="31">
        <v>-3.3513506032128437E-2</v>
      </c>
      <c r="H13" s="31">
        <v>2.9283545324106264E-2</v>
      </c>
      <c r="I13" s="67">
        <v>-2.1553946636138077E-3</v>
      </c>
      <c r="J13" s="45"/>
      <c r="K13" s="45"/>
      <c r="L13" s="46"/>
    </row>
    <row r="14" spans="1:12" ht="15" customHeight="1" x14ac:dyDescent="0.25">
      <c r="A14" s="68" t="s">
        <v>44</v>
      </c>
      <c r="B14" s="31">
        <v>-0.14306958446029017</v>
      </c>
      <c r="C14" s="31">
        <v>-3.1476211649621999E-2</v>
      </c>
      <c r="D14" s="31">
        <v>2.8913556920170169E-2</v>
      </c>
      <c r="E14" s="31">
        <v>5.0442110260517925E-3</v>
      </c>
      <c r="F14" s="31">
        <v>-0.10835959243207172</v>
      </c>
      <c r="G14" s="31">
        <v>-5.7596056941326412E-2</v>
      </c>
      <c r="H14" s="31">
        <v>3.2088633862563887E-2</v>
      </c>
      <c r="I14" s="67">
        <v>-1.5265027537400999E-2</v>
      </c>
      <c r="J14" s="45"/>
      <c r="K14" s="45"/>
      <c r="L14" s="46"/>
    </row>
    <row r="15" spans="1:12" ht="15" customHeight="1" x14ac:dyDescent="0.25">
      <c r="A15" s="68" t="s">
        <v>4</v>
      </c>
      <c r="B15" s="31">
        <v>-7.0660230015618275E-2</v>
      </c>
      <c r="C15" s="31">
        <v>1.1957328385899801E-2</v>
      </c>
      <c r="D15" s="31">
        <v>2.5593857724851121E-2</v>
      </c>
      <c r="E15" s="31">
        <v>1.640388596910336E-2</v>
      </c>
      <c r="F15" s="31">
        <v>3.7279039211288723E-3</v>
      </c>
      <c r="G15" s="31">
        <v>3.4028936955802891E-2</v>
      </c>
      <c r="H15" s="31">
        <v>3.2318436947646578E-2</v>
      </c>
      <c r="I15" s="67">
        <v>7.403925514424925E-3</v>
      </c>
      <c r="J15" s="45"/>
      <c r="K15" s="63"/>
      <c r="L15" s="46"/>
    </row>
    <row r="16" spans="1:12" ht="15" customHeight="1" x14ac:dyDescent="0.25">
      <c r="A16" s="68" t="s">
        <v>3</v>
      </c>
      <c r="B16" s="31">
        <v>-8.9782178217821751E-2</v>
      </c>
      <c r="C16" s="31">
        <v>-1.0983419820275842E-2</v>
      </c>
      <c r="D16" s="31">
        <v>1.8272087568412809E-2</v>
      </c>
      <c r="E16" s="31">
        <v>1.8276762402089641E-3</v>
      </c>
      <c r="F16" s="31">
        <v>-5.1767621123456786E-2</v>
      </c>
      <c r="G16" s="31">
        <v>-1.0341408581228118E-2</v>
      </c>
      <c r="H16" s="31">
        <v>2.152427850788996E-2</v>
      </c>
      <c r="I16" s="67">
        <v>1.8596683139701309E-2</v>
      </c>
      <c r="J16" s="45"/>
      <c r="K16" s="45"/>
      <c r="L16" s="46"/>
    </row>
    <row r="17" spans="1:12" ht="15" customHeight="1" x14ac:dyDescent="0.25">
      <c r="A17" s="68" t="s">
        <v>43</v>
      </c>
      <c r="B17" s="31">
        <v>-9.2500000000000027E-2</v>
      </c>
      <c r="C17" s="31">
        <v>-6.5263157894737134E-3</v>
      </c>
      <c r="D17" s="31">
        <v>2.7183098591549326E-2</v>
      </c>
      <c r="E17" s="31">
        <v>9.0439276485787534E-3</v>
      </c>
      <c r="F17" s="31">
        <v>-7.6306727648331352E-2</v>
      </c>
      <c r="G17" s="31">
        <v>-9.392515457650441E-2</v>
      </c>
      <c r="H17" s="31">
        <v>3.8471736286019853E-2</v>
      </c>
      <c r="I17" s="67">
        <v>4.5606670021188567E-2</v>
      </c>
      <c r="J17" s="45"/>
      <c r="K17" s="45"/>
      <c r="L17" s="46"/>
    </row>
    <row r="18" spans="1:12" ht="15" customHeight="1" x14ac:dyDescent="0.25">
      <c r="A18" s="68" t="s">
        <v>2</v>
      </c>
      <c r="B18" s="31">
        <v>-4.7408695652173871E-2</v>
      </c>
      <c r="C18" s="31">
        <v>-4.7445255474454218E-4</v>
      </c>
      <c r="D18" s="31">
        <v>5.0275229357799045E-3</v>
      </c>
      <c r="E18" s="31">
        <v>6.8627450980392135E-2</v>
      </c>
      <c r="F18" s="31">
        <v>-6.8735562052426813E-2</v>
      </c>
      <c r="G18" s="31">
        <v>-7.1521064850934124E-2</v>
      </c>
      <c r="H18" s="31">
        <v>-3.1390037359567913E-2</v>
      </c>
      <c r="I18" s="67">
        <v>0.11603885984236162</v>
      </c>
      <c r="J18" s="45"/>
      <c r="K18" s="45"/>
      <c r="L18" s="46"/>
    </row>
    <row r="19" spans="1:12" x14ac:dyDescent="0.25">
      <c r="A19" s="69" t="s">
        <v>1</v>
      </c>
      <c r="B19" s="31">
        <v>-0.10010597586105385</v>
      </c>
      <c r="C19" s="31">
        <v>-5.1817617866004917E-2</v>
      </c>
      <c r="D19" s="31">
        <v>3.0759162303661824E-4</v>
      </c>
      <c r="E19" s="31">
        <v>-2.1140294682895577E-2</v>
      </c>
      <c r="F19" s="31">
        <v>-2.9334062069188094E-2</v>
      </c>
      <c r="G19" s="31">
        <v>-3.9199550106696512E-2</v>
      </c>
      <c r="H19" s="31">
        <v>-2.7073960565729971E-3</v>
      </c>
      <c r="I19" s="67">
        <v>-3.6222193124875401E-2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-0.13380127682694909</v>
      </c>
      <c r="C21" s="31">
        <v>-2.5178853503184606E-2</v>
      </c>
      <c r="D21" s="31">
        <v>1.7883451495763536E-2</v>
      </c>
      <c r="E21" s="31">
        <v>2.2129497553757815E-3</v>
      </c>
      <c r="F21" s="31">
        <v>-0.13650698596484845</v>
      </c>
      <c r="G21" s="31">
        <v>-4.9723178210632102E-2</v>
      </c>
      <c r="H21" s="31">
        <v>2.2812522966739968E-2</v>
      </c>
      <c r="I21" s="67">
        <v>-1.0737913831565971E-2</v>
      </c>
      <c r="J21" s="45"/>
      <c r="K21" s="45"/>
      <c r="L21" s="45"/>
    </row>
    <row r="22" spans="1:12" x14ac:dyDescent="0.25">
      <c r="A22" s="68" t="s">
        <v>13</v>
      </c>
      <c r="B22" s="31">
        <v>-0.13552719361856413</v>
      </c>
      <c r="C22" s="31">
        <v>-3.1611307675644462E-2</v>
      </c>
      <c r="D22" s="31">
        <v>1.7658686496945686E-2</v>
      </c>
      <c r="E22" s="31">
        <v>7.0878627514663339E-3</v>
      </c>
      <c r="F22" s="31">
        <v>-9.9802225260234745E-2</v>
      </c>
      <c r="G22" s="31">
        <v>-3.8012904823944926E-2</v>
      </c>
      <c r="H22" s="31">
        <v>2.5073961689297652E-2</v>
      </c>
      <c r="I22" s="67">
        <v>1.2876219748724438E-2</v>
      </c>
      <c r="J22" s="45"/>
      <c r="K22" s="51" t="s">
        <v>12</v>
      </c>
      <c r="L22" s="45" t="s">
        <v>59</v>
      </c>
    </row>
    <row r="23" spans="1:12" x14ac:dyDescent="0.25">
      <c r="A23" s="69" t="s">
        <v>71</v>
      </c>
      <c r="B23" s="31">
        <v>-0.27800574476815754</v>
      </c>
      <c r="C23" s="31">
        <v>3.4087569791360517E-2</v>
      </c>
      <c r="D23" s="31">
        <v>1.8818760856977423E-2</v>
      </c>
      <c r="E23" s="31">
        <v>1.4092777451556016E-2</v>
      </c>
      <c r="F23" s="31">
        <v>-4.6151860496226549E-2</v>
      </c>
      <c r="G23" s="31">
        <v>-7.2883358098900786E-2</v>
      </c>
      <c r="H23" s="31">
        <v>-3.7087366318356962E-2</v>
      </c>
      <c r="I23" s="67">
        <v>-4.8621813643049516E-2</v>
      </c>
      <c r="J23" s="45"/>
      <c r="K23" s="48"/>
      <c r="L23" s="45" t="s">
        <v>9</v>
      </c>
    </row>
    <row r="24" spans="1:12" x14ac:dyDescent="0.25">
      <c r="A24" s="68" t="s">
        <v>45</v>
      </c>
      <c r="B24" s="31">
        <v>-0.17805490725955042</v>
      </c>
      <c r="C24" s="31">
        <v>-5.2839095509395251E-2</v>
      </c>
      <c r="D24" s="31">
        <v>1.2246426140231526E-2</v>
      </c>
      <c r="E24" s="31">
        <v>1.3724888820733083E-2</v>
      </c>
      <c r="F24" s="31">
        <v>-0.12884501477415777</v>
      </c>
      <c r="G24" s="31">
        <v>-4.8268778642205801E-2</v>
      </c>
      <c r="H24" s="31">
        <v>1.6338545486511924E-2</v>
      </c>
      <c r="I24" s="67">
        <v>2.7392730646276231E-2</v>
      </c>
      <c r="J24" s="45"/>
      <c r="K24" s="45" t="s">
        <v>68</v>
      </c>
      <c r="L24" s="46">
        <v>69.819999999999993</v>
      </c>
    </row>
    <row r="25" spans="1:12" x14ac:dyDescent="0.25">
      <c r="A25" s="68" t="s">
        <v>46</v>
      </c>
      <c r="B25" s="31">
        <v>-0.13934039689087663</v>
      </c>
      <c r="C25" s="31">
        <v>-2.5415252987166181E-2</v>
      </c>
      <c r="D25" s="31">
        <v>1.6651534969608361E-2</v>
      </c>
      <c r="E25" s="31">
        <v>5.6455131001564851E-4</v>
      </c>
      <c r="F25" s="31">
        <v>-0.13621362814424376</v>
      </c>
      <c r="G25" s="31">
        <v>-4.002194689143701E-2</v>
      </c>
      <c r="H25" s="31">
        <v>2.0210381946454525E-2</v>
      </c>
      <c r="I25" s="67">
        <v>4.1963074401598632E-3</v>
      </c>
      <c r="J25" s="45"/>
      <c r="K25" s="45" t="s">
        <v>45</v>
      </c>
      <c r="L25" s="46">
        <v>86.78</v>
      </c>
    </row>
    <row r="26" spans="1:12" x14ac:dyDescent="0.25">
      <c r="A26" s="68" t="s">
        <v>47</v>
      </c>
      <c r="B26" s="31">
        <v>-0.10222763831342918</v>
      </c>
      <c r="C26" s="31">
        <v>-1.5675771971496388E-2</v>
      </c>
      <c r="D26" s="31">
        <v>1.9749000307597742E-2</v>
      </c>
      <c r="E26" s="31">
        <v>2.714206403059638E-3</v>
      </c>
      <c r="F26" s="31">
        <v>-0.13259069420826819</v>
      </c>
      <c r="G26" s="31">
        <v>-5.1585439831980162E-2</v>
      </c>
      <c r="H26" s="31">
        <v>2.4204382106588485E-2</v>
      </c>
      <c r="I26" s="67">
        <v>-1.488332294853445E-2</v>
      </c>
      <c r="J26" s="45"/>
      <c r="K26" s="45" t="s">
        <v>46</v>
      </c>
      <c r="L26" s="46">
        <v>88.31</v>
      </c>
    </row>
    <row r="27" spans="1:12" ht="17.25" customHeight="1" x14ac:dyDescent="0.25">
      <c r="A27" s="68" t="s">
        <v>48</v>
      </c>
      <c r="B27" s="31">
        <v>-8.0328591811146155E-2</v>
      </c>
      <c r="C27" s="31">
        <v>-1.3171885873347167E-2</v>
      </c>
      <c r="D27" s="31">
        <v>2.1665706051873235E-2</v>
      </c>
      <c r="E27" s="31">
        <v>4.5353662066969225E-3</v>
      </c>
      <c r="F27" s="31">
        <v>-0.10845068690727266</v>
      </c>
      <c r="G27" s="31">
        <v>-3.8341696100818834E-2</v>
      </c>
      <c r="H27" s="31">
        <v>3.0736624304787963E-2</v>
      </c>
      <c r="I27" s="67">
        <v>-1.098952016052801E-2</v>
      </c>
      <c r="J27" s="58"/>
      <c r="K27" s="49" t="s">
        <v>47</v>
      </c>
      <c r="L27" s="46">
        <v>91.21</v>
      </c>
    </row>
    <row r="28" spans="1:12" x14ac:dyDescent="0.25">
      <c r="A28" s="68" t="s">
        <v>49</v>
      </c>
      <c r="B28" s="31">
        <v>-4.3819672131147569E-2</v>
      </c>
      <c r="C28" s="31">
        <v>-2.0674408842871195E-2</v>
      </c>
      <c r="D28" s="31">
        <v>2.462889767237586E-2</v>
      </c>
      <c r="E28" s="31">
        <v>7.8194157568605149E-3</v>
      </c>
      <c r="F28" s="31">
        <v>-2.9550973447715068E-3</v>
      </c>
      <c r="G28" s="31">
        <v>-3.6865384473201646E-2</v>
      </c>
      <c r="H28" s="31">
        <v>3.7386710129536205E-2</v>
      </c>
      <c r="I28" s="67">
        <v>3.9105620279038522E-3</v>
      </c>
      <c r="J28" s="53"/>
      <c r="K28" s="40" t="s">
        <v>48</v>
      </c>
      <c r="L28" s="46">
        <v>93.19</v>
      </c>
    </row>
    <row r="29" spans="1:12" ht="15.75" thickBot="1" x14ac:dyDescent="0.3">
      <c r="A29" s="70" t="s">
        <v>50</v>
      </c>
      <c r="B29" s="71">
        <v>-6.4697508896797151E-2</v>
      </c>
      <c r="C29" s="71">
        <v>-3.7289377289377201E-2</v>
      </c>
      <c r="D29" s="71">
        <v>3.201570680628274E-2</v>
      </c>
      <c r="E29" s="71">
        <v>2.0026702269692942E-2</v>
      </c>
      <c r="F29" s="71">
        <v>6.9803210603321508E-2</v>
      </c>
      <c r="G29" s="71">
        <v>-5.8506011064760499E-2</v>
      </c>
      <c r="H29" s="71">
        <v>4.6186921668719183E-2</v>
      </c>
      <c r="I29" s="72">
        <v>4.683246193867463E-2</v>
      </c>
      <c r="J29" s="53"/>
      <c r="K29" s="40" t="s">
        <v>49</v>
      </c>
      <c r="L29" s="46">
        <v>97.64</v>
      </c>
    </row>
    <row r="30" spans="1:12" ht="41.25" customHeight="1" x14ac:dyDescent="0.25">
      <c r="A30" s="77" t="s">
        <v>69</v>
      </c>
      <c r="B30" s="77"/>
      <c r="C30" s="77"/>
      <c r="D30" s="77"/>
      <c r="E30" s="77"/>
      <c r="F30" s="77"/>
      <c r="G30" s="77"/>
      <c r="H30" s="77"/>
      <c r="I30" s="77"/>
      <c r="J30" s="53"/>
      <c r="K30" s="40" t="s">
        <v>50</v>
      </c>
      <c r="L30" s="46">
        <v>97.15</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Information media and telecommunications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70.87</v>
      </c>
    </row>
    <row r="34" spans="1:12" x14ac:dyDescent="0.25">
      <c r="F34" s="23"/>
      <c r="G34" s="23"/>
      <c r="H34" s="23"/>
      <c r="I34" s="23"/>
      <c r="K34" s="45" t="s">
        <v>45</v>
      </c>
      <c r="L34" s="46">
        <v>81.2</v>
      </c>
    </row>
    <row r="35" spans="1:12" x14ac:dyDescent="0.25">
      <c r="B35" s="23"/>
      <c r="C35" s="23"/>
      <c r="D35" s="23"/>
      <c r="E35" s="23"/>
      <c r="F35" s="23"/>
      <c r="G35" s="23"/>
      <c r="H35" s="23"/>
      <c r="I35" s="23"/>
      <c r="K35" s="45" t="s">
        <v>46</v>
      </c>
      <c r="L35" s="46">
        <v>84.66</v>
      </c>
    </row>
    <row r="36" spans="1:12" x14ac:dyDescent="0.25">
      <c r="A36" s="23"/>
      <c r="B36" s="23"/>
      <c r="C36" s="23"/>
      <c r="D36" s="23"/>
      <c r="E36" s="23"/>
      <c r="F36" s="23"/>
      <c r="G36" s="23"/>
      <c r="H36" s="23"/>
      <c r="I36" s="23"/>
      <c r="K36" s="49" t="s">
        <v>47</v>
      </c>
      <c r="L36" s="46">
        <v>88.04</v>
      </c>
    </row>
    <row r="37" spans="1:12" x14ac:dyDescent="0.25">
      <c r="A37" s="23"/>
      <c r="B37" s="23"/>
      <c r="C37" s="23"/>
      <c r="D37" s="23"/>
      <c r="E37" s="23"/>
      <c r="F37" s="23"/>
      <c r="G37" s="23"/>
      <c r="H37" s="23"/>
      <c r="I37" s="23"/>
      <c r="K37" s="40" t="s">
        <v>48</v>
      </c>
      <c r="L37" s="46">
        <v>90.02</v>
      </c>
    </row>
    <row r="38" spans="1:12" x14ac:dyDescent="0.25">
      <c r="A38" s="23"/>
      <c r="B38" s="23"/>
      <c r="C38" s="23"/>
      <c r="D38" s="23"/>
      <c r="E38" s="23"/>
      <c r="F38" s="23"/>
      <c r="G38" s="23"/>
      <c r="H38" s="23"/>
      <c r="I38" s="23"/>
      <c r="K38" s="40" t="s">
        <v>49</v>
      </c>
      <c r="L38" s="46">
        <v>93.32</v>
      </c>
    </row>
    <row r="39" spans="1:12" x14ac:dyDescent="0.25">
      <c r="A39" s="23"/>
      <c r="B39" s="23"/>
      <c r="C39" s="23"/>
      <c r="D39" s="23"/>
      <c r="E39" s="23"/>
      <c r="F39" s="23"/>
      <c r="G39" s="23"/>
      <c r="H39" s="23"/>
      <c r="I39" s="23"/>
      <c r="K39" s="40" t="s">
        <v>50</v>
      </c>
      <c r="L39" s="46">
        <v>90.63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72.2</v>
      </c>
    </row>
    <row r="43" spans="1:12" x14ac:dyDescent="0.25">
      <c r="K43" s="45" t="s">
        <v>45</v>
      </c>
      <c r="L43" s="46">
        <v>82.19</v>
      </c>
    </row>
    <row r="44" spans="1:12" x14ac:dyDescent="0.25">
      <c r="B44" s="29"/>
      <c r="C44" s="29"/>
      <c r="D44" s="29"/>
      <c r="E44" s="29"/>
      <c r="F44" s="29"/>
      <c r="G44" s="29"/>
      <c r="H44" s="29"/>
      <c r="I44" s="29"/>
      <c r="J44" s="53"/>
      <c r="K44" s="45" t="s">
        <v>46</v>
      </c>
      <c r="L44" s="46">
        <v>86.07</v>
      </c>
    </row>
    <row r="45" spans="1:12" ht="15.4" customHeight="1" x14ac:dyDescent="0.25">
      <c r="A45" s="26" t="str">
        <f>"Indexed number of payroll jobs in "&amp;$L$1&amp;" each week by age group"</f>
        <v>Indexed number of payroll jobs in Information media and telecommunications each week by age group</v>
      </c>
      <c r="B45" s="29"/>
      <c r="C45" s="29"/>
      <c r="D45" s="29"/>
      <c r="E45" s="29"/>
      <c r="F45" s="29"/>
      <c r="G45" s="29"/>
      <c r="H45" s="29"/>
      <c r="I45" s="29"/>
      <c r="J45" s="53"/>
      <c r="K45" s="49" t="s">
        <v>47</v>
      </c>
      <c r="L45" s="46">
        <v>89.78</v>
      </c>
    </row>
    <row r="46" spans="1:12" ht="15.4" customHeight="1" x14ac:dyDescent="0.25">
      <c r="B46" s="29"/>
      <c r="C46" s="29"/>
      <c r="D46" s="29"/>
      <c r="E46" s="29"/>
      <c r="F46" s="29"/>
      <c r="G46" s="29"/>
      <c r="H46" s="29"/>
      <c r="I46" s="29"/>
      <c r="J46" s="53"/>
      <c r="K46" s="40" t="s">
        <v>48</v>
      </c>
      <c r="L46" s="46">
        <v>91.97</v>
      </c>
    </row>
    <row r="47" spans="1:12" ht="15.4" customHeight="1" x14ac:dyDescent="0.25">
      <c r="B47" s="29"/>
      <c r="C47" s="29"/>
      <c r="D47" s="29"/>
      <c r="E47" s="29"/>
      <c r="F47" s="29"/>
      <c r="G47" s="29"/>
      <c r="H47" s="29"/>
      <c r="I47" s="29"/>
      <c r="J47" s="53"/>
      <c r="K47" s="40" t="s">
        <v>49</v>
      </c>
      <c r="L47" s="46">
        <v>95.62</v>
      </c>
    </row>
    <row r="48" spans="1:12" ht="15.4" customHeight="1" x14ac:dyDescent="0.25">
      <c r="B48" s="29"/>
      <c r="C48" s="29"/>
      <c r="D48" s="29"/>
      <c r="E48" s="29"/>
      <c r="F48" s="29"/>
      <c r="G48" s="29"/>
      <c r="H48" s="29"/>
      <c r="I48" s="29"/>
      <c r="J48" s="53"/>
      <c r="K48" s="40" t="s">
        <v>50</v>
      </c>
      <c r="L48" s="46">
        <v>93.53</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90.17</v>
      </c>
    </row>
    <row r="54" spans="1:12" ht="15.4" customHeight="1" x14ac:dyDescent="0.25">
      <c r="B54" s="28"/>
      <c r="C54" s="28"/>
      <c r="D54" s="28"/>
      <c r="E54" s="28"/>
      <c r="F54" s="28"/>
      <c r="G54" s="28"/>
      <c r="H54" s="28"/>
      <c r="I54" s="28"/>
      <c r="J54" s="53"/>
      <c r="K54" s="45" t="s">
        <v>5</v>
      </c>
      <c r="L54" s="46">
        <v>86.08</v>
      </c>
    </row>
    <row r="55" spans="1:12" ht="15.4" customHeight="1" x14ac:dyDescent="0.25">
      <c r="B55" s="4"/>
      <c r="C55" s="4"/>
      <c r="D55" s="5"/>
      <c r="E55" s="2"/>
      <c r="F55" s="28"/>
      <c r="G55" s="28"/>
      <c r="H55" s="28"/>
      <c r="I55" s="28"/>
      <c r="J55" s="53"/>
      <c r="K55" s="45" t="s">
        <v>44</v>
      </c>
      <c r="L55" s="46">
        <v>88.25</v>
      </c>
    </row>
    <row r="56" spans="1:12" ht="15.4" customHeight="1" x14ac:dyDescent="0.25">
      <c r="B56" s="4"/>
      <c r="C56" s="4"/>
      <c r="D56" s="5"/>
      <c r="E56" s="2"/>
      <c r="F56" s="28"/>
      <c r="G56" s="28"/>
      <c r="H56" s="28"/>
      <c r="I56" s="28"/>
      <c r="J56" s="53"/>
      <c r="K56" s="49" t="s">
        <v>4</v>
      </c>
      <c r="L56" s="46">
        <v>90.97</v>
      </c>
    </row>
    <row r="57" spans="1:12" ht="15.4" customHeight="1" x14ac:dyDescent="0.25">
      <c r="A57" s="4"/>
      <c r="B57" s="4"/>
      <c r="C57" s="4"/>
      <c r="D57" s="5"/>
      <c r="E57" s="2"/>
      <c r="F57" s="28"/>
      <c r="G57" s="28"/>
      <c r="H57" s="28"/>
      <c r="I57" s="28"/>
      <c r="J57" s="53"/>
      <c r="K57" s="40" t="s">
        <v>3</v>
      </c>
      <c r="L57" s="46">
        <v>90.89</v>
      </c>
    </row>
    <row r="58" spans="1:12" ht="15.4" customHeight="1" x14ac:dyDescent="0.25">
      <c r="B58" s="29"/>
      <c r="C58" s="29"/>
      <c r="D58" s="29"/>
      <c r="E58" s="29"/>
      <c r="F58" s="28"/>
      <c r="G58" s="28"/>
      <c r="H58" s="28"/>
      <c r="I58" s="28"/>
      <c r="J58" s="53"/>
      <c r="K58" s="40" t="s">
        <v>43</v>
      </c>
      <c r="L58" s="46">
        <v>91.2</v>
      </c>
    </row>
    <row r="59" spans="1:12" ht="15.4" customHeight="1" x14ac:dyDescent="0.25">
      <c r="K59" s="40" t="s">
        <v>2</v>
      </c>
      <c r="L59" s="46">
        <v>92.75</v>
      </c>
    </row>
    <row r="60" spans="1:12" ht="15.4" customHeight="1" x14ac:dyDescent="0.25">
      <c r="A60" s="26" t="str">
        <f>"Indexed number of payroll jobs held by men in "&amp;$L$1&amp;" each week by State and Territory"</f>
        <v>Indexed number of payroll jobs held by men in Information media and telecommunications each week by State and Territory</v>
      </c>
      <c r="K60" s="40" t="s">
        <v>1</v>
      </c>
      <c r="L60" s="46">
        <v>94.14</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86.13</v>
      </c>
    </row>
    <row r="63" spans="1:12" ht="15.4" customHeight="1" x14ac:dyDescent="0.25">
      <c r="B63" s="4"/>
      <c r="C63" s="4"/>
      <c r="D63" s="4"/>
      <c r="E63" s="4"/>
      <c r="F63" s="28"/>
      <c r="G63" s="28"/>
      <c r="H63" s="28"/>
      <c r="I63" s="28"/>
      <c r="J63" s="53"/>
      <c r="K63" s="45" t="s">
        <v>5</v>
      </c>
      <c r="L63" s="46">
        <v>82.66</v>
      </c>
    </row>
    <row r="64" spans="1:12" ht="15.4" customHeight="1" x14ac:dyDescent="0.25">
      <c r="B64" s="4"/>
      <c r="C64" s="4"/>
      <c r="D64" s="3"/>
      <c r="E64" s="2"/>
      <c r="F64" s="28"/>
      <c r="G64" s="28"/>
      <c r="H64" s="28"/>
      <c r="I64" s="28"/>
      <c r="J64" s="53"/>
      <c r="K64" s="45" t="s">
        <v>44</v>
      </c>
      <c r="L64" s="46">
        <v>83.1</v>
      </c>
    </row>
    <row r="65" spans="1:12" ht="15.4" customHeight="1" x14ac:dyDescent="0.25">
      <c r="B65" s="4"/>
      <c r="C65" s="4"/>
      <c r="D65" s="3"/>
      <c r="E65" s="2"/>
      <c r="F65" s="28"/>
      <c r="G65" s="28"/>
      <c r="H65" s="28"/>
      <c r="I65" s="28"/>
      <c r="J65" s="53"/>
      <c r="K65" s="49" t="s">
        <v>4</v>
      </c>
      <c r="L65" s="46">
        <v>89.93</v>
      </c>
    </row>
    <row r="66" spans="1:12" ht="15.4" customHeight="1" x14ac:dyDescent="0.25">
      <c r="B66" s="4"/>
      <c r="C66" s="4"/>
      <c r="D66" s="3"/>
      <c r="E66" s="2"/>
      <c r="F66" s="28"/>
      <c r="G66" s="28"/>
      <c r="H66" s="28"/>
      <c r="I66" s="28"/>
      <c r="J66" s="53"/>
      <c r="K66" s="40" t="s">
        <v>3</v>
      </c>
      <c r="L66" s="46">
        <v>88.11</v>
      </c>
    </row>
    <row r="67" spans="1:12" ht="15.4" customHeight="1" x14ac:dyDescent="0.25">
      <c r="B67" s="28"/>
      <c r="C67" s="28"/>
      <c r="D67" s="28"/>
      <c r="E67" s="28"/>
      <c r="F67" s="28"/>
      <c r="G67" s="28"/>
      <c r="H67" s="28"/>
      <c r="I67" s="28"/>
      <c r="J67" s="53"/>
      <c r="K67" s="40" t="s">
        <v>43</v>
      </c>
      <c r="L67" s="46">
        <v>88.57</v>
      </c>
    </row>
    <row r="68" spans="1:12" ht="15.4" customHeight="1" x14ac:dyDescent="0.25">
      <c r="A68" s="28"/>
      <c r="B68" s="28"/>
      <c r="C68" s="28"/>
      <c r="D68" s="28"/>
      <c r="E68" s="28"/>
      <c r="F68" s="28"/>
      <c r="G68" s="28"/>
      <c r="H68" s="28"/>
      <c r="I68" s="28"/>
      <c r="J68" s="53"/>
      <c r="K68" s="40" t="s">
        <v>2</v>
      </c>
      <c r="L68" s="46">
        <v>92.45</v>
      </c>
    </row>
    <row r="69" spans="1:12" ht="15.4" customHeight="1" x14ac:dyDescent="0.25">
      <c r="A69" s="28"/>
      <c r="B69" s="27"/>
      <c r="C69" s="27"/>
      <c r="D69" s="27"/>
      <c r="E69" s="27"/>
      <c r="F69" s="27"/>
      <c r="G69" s="27"/>
      <c r="H69" s="27"/>
      <c r="I69" s="27"/>
      <c r="J69" s="62"/>
      <c r="K69" s="40" t="s">
        <v>1</v>
      </c>
      <c r="L69" s="46">
        <v>89.43</v>
      </c>
    </row>
    <row r="70" spans="1:12" ht="15.4" customHeight="1" x14ac:dyDescent="0.25">
      <c r="K70" s="42"/>
      <c r="L70" s="46" t="s">
        <v>7</v>
      </c>
    </row>
    <row r="71" spans="1:12" ht="15.4" customHeight="1" x14ac:dyDescent="0.25">
      <c r="K71" s="45" t="s">
        <v>6</v>
      </c>
      <c r="L71" s="46">
        <v>87.41</v>
      </c>
    </row>
    <row r="72" spans="1:12" ht="15.4" customHeight="1" x14ac:dyDescent="0.25">
      <c r="K72" s="45" t="s">
        <v>5</v>
      </c>
      <c r="L72" s="46">
        <v>84.01</v>
      </c>
    </row>
    <row r="73" spans="1:12" ht="15.4" customHeight="1" x14ac:dyDescent="0.25">
      <c r="K73" s="45" t="s">
        <v>44</v>
      </c>
      <c r="L73" s="46">
        <v>85.88</v>
      </c>
    </row>
    <row r="74" spans="1:12" ht="15.4" customHeight="1" x14ac:dyDescent="0.25">
      <c r="K74" s="49" t="s">
        <v>4</v>
      </c>
      <c r="L74" s="46">
        <v>91.84</v>
      </c>
    </row>
    <row r="75" spans="1:12" ht="15.4" customHeight="1" x14ac:dyDescent="0.25">
      <c r="A75" s="26" t="str">
        <f>"Indexed number of payroll jobs held by women in "&amp;$L$1&amp;" each week by State and Territory"</f>
        <v>Indexed number of payroll jobs held by women in Information media and telecommunications each week by State and Territory</v>
      </c>
      <c r="K75" s="40" t="s">
        <v>3</v>
      </c>
      <c r="L75" s="46">
        <v>89.52</v>
      </c>
    </row>
    <row r="76" spans="1:12" ht="15.4" customHeight="1" x14ac:dyDescent="0.25">
      <c r="K76" s="40" t="s">
        <v>43</v>
      </c>
      <c r="L76" s="46">
        <v>90.96</v>
      </c>
    </row>
    <row r="77" spans="1:12" ht="15.4" customHeight="1" x14ac:dyDescent="0.25">
      <c r="B77" s="4"/>
      <c r="C77" s="4"/>
      <c r="D77" s="4"/>
      <c r="E77" s="4"/>
      <c r="F77" s="28"/>
      <c r="G77" s="28"/>
      <c r="H77" s="28"/>
      <c r="I77" s="28"/>
      <c r="J77" s="53"/>
      <c r="K77" s="40" t="s">
        <v>2</v>
      </c>
      <c r="L77" s="46">
        <v>93.99</v>
      </c>
    </row>
    <row r="78" spans="1:12" ht="15.4" customHeight="1" x14ac:dyDescent="0.25">
      <c r="B78" s="4"/>
      <c r="C78" s="4"/>
      <c r="D78" s="4"/>
      <c r="E78" s="4"/>
      <c r="F78" s="28"/>
      <c r="G78" s="28"/>
      <c r="H78" s="28"/>
      <c r="I78" s="28"/>
      <c r="J78" s="53"/>
      <c r="K78" s="40" t="s">
        <v>1</v>
      </c>
      <c r="L78" s="46">
        <v>89.6</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89.18</v>
      </c>
    </row>
    <row r="83" spans="1:12" ht="15.4" customHeight="1" x14ac:dyDescent="0.25">
      <c r="B83" s="28"/>
      <c r="C83" s="28"/>
      <c r="D83" s="28"/>
      <c r="E83" s="28"/>
      <c r="F83" s="28"/>
      <c r="G83" s="28"/>
      <c r="H83" s="28"/>
      <c r="I83" s="28"/>
      <c r="J83" s="53"/>
      <c r="K83" s="45" t="s">
        <v>5</v>
      </c>
      <c r="L83" s="46">
        <v>88.55</v>
      </c>
    </row>
    <row r="84" spans="1:12" ht="15.4" customHeight="1" x14ac:dyDescent="0.25">
      <c r="A84" s="28"/>
      <c r="B84" s="27"/>
      <c r="C84" s="27"/>
      <c r="D84" s="27"/>
      <c r="E84" s="27"/>
      <c r="F84" s="27"/>
      <c r="G84" s="27"/>
      <c r="H84" s="27"/>
      <c r="I84" s="27"/>
      <c r="J84" s="62"/>
      <c r="K84" s="45" t="s">
        <v>44</v>
      </c>
      <c r="L84" s="46">
        <v>87.98</v>
      </c>
    </row>
    <row r="85" spans="1:12" ht="15.4" customHeight="1" x14ac:dyDescent="0.25">
      <c r="K85" s="49" t="s">
        <v>4</v>
      </c>
      <c r="L85" s="46">
        <v>91.77</v>
      </c>
    </row>
    <row r="86" spans="1:12" ht="15.4" customHeight="1" x14ac:dyDescent="0.25">
      <c r="K86" s="40" t="s">
        <v>3</v>
      </c>
      <c r="L86" s="46">
        <v>92.54</v>
      </c>
    </row>
    <row r="87" spans="1:12" ht="15.4" customHeight="1" x14ac:dyDescent="0.25">
      <c r="K87" s="40" t="s">
        <v>43</v>
      </c>
      <c r="L87" s="46">
        <v>90.32</v>
      </c>
    </row>
    <row r="88" spans="1:12" ht="15.4" customHeight="1" x14ac:dyDescent="0.25">
      <c r="K88" s="40" t="s">
        <v>2</v>
      </c>
      <c r="L88" s="46">
        <v>93.85</v>
      </c>
    </row>
    <row r="89" spans="1:12" ht="15.4" customHeight="1" x14ac:dyDescent="0.25">
      <c r="K89" s="40" t="s">
        <v>1</v>
      </c>
      <c r="L89" s="46">
        <v>95.5</v>
      </c>
    </row>
    <row r="90" spans="1:12" ht="15.4" customHeight="1" x14ac:dyDescent="0.25">
      <c r="K90" s="48"/>
      <c r="L90" s="46" t="s">
        <v>8</v>
      </c>
    </row>
    <row r="91" spans="1:12" ht="15" customHeight="1" x14ac:dyDescent="0.25">
      <c r="K91" s="45" t="s">
        <v>6</v>
      </c>
      <c r="L91" s="46">
        <v>84.67</v>
      </c>
    </row>
    <row r="92" spans="1:12" ht="15" customHeight="1" x14ac:dyDescent="0.25">
      <c r="K92" s="45" t="s">
        <v>5</v>
      </c>
      <c r="L92" s="46">
        <v>84.52</v>
      </c>
    </row>
    <row r="93" spans="1:12" ht="15" customHeight="1" x14ac:dyDescent="0.25">
      <c r="A93" s="26"/>
      <c r="K93" s="45" t="s">
        <v>44</v>
      </c>
      <c r="L93" s="46">
        <v>82.5</v>
      </c>
    </row>
    <row r="94" spans="1:12" ht="15" customHeight="1" x14ac:dyDescent="0.25">
      <c r="K94" s="49" t="s">
        <v>4</v>
      </c>
      <c r="L94" s="46">
        <v>89.91</v>
      </c>
    </row>
    <row r="95" spans="1:12" ht="15" customHeight="1" x14ac:dyDescent="0.25">
      <c r="K95" s="40" t="s">
        <v>3</v>
      </c>
      <c r="L95" s="46">
        <v>89.23</v>
      </c>
    </row>
    <row r="96" spans="1:12" ht="15" customHeight="1" x14ac:dyDescent="0.25">
      <c r="K96" s="40" t="s">
        <v>43</v>
      </c>
      <c r="L96" s="46">
        <v>86.34</v>
      </c>
    </row>
    <row r="97" spans="1:12" ht="15" customHeight="1" x14ac:dyDescent="0.25">
      <c r="K97" s="40" t="s">
        <v>2</v>
      </c>
      <c r="L97" s="46">
        <v>91.8</v>
      </c>
    </row>
    <row r="98" spans="1:12" ht="15" customHeight="1" x14ac:dyDescent="0.25">
      <c r="K98" s="40" t="s">
        <v>1</v>
      </c>
      <c r="L98" s="46">
        <v>90.36</v>
      </c>
    </row>
    <row r="99" spans="1:12" ht="15" customHeight="1" x14ac:dyDescent="0.25">
      <c r="K99" s="42"/>
      <c r="L99" s="46" t="s">
        <v>7</v>
      </c>
    </row>
    <row r="100" spans="1:12" ht="15" customHeight="1" x14ac:dyDescent="0.25">
      <c r="A100" s="25"/>
      <c r="B100" s="24"/>
      <c r="K100" s="45" t="s">
        <v>6</v>
      </c>
      <c r="L100" s="46">
        <v>85.98</v>
      </c>
    </row>
    <row r="101" spans="1:12" x14ac:dyDescent="0.25">
      <c r="A101" s="25"/>
      <c r="B101" s="24"/>
      <c r="K101" s="45" t="s">
        <v>5</v>
      </c>
      <c r="L101" s="46">
        <v>85.95</v>
      </c>
    </row>
    <row r="102" spans="1:12" x14ac:dyDescent="0.25">
      <c r="A102" s="25"/>
      <c r="B102" s="24"/>
      <c r="K102" s="45" t="s">
        <v>44</v>
      </c>
      <c r="L102" s="46">
        <v>84.37</v>
      </c>
    </row>
    <row r="103" spans="1:12" x14ac:dyDescent="0.25">
      <c r="A103" s="25"/>
      <c r="B103" s="24"/>
      <c r="K103" s="49" t="s">
        <v>4</v>
      </c>
      <c r="L103" s="46">
        <v>92.85</v>
      </c>
    </row>
    <row r="104" spans="1:12" x14ac:dyDescent="0.25">
      <c r="A104" s="25"/>
      <c r="B104" s="24"/>
      <c r="K104" s="40" t="s">
        <v>3</v>
      </c>
      <c r="L104" s="46">
        <v>91.08</v>
      </c>
    </row>
    <row r="105" spans="1:12" x14ac:dyDescent="0.25">
      <c r="A105" s="25"/>
      <c r="B105" s="24"/>
      <c r="K105" s="40" t="s">
        <v>43</v>
      </c>
      <c r="L105" s="46">
        <v>88.74</v>
      </c>
    </row>
    <row r="106" spans="1:12" x14ac:dyDescent="0.25">
      <c r="A106" s="25"/>
      <c r="B106" s="24"/>
      <c r="K106" s="40" t="s">
        <v>2</v>
      </c>
      <c r="L106" s="46">
        <v>91.13</v>
      </c>
    </row>
    <row r="107" spans="1:12" x14ac:dyDescent="0.25">
      <c r="A107" s="25"/>
      <c r="B107" s="24"/>
      <c r="K107" s="40" t="s">
        <v>1</v>
      </c>
      <c r="L107" s="46">
        <v>90.45</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99.139200000000002</v>
      </c>
    </row>
    <row r="112" spans="1:12" x14ac:dyDescent="0.25">
      <c r="K112" s="73">
        <v>43918</v>
      </c>
      <c r="L112" s="46">
        <v>96.555000000000007</v>
      </c>
    </row>
    <row r="113" spans="11:12" x14ac:dyDescent="0.25">
      <c r="K113" s="73">
        <v>43925</v>
      </c>
      <c r="L113" s="46">
        <v>93.694299999999998</v>
      </c>
    </row>
    <row r="114" spans="11:12" x14ac:dyDescent="0.25">
      <c r="K114" s="73">
        <v>43932</v>
      </c>
      <c r="L114" s="46">
        <v>91.721599999999995</v>
      </c>
    </row>
    <row r="115" spans="11:12" x14ac:dyDescent="0.25">
      <c r="K115" s="73">
        <v>43939</v>
      </c>
      <c r="L115" s="46">
        <v>91.437299999999993</v>
      </c>
    </row>
    <row r="116" spans="11:12" x14ac:dyDescent="0.25">
      <c r="K116" s="73">
        <v>43946</v>
      </c>
      <c r="L116" s="46">
        <v>92.065100000000001</v>
      </c>
    </row>
    <row r="117" spans="11:12" x14ac:dyDescent="0.25">
      <c r="K117" s="73">
        <v>43953</v>
      </c>
      <c r="L117" s="46">
        <v>91.722899999999996</v>
      </c>
    </row>
    <row r="118" spans="11:12" x14ac:dyDescent="0.25">
      <c r="K118" s="73">
        <v>43960</v>
      </c>
      <c r="L118" s="46">
        <v>89.201099999999997</v>
      </c>
    </row>
    <row r="119" spans="11:12" x14ac:dyDescent="0.25">
      <c r="K119" s="73">
        <v>43967</v>
      </c>
      <c r="L119" s="46">
        <v>89.324100000000001</v>
      </c>
    </row>
    <row r="120" spans="11:12" x14ac:dyDescent="0.25">
      <c r="K120" s="73">
        <v>43974</v>
      </c>
      <c r="L120" s="46">
        <v>89.380700000000004</v>
      </c>
    </row>
    <row r="121" spans="11:12" x14ac:dyDescent="0.25">
      <c r="K121" s="73">
        <v>43981</v>
      </c>
      <c r="L121" s="46">
        <v>89.465299999999999</v>
      </c>
    </row>
    <row r="122" spans="11:12" x14ac:dyDescent="0.25">
      <c r="K122" s="73">
        <v>43988</v>
      </c>
      <c r="L122" s="46">
        <v>92.423000000000002</v>
      </c>
    </row>
    <row r="123" spans="11:12" x14ac:dyDescent="0.25">
      <c r="K123" s="73">
        <v>43995</v>
      </c>
      <c r="L123" s="46">
        <v>93.407300000000006</v>
      </c>
    </row>
    <row r="124" spans="11:12" x14ac:dyDescent="0.25">
      <c r="K124" s="73">
        <v>44002</v>
      </c>
      <c r="L124" s="46">
        <v>93.244</v>
      </c>
    </row>
    <row r="125" spans="11:12" x14ac:dyDescent="0.25">
      <c r="K125" s="73">
        <v>44009</v>
      </c>
      <c r="L125" s="46">
        <v>92.696899999999999</v>
      </c>
    </row>
    <row r="126" spans="11:12" x14ac:dyDescent="0.25">
      <c r="K126" s="73">
        <v>44016</v>
      </c>
      <c r="L126" s="46">
        <v>93.710499999999996</v>
      </c>
    </row>
    <row r="127" spans="11:12" x14ac:dyDescent="0.25">
      <c r="K127" s="73">
        <v>44023</v>
      </c>
      <c r="L127" s="46">
        <v>95.084000000000003</v>
      </c>
    </row>
    <row r="128" spans="11:12" x14ac:dyDescent="0.25">
      <c r="K128" s="73">
        <v>44030</v>
      </c>
      <c r="L128" s="46">
        <v>95.2453</v>
      </c>
    </row>
    <row r="129" spans="1:12" x14ac:dyDescent="0.25">
      <c r="K129" s="73">
        <v>44037</v>
      </c>
      <c r="L129" s="46">
        <v>95.069000000000003</v>
      </c>
    </row>
    <row r="130" spans="1:12" x14ac:dyDescent="0.25">
      <c r="K130" s="73">
        <v>44044</v>
      </c>
      <c r="L130" s="46">
        <v>94.763199999999998</v>
      </c>
    </row>
    <row r="131" spans="1:12" x14ac:dyDescent="0.25">
      <c r="K131" s="73">
        <v>44051</v>
      </c>
      <c r="L131" s="46">
        <v>93.877099999999999</v>
      </c>
    </row>
    <row r="132" spans="1:12" x14ac:dyDescent="0.25">
      <c r="K132" s="73">
        <v>44058</v>
      </c>
      <c r="L132" s="46">
        <v>93.262900000000002</v>
      </c>
    </row>
    <row r="133" spans="1:12" x14ac:dyDescent="0.25">
      <c r="K133" s="73">
        <v>44065</v>
      </c>
      <c r="L133" s="46">
        <v>93.104100000000003</v>
      </c>
    </row>
    <row r="134" spans="1:12" x14ac:dyDescent="0.25">
      <c r="K134" s="73">
        <v>44072</v>
      </c>
      <c r="L134" s="46">
        <v>93.564800000000005</v>
      </c>
    </row>
    <row r="135" spans="1:12" x14ac:dyDescent="0.25">
      <c r="K135" s="73">
        <v>44079</v>
      </c>
      <c r="L135" s="46">
        <v>93.738500000000002</v>
      </c>
    </row>
    <row r="136" spans="1:12" x14ac:dyDescent="0.25">
      <c r="K136" s="73">
        <v>44086</v>
      </c>
      <c r="L136" s="46">
        <v>94.255099999999999</v>
      </c>
    </row>
    <row r="137" spans="1:12" x14ac:dyDescent="0.25">
      <c r="K137" s="73">
        <v>44093</v>
      </c>
      <c r="L137" s="46">
        <v>94.139899999999997</v>
      </c>
    </row>
    <row r="138" spans="1:12" x14ac:dyDescent="0.25">
      <c r="K138" s="73">
        <v>44100</v>
      </c>
      <c r="L138" s="46">
        <v>94.317499999999995</v>
      </c>
    </row>
    <row r="139" spans="1:12" x14ac:dyDescent="0.25">
      <c r="K139" s="73">
        <v>44107</v>
      </c>
      <c r="L139" s="46">
        <v>92.947299999999998</v>
      </c>
    </row>
    <row r="140" spans="1:12" x14ac:dyDescent="0.25">
      <c r="A140" s="25"/>
      <c r="B140" s="24"/>
      <c r="K140" s="73">
        <v>44114</v>
      </c>
      <c r="L140" s="46">
        <v>90.793199999999999</v>
      </c>
    </row>
    <row r="141" spans="1:12" x14ac:dyDescent="0.25">
      <c r="A141" s="25"/>
      <c r="B141" s="24"/>
      <c r="K141" s="73">
        <v>44121</v>
      </c>
      <c r="L141" s="46">
        <v>90.918700000000001</v>
      </c>
    </row>
    <row r="142" spans="1:12" x14ac:dyDescent="0.25">
      <c r="K142" s="73">
        <v>44128</v>
      </c>
      <c r="L142" s="46">
        <v>90.852400000000003</v>
      </c>
    </row>
    <row r="143" spans="1:12" x14ac:dyDescent="0.25">
      <c r="K143" s="73">
        <v>44135</v>
      </c>
      <c r="L143" s="46">
        <v>90.183499999999995</v>
      </c>
    </row>
    <row r="144" spans="1:12" x14ac:dyDescent="0.25">
      <c r="K144" s="73">
        <v>44142</v>
      </c>
      <c r="L144" s="46">
        <v>89.655900000000003</v>
      </c>
    </row>
    <row r="145" spans="11:12" x14ac:dyDescent="0.25">
      <c r="K145" s="73">
        <v>44149</v>
      </c>
      <c r="L145" s="46">
        <v>89.318200000000004</v>
      </c>
    </row>
    <row r="146" spans="11:12" x14ac:dyDescent="0.25">
      <c r="K146" s="73">
        <v>44156</v>
      </c>
      <c r="L146" s="46">
        <v>89.260300000000001</v>
      </c>
    </row>
    <row r="147" spans="11:12" x14ac:dyDescent="0.25">
      <c r="K147" s="73">
        <v>44163</v>
      </c>
      <c r="L147" s="46">
        <v>89.179599999999994</v>
      </c>
    </row>
    <row r="148" spans="11:12" x14ac:dyDescent="0.25">
      <c r="K148" s="73">
        <v>44170</v>
      </c>
      <c r="L148" s="46">
        <v>89.292199999999994</v>
      </c>
    </row>
    <row r="149" spans="11:12" x14ac:dyDescent="0.25">
      <c r="K149" s="73">
        <v>44177</v>
      </c>
      <c r="L149" s="46">
        <v>89.801599999999993</v>
      </c>
    </row>
    <row r="150" spans="11:12" x14ac:dyDescent="0.25">
      <c r="K150" s="73">
        <v>44184</v>
      </c>
      <c r="L150" s="46">
        <v>89.294799999999995</v>
      </c>
    </row>
    <row r="151" spans="11:12" x14ac:dyDescent="0.25">
      <c r="K151" s="73">
        <v>44191</v>
      </c>
      <c r="L151" s="46">
        <v>86.601900000000001</v>
      </c>
    </row>
    <row r="152" spans="11:12" x14ac:dyDescent="0.25">
      <c r="K152" s="73">
        <v>44198</v>
      </c>
      <c r="L152" s="46">
        <v>85.03</v>
      </c>
    </row>
    <row r="153" spans="11:12" x14ac:dyDescent="0.25">
      <c r="K153" s="73">
        <v>44205</v>
      </c>
      <c r="L153" s="46">
        <v>85.393699999999995</v>
      </c>
    </row>
    <row r="154" spans="11:12" x14ac:dyDescent="0.25">
      <c r="K154" s="73">
        <v>44212</v>
      </c>
      <c r="L154" s="46">
        <v>86.917100000000005</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100.7915</v>
      </c>
    </row>
    <row r="260" spans="11:12" x14ac:dyDescent="0.25">
      <c r="K260" s="73">
        <v>43918</v>
      </c>
      <c r="L260" s="46">
        <v>103.2744</v>
      </c>
    </row>
    <row r="261" spans="11:12" x14ac:dyDescent="0.25">
      <c r="K261" s="73">
        <v>43925</v>
      </c>
      <c r="L261" s="46">
        <v>102.7642</v>
      </c>
    </row>
    <row r="262" spans="11:12" x14ac:dyDescent="0.25">
      <c r="K262" s="73">
        <v>43932</v>
      </c>
      <c r="L262" s="46">
        <v>98.267399999999995</v>
      </c>
    </row>
    <row r="263" spans="11:12" x14ac:dyDescent="0.25">
      <c r="K263" s="73">
        <v>43939</v>
      </c>
      <c r="L263" s="46">
        <v>97.904799999999994</v>
      </c>
    </row>
    <row r="264" spans="11:12" x14ac:dyDescent="0.25">
      <c r="K264" s="73">
        <v>43946</v>
      </c>
      <c r="L264" s="46">
        <v>98.495900000000006</v>
      </c>
    </row>
    <row r="265" spans="11:12" x14ac:dyDescent="0.25">
      <c r="K265" s="73">
        <v>43953</v>
      </c>
      <c r="L265" s="46">
        <v>97.938599999999994</v>
      </c>
    </row>
    <row r="266" spans="11:12" x14ac:dyDescent="0.25">
      <c r="K266" s="73">
        <v>43960</v>
      </c>
      <c r="L266" s="46">
        <v>87.780299999999997</v>
      </c>
    </row>
    <row r="267" spans="11:12" x14ac:dyDescent="0.25">
      <c r="K267" s="73">
        <v>43967</v>
      </c>
      <c r="L267" s="46">
        <v>87.282499999999999</v>
      </c>
    </row>
    <row r="268" spans="11:12" x14ac:dyDescent="0.25">
      <c r="K268" s="73">
        <v>43974</v>
      </c>
      <c r="L268" s="46">
        <v>87.548699999999997</v>
      </c>
    </row>
    <row r="269" spans="11:12" x14ac:dyDescent="0.25">
      <c r="K269" s="73">
        <v>43981</v>
      </c>
      <c r="L269" s="46">
        <v>87.890900000000002</v>
      </c>
    </row>
    <row r="270" spans="11:12" x14ac:dyDescent="0.25">
      <c r="K270" s="73">
        <v>43988</v>
      </c>
      <c r="L270" s="46">
        <v>94.6404</v>
      </c>
    </row>
    <row r="271" spans="11:12" x14ac:dyDescent="0.25">
      <c r="K271" s="73">
        <v>43995</v>
      </c>
      <c r="L271" s="46">
        <v>97.405600000000007</v>
      </c>
    </row>
    <row r="272" spans="11:12" x14ac:dyDescent="0.25">
      <c r="K272" s="73">
        <v>44002</v>
      </c>
      <c r="L272" s="46">
        <v>99.065200000000004</v>
      </c>
    </row>
    <row r="273" spans="11:12" x14ac:dyDescent="0.25">
      <c r="K273" s="73">
        <v>44009</v>
      </c>
      <c r="L273" s="46">
        <v>99.427400000000006</v>
      </c>
    </row>
    <row r="274" spans="11:12" x14ac:dyDescent="0.25">
      <c r="K274" s="73">
        <v>44016</v>
      </c>
      <c r="L274" s="46">
        <v>97.361199999999997</v>
      </c>
    </row>
    <row r="275" spans="11:12" x14ac:dyDescent="0.25">
      <c r="K275" s="73">
        <v>44023</v>
      </c>
      <c r="L275" s="46">
        <v>93.5351</v>
      </c>
    </row>
    <row r="276" spans="11:12" x14ac:dyDescent="0.25">
      <c r="K276" s="73">
        <v>44030</v>
      </c>
      <c r="L276" s="46">
        <v>93.886300000000006</v>
      </c>
    </row>
    <row r="277" spans="11:12" x14ac:dyDescent="0.25">
      <c r="K277" s="73">
        <v>44037</v>
      </c>
      <c r="L277" s="46">
        <v>93.486599999999996</v>
      </c>
    </row>
    <row r="278" spans="11:12" x14ac:dyDescent="0.25">
      <c r="K278" s="73">
        <v>44044</v>
      </c>
      <c r="L278" s="46">
        <v>96.283000000000001</v>
      </c>
    </row>
    <row r="279" spans="11:12" x14ac:dyDescent="0.25">
      <c r="K279" s="73">
        <v>44051</v>
      </c>
      <c r="L279" s="46">
        <v>101.5882</v>
      </c>
    </row>
    <row r="280" spans="11:12" x14ac:dyDescent="0.25">
      <c r="K280" s="73">
        <v>44058</v>
      </c>
      <c r="L280" s="46">
        <v>102.9062</v>
      </c>
    </row>
    <row r="281" spans="11:12" x14ac:dyDescent="0.25">
      <c r="K281" s="73">
        <v>44065</v>
      </c>
      <c r="L281" s="46">
        <v>100.9615</v>
      </c>
    </row>
    <row r="282" spans="11:12" x14ac:dyDescent="0.25">
      <c r="K282" s="73">
        <v>44072</v>
      </c>
      <c r="L282" s="46">
        <v>99.9953</v>
      </c>
    </row>
    <row r="283" spans="11:12" x14ac:dyDescent="0.25">
      <c r="K283" s="73">
        <v>44079</v>
      </c>
      <c r="L283" s="46">
        <v>114.06310000000001</v>
      </c>
    </row>
    <row r="284" spans="11:12" x14ac:dyDescent="0.25">
      <c r="K284" s="73">
        <v>44086</v>
      </c>
      <c r="L284" s="46">
        <v>114.06310000000001</v>
      </c>
    </row>
    <row r="285" spans="11:12" x14ac:dyDescent="0.25">
      <c r="K285" s="73">
        <v>44093</v>
      </c>
      <c r="L285" s="46">
        <v>114.0608</v>
      </c>
    </row>
    <row r="286" spans="11:12" x14ac:dyDescent="0.25">
      <c r="K286" s="73">
        <v>44100</v>
      </c>
      <c r="L286" s="46">
        <v>101.0265</v>
      </c>
    </row>
    <row r="287" spans="11:12" x14ac:dyDescent="0.25">
      <c r="K287" s="73">
        <v>44107</v>
      </c>
      <c r="L287" s="46">
        <v>98.1374</v>
      </c>
    </row>
    <row r="288" spans="11:12" x14ac:dyDescent="0.25">
      <c r="K288" s="73">
        <v>44114</v>
      </c>
      <c r="L288" s="46">
        <v>92.179299999999998</v>
      </c>
    </row>
    <row r="289" spans="11:12" x14ac:dyDescent="0.25">
      <c r="K289" s="73">
        <v>44121</v>
      </c>
      <c r="L289" s="46">
        <v>95.014700000000005</v>
      </c>
    </row>
    <row r="290" spans="11:12" x14ac:dyDescent="0.25">
      <c r="K290" s="73">
        <v>44128</v>
      </c>
      <c r="L290" s="46">
        <v>92.4345</v>
      </c>
    </row>
    <row r="291" spans="11:12" x14ac:dyDescent="0.25">
      <c r="K291" s="73">
        <v>44135</v>
      </c>
      <c r="L291" s="46">
        <v>92.941999999999993</v>
      </c>
    </row>
    <row r="292" spans="11:12" x14ac:dyDescent="0.25">
      <c r="K292" s="73">
        <v>44142</v>
      </c>
      <c r="L292" s="46">
        <v>92.595299999999995</v>
      </c>
    </row>
    <row r="293" spans="11:12" x14ac:dyDescent="0.25">
      <c r="K293" s="73">
        <v>44149</v>
      </c>
      <c r="L293" s="46">
        <v>91.920299999999997</v>
      </c>
    </row>
    <row r="294" spans="11:12" x14ac:dyDescent="0.25">
      <c r="K294" s="73">
        <v>44156</v>
      </c>
      <c r="L294" s="46">
        <v>92.477999999999994</v>
      </c>
    </row>
    <row r="295" spans="11:12" x14ac:dyDescent="0.25">
      <c r="K295" s="73">
        <v>44163</v>
      </c>
      <c r="L295" s="46">
        <v>92.162099999999995</v>
      </c>
    </row>
    <row r="296" spans="11:12" x14ac:dyDescent="0.25">
      <c r="K296" s="73">
        <v>44170</v>
      </c>
      <c r="L296" s="46">
        <v>90.034499999999994</v>
      </c>
    </row>
    <row r="297" spans="11:12" x14ac:dyDescent="0.25">
      <c r="K297" s="73">
        <v>44177</v>
      </c>
      <c r="L297" s="46">
        <v>90.751900000000006</v>
      </c>
    </row>
    <row r="298" spans="11:12" x14ac:dyDescent="0.25">
      <c r="K298" s="73">
        <v>44184</v>
      </c>
      <c r="L298" s="46">
        <v>91.935199999999995</v>
      </c>
    </row>
    <row r="299" spans="11:12" x14ac:dyDescent="0.25">
      <c r="K299" s="73">
        <v>44191</v>
      </c>
      <c r="L299" s="46">
        <v>88.723100000000002</v>
      </c>
    </row>
    <row r="300" spans="11:12" x14ac:dyDescent="0.25">
      <c r="K300" s="73">
        <v>44198</v>
      </c>
      <c r="L300" s="46">
        <v>85.967399999999998</v>
      </c>
    </row>
    <row r="301" spans="11:12" x14ac:dyDescent="0.25">
      <c r="K301" s="73">
        <v>44205</v>
      </c>
      <c r="L301" s="46">
        <v>85.749399999999994</v>
      </c>
    </row>
    <row r="302" spans="11:12" x14ac:dyDescent="0.25">
      <c r="K302" s="73">
        <v>44212</v>
      </c>
      <c r="L302" s="46">
        <v>87.756299999999996</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667D-9BC4-4A24-A365-ECDACB6A376E}">
  <sheetPr codeName="Sheet1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29</v>
      </c>
    </row>
    <row r="2" spans="1:12" ht="19.5" customHeight="1" x14ac:dyDescent="0.3">
      <c r="A2" s="7" t="str">
        <f>"Weekly Payroll Jobs and Wages in Australia - " &amp;$L$1</f>
        <v>Weekly Payroll Jobs and Wages in Australia - Financial and insurance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Financial and insurance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4.2435636512851538E-2</v>
      </c>
      <c r="C11" s="31">
        <v>-1.0728405975493738E-2</v>
      </c>
      <c r="D11" s="31">
        <v>1.8272974597960401E-2</v>
      </c>
      <c r="E11" s="31">
        <v>-3.2742092876413276E-3</v>
      </c>
      <c r="F11" s="31">
        <v>-7.3735133271653486E-2</v>
      </c>
      <c r="G11" s="31">
        <v>-0.1490291402095455</v>
      </c>
      <c r="H11" s="31">
        <v>1.35806801280971E-2</v>
      </c>
      <c r="I11" s="67">
        <v>-8.6134570088267637E-3</v>
      </c>
      <c r="J11" s="45"/>
      <c r="K11" s="45"/>
      <c r="L11" s="46"/>
    </row>
    <row r="12" spans="1:12" x14ac:dyDescent="0.25">
      <c r="A12" s="68" t="s">
        <v>6</v>
      </c>
      <c r="B12" s="31">
        <v>3.995125395011101E-2</v>
      </c>
      <c r="C12" s="31">
        <v>-1.0368699713677931E-2</v>
      </c>
      <c r="D12" s="31">
        <v>1.8572620210512536E-2</v>
      </c>
      <c r="E12" s="31">
        <v>-4.6756027485552742E-3</v>
      </c>
      <c r="F12" s="31">
        <v>-0.13841384156895464</v>
      </c>
      <c r="G12" s="31">
        <v>-0.1322959201782985</v>
      </c>
      <c r="H12" s="31">
        <v>1.860841896638199E-2</v>
      </c>
      <c r="I12" s="67">
        <v>-9.0471368112606809E-3</v>
      </c>
      <c r="J12" s="45"/>
      <c r="K12" s="45"/>
      <c r="L12" s="46"/>
    </row>
    <row r="13" spans="1:12" ht="15" customHeight="1" x14ac:dyDescent="0.25">
      <c r="A13" s="68" t="s">
        <v>5</v>
      </c>
      <c r="B13" s="31">
        <v>3.492815546527317E-2</v>
      </c>
      <c r="C13" s="31">
        <v>-7.6177420479101032E-3</v>
      </c>
      <c r="D13" s="31">
        <v>1.9245430103250305E-2</v>
      </c>
      <c r="E13" s="31">
        <v>-6.0798684408180925E-3</v>
      </c>
      <c r="F13" s="31">
        <v>-1.9683300760115707E-2</v>
      </c>
      <c r="G13" s="31">
        <v>-0.20890130818052155</v>
      </c>
      <c r="H13" s="31">
        <v>-6.8734679653514874E-6</v>
      </c>
      <c r="I13" s="67">
        <v>-7.9508096146685414E-3</v>
      </c>
      <c r="J13" s="45"/>
      <c r="K13" s="45"/>
      <c r="L13" s="46"/>
    </row>
    <row r="14" spans="1:12" ht="15" customHeight="1" x14ac:dyDescent="0.25">
      <c r="A14" s="68" t="s">
        <v>44</v>
      </c>
      <c r="B14" s="31">
        <v>4.2815488807320445E-2</v>
      </c>
      <c r="C14" s="31">
        <v>-1.695111847555919E-2</v>
      </c>
      <c r="D14" s="31">
        <v>1.8078029576540589E-2</v>
      </c>
      <c r="E14" s="31">
        <v>2.4961629926969486E-3</v>
      </c>
      <c r="F14" s="31">
        <v>-1.2236521459664695E-2</v>
      </c>
      <c r="G14" s="31">
        <v>-0.11929073300364879</v>
      </c>
      <c r="H14" s="31">
        <v>1.3966997274845294E-2</v>
      </c>
      <c r="I14" s="67">
        <v>-1.216655243182807E-2</v>
      </c>
      <c r="J14" s="45"/>
      <c r="K14" s="45"/>
      <c r="L14" s="46"/>
    </row>
    <row r="15" spans="1:12" ht="15" customHeight="1" x14ac:dyDescent="0.25">
      <c r="A15" s="68" t="s">
        <v>4</v>
      </c>
      <c r="B15" s="31">
        <v>6.3302736098852508E-2</v>
      </c>
      <c r="C15" s="31">
        <v>-6.4558162549998022E-3</v>
      </c>
      <c r="D15" s="31">
        <v>1.6728837876613945E-2</v>
      </c>
      <c r="E15" s="31">
        <v>-1.4747398137614498E-3</v>
      </c>
      <c r="F15" s="31">
        <v>2.7027707462179196E-2</v>
      </c>
      <c r="G15" s="31">
        <v>-8.9853795647721113E-2</v>
      </c>
      <c r="H15" s="31">
        <v>2.8218021786134306E-2</v>
      </c>
      <c r="I15" s="67">
        <v>-1.8039464259057558E-2</v>
      </c>
      <c r="J15" s="45"/>
      <c r="K15" s="63"/>
      <c r="L15" s="46"/>
    </row>
    <row r="16" spans="1:12" ht="15" customHeight="1" x14ac:dyDescent="0.25">
      <c r="A16" s="68" t="s">
        <v>3</v>
      </c>
      <c r="B16" s="31">
        <v>8.560045532157079E-2</v>
      </c>
      <c r="C16" s="31">
        <v>-2.0486950217496358E-2</v>
      </c>
      <c r="D16" s="31">
        <v>1.4764974651060969E-2</v>
      </c>
      <c r="E16" s="31">
        <v>-5.0046918986546007E-4</v>
      </c>
      <c r="F16" s="31">
        <v>5.7339281854108526E-2</v>
      </c>
      <c r="G16" s="31">
        <v>-9.1522141881735575E-2</v>
      </c>
      <c r="H16" s="31">
        <v>2.69902283450838E-2</v>
      </c>
      <c r="I16" s="67">
        <v>-1.5455156253413316E-3</v>
      </c>
      <c r="J16" s="45"/>
      <c r="K16" s="45"/>
      <c r="L16" s="46"/>
    </row>
    <row r="17" spans="1:12" ht="15" customHeight="1" x14ac:dyDescent="0.25">
      <c r="A17" s="68" t="s">
        <v>43</v>
      </c>
      <c r="B17" s="31">
        <v>-1.7708576186511227E-2</v>
      </c>
      <c r="C17" s="31">
        <v>2.28298942257672E-2</v>
      </c>
      <c r="D17" s="31">
        <v>1.5784398140175515E-2</v>
      </c>
      <c r="E17" s="31">
        <v>1.0791993037423842E-2</v>
      </c>
      <c r="F17" s="31">
        <v>-2.6334890420543045E-2</v>
      </c>
      <c r="G17" s="31">
        <v>-6.594794682107441E-3</v>
      </c>
      <c r="H17" s="31">
        <v>1.8764578303412272E-2</v>
      </c>
      <c r="I17" s="67">
        <v>6.599988919941957E-5</v>
      </c>
      <c r="J17" s="45"/>
      <c r="K17" s="45"/>
      <c r="L17" s="46"/>
    </row>
    <row r="18" spans="1:12" ht="15" customHeight="1" x14ac:dyDescent="0.25">
      <c r="A18" s="68" t="s">
        <v>2</v>
      </c>
      <c r="B18" s="31">
        <v>2.0000000000000018E-2</v>
      </c>
      <c r="C18" s="31">
        <v>-4.1798469387755111E-2</v>
      </c>
      <c r="D18" s="31">
        <v>1.586206896551734E-2</v>
      </c>
      <c r="E18" s="31">
        <v>-4.710632570659512E-3</v>
      </c>
      <c r="F18" s="31">
        <v>-1.9161558744794749E-2</v>
      </c>
      <c r="G18" s="31">
        <v>-5.1367885330933727E-2</v>
      </c>
      <c r="H18" s="31">
        <v>8.2197938365400569E-2</v>
      </c>
      <c r="I18" s="67">
        <v>1.1600022638431851E-2</v>
      </c>
      <c r="J18" s="45"/>
      <c r="K18" s="45"/>
      <c r="L18" s="46"/>
    </row>
    <row r="19" spans="1:12" x14ac:dyDescent="0.25">
      <c r="A19" s="69" t="s">
        <v>1</v>
      </c>
      <c r="B19" s="31">
        <v>4.2685337726523942E-2</v>
      </c>
      <c r="C19" s="31">
        <v>-1.46704722366372E-2</v>
      </c>
      <c r="D19" s="31">
        <v>1.8905285752615963E-2</v>
      </c>
      <c r="E19" s="31">
        <v>1.1672095548316941E-2</v>
      </c>
      <c r="F19" s="31">
        <v>4.7092558422827668E-3</v>
      </c>
      <c r="G19" s="31">
        <v>-9.4501613977243881E-2</v>
      </c>
      <c r="H19" s="31">
        <v>-2.2934557694036517E-3</v>
      </c>
      <c r="I19" s="67">
        <v>1.7111513208996287E-2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3.2890204360888742E-2</v>
      </c>
      <c r="C21" s="31">
        <v>-1.0510522491201657E-2</v>
      </c>
      <c r="D21" s="31">
        <v>1.9246484868054026E-2</v>
      </c>
      <c r="E21" s="31">
        <v>-3.276865911817195E-3</v>
      </c>
      <c r="F21" s="31">
        <v>-0.11299918417738952</v>
      </c>
      <c r="G21" s="31">
        <v>-0.16655903955222084</v>
      </c>
      <c r="H21" s="31">
        <v>1.3894420735275581E-2</v>
      </c>
      <c r="I21" s="67">
        <v>-1.054943945722997E-2</v>
      </c>
      <c r="J21" s="45"/>
      <c r="K21" s="45"/>
      <c r="L21" s="45"/>
    </row>
    <row r="22" spans="1:12" x14ac:dyDescent="0.25">
      <c r="A22" s="68" t="s">
        <v>13</v>
      </c>
      <c r="B22" s="31">
        <v>3.4610491885538108E-2</v>
      </c>
      <c r="C22" s="31">
        <v>-1.170198696070901E-2</v>
      </c>
      <c r="D22" s="31">
        <v>1.6577509347138308E-2</v>
      </c>
      <c r="E22" s="31">
        <v>-4.3136363636363528E-3</v>
      </c>
      <c r="F22" s="31">
        <v>-2.2494580791989294E-2</v>
      </c>
      <c r="G22" s="31">
        <v>-0.12409614972138183</v>
      </c>
      <c r="H22" s="31">
        <v>1.3006453728029665E-2</v>
      </c>
      <c r="I22" s="67">
        <v>-6.1494159519029923E-3</v>
      </c>
      <c r="J22" s="45"/>
      <c r="K22" s="51" t="s">
        <v>12</v>
      </c>
      <c r="L22" s="45" t="s">
        <v>59</v>
      </c>
    </row>
    <row r="23" spans="1:12" x14ac:dyDescent="0.25">
      <c r="A23" s="69" t="s">
        <v>71</v>
      </c>
      <c r="B23" s="31">
        <v>0.27979401667484072</v>
      </c>
      <c r="C23" s="31">
        <v>-2.9805428181930882E-2</v>
      </c>
      <c r="D23" s="31">
        <v>4.8553442271631386E-2</v>
      </c>
      <c r="E23" s="31">
        <v>2.7525461051472577E-2</v>
      </c>
      <c r="F23" s="31">
        <v>0.16258644688912138</v>
      </c>
      <c r="G23" s="31">
        <v>-0.11416344377933252</v>
      </c>
      <c r="H23" s="31">
        <v>4.2845587929522422E-2</v>
      </c>
      <c r="I23" s="67">
        <v>-1.4462655730499874E-2</v>
      </c>
      <c r="J23" s="45"/>
      <c r="K23" s="48"/>
      <c r="L23" s="45" t="s">
        <v>9</v>
      </c>
    </row>
    <row r="24" spans="1:12" x14ac:dyDescent="0.25">
      <c r="A24" s="68" t="s">
        <v>45</v>
      </c>
      <c r="B24" s="31">
        <v>1.0610867956708736E-2</v>
      </c>
      <c r="C24" s="31">
        <v>-2.0408684236117747E-2</v>
      </c>
      <c r="D24" s="31">
        <v>1.883937037739436E-2</v>
      </c>
      <c r="E24" s="31">
        <v>4.1259362701535629E-3</v>
      </c>
      <c r="F24" s="31">
        <v>-4.6516396111351166E-2</v>
      </c>
      <c r="G24" s="31">
        <v>-9.5282776147649351E-2</v>
      </c>
      <c r="H24" s="31">
        <v>1.9587878257863345E-2</v>
      </c>
      <c r="I24" s="67">
        <v>1.1417337016568441E-2</v>
      </c>
      <c r="J24" s="45"/>
      <c r="K24" s="45" t="s">
        <v>68</v>
      </c>
      <c r="L24" s="46">
        <v>131.91</v>
      </c>
    </row>
    <row r="25" spans="1:12" x14ac:dyDescent="0.25">
      <c r="A25" s="68" t="s">
        <v>46</v>
      </c>
      <c r="B25" s="31">
        <v>3.5274386748102238E-2</v>
      </c>
      <c r="C25" s="31">
        <v>-8.5463503195437607E-3</v>
      </c>
      <c r="D25" s="31">
        <v>1.8580808194760934E-2</v>
      </c>
      <c r="E25" s="31">
        <v>-4.3133466627727213E-3</v>
      </c>
      <c r="F25" s="31">
        <v>-7.3431461591658809E-2</v>
      </c>
      <c r="G25" s="31">
        <v>-0.13482675439589198</v>
      </c>
      <c r="H25" s="31">
        <v>1.4362619607958038E-2</v>
      </c>
      <c r="I25" s="67">
        <v>-2.9801088431657963E-3</v>
      </c>
      <c r="J25" s="45"/>
      <c r="K25" s="45" t="s">
        <v>45</v>
      </c>
      <c r="L25" s="46">
        <v>103.17</v>
      </c>
    </row>
    <row r="26" spans="1:12" x14ac:dyDescent="0.25">
      <c r="A26" s="68" t="s">
        <v>47</v>
      </c>
      <c r="B26" s="31">
        <v>5.5271430582273684E-2</v>
      </c>
      <c r="C26" s="31">
        <v>-1.9879480648568038E-3</v>
      </c>
      <c r="D26" s="31">
        <v>1.8300523389535917E-2</v>
      </c>
      <c r="E26" s="31">
        <v>-3.6719264532077966E-3</v>
      </c>
      <c r="F26" s="31">
        <v>-0.10142834786492427</v>
      </c>
      <c r="G26" s="31">
        <v>-0.17517826414832049</v>
      </c>
      <c r="H26" s="31">
        <v>1.1810510460555701E-2</v>
      </c>
      <c r="I26" s="67">
        <v>-1.4810379504513915E-2</v>
      </c>
      <c r="J26" s="45"/>
      <c r="K26" s="45" t="s">
        <v>46</v>
      </c>
      <c r="L26" s="46">
        <v>104.42</v>
      </c>
    </row>
    <row r="27" spans="1:12" ht="17.25" customHeight="1" x14ac:dyDescent="0.25">
      <c r="A27" s="68" t="s">
        <v>48</v>
      </c>
      <c r="B27" s="31">
        <v>6.5496730083234089E-2</v>
      </c>
      <c r="C27" s="31">
        <v>-2.5931852016752854E-3</v>
      </c>
      <c r="D27" s="31">
        <v>1.7105602928448649E-2</v>
      </c>
      <c r="E27" s="31">
        <v>-4.3368932587444231E-3</v>
      </c>
      <c r="F27" s="31">
        <v>-6.338503453349964E-2</v>
      </c>
      <c r="G27" s="31">
        <v>-0.16915106854060524</v>
      </c>
      <c r="H27" s="31">
        <v>1.2960536756981167E-2</v>
      </c>
      <c r="I27" s="67">
        <v>-9.378419948734007E-3</v>
      </c>
      <c r="J27" s="58"/>
      <c r="K27" s="49" t="s">
        <v>47</v>
      </c>
      <c r="L27" s="46">
        <v>105.74</v>
      </c>
    </row>
    <row r="28" spans="1:12" x14ac:dyDescent="0.25">
      <c r="A28" s="68" t="s">
        <v>49</v>
      </c>
      <c r="B28" s="31">
        <v>6.8481730642395489E-2</v>
      </c>
      <c r="C28" s="31">
        <v>-1.8321079421507624E-2</v>
      </c>
      <c r="D28" s="31">
        <v>1.3026513256628292E-2</v>
      </c>
      <c r="E28" s="31">
        <v>-1.255505701230808E-2</v>
      </c>
      <c r="F28" s="31">
        <v>3.4790387130301248E-4</v>
      </c>
      <c r="G28" s="31">
        <v>-0.13563935991473375</v>
      </c>
      <c r="H28" s="31">
        <v>1.1896949664914169E-2</v>
      </c>
      <c r="I28" s="67">
        <v>-3.0090198881972507E-2</v>
      </c>
      <c r="J28" s="53"/>
      <c r="K28" s="40" t="s">
        <v>48</v>
      </c>
      <c r="L28" s="46">
        <v>106.83</v>
      </c>
    </row>
    <row r="29" spans="1:12" ht="15.75" thickBot="1" x14ac:dyDescent="0.3">
      <c r="A29" s="70" t="s">
        <v>50</v>
      </c>
      <c r="B29" s="71">
        <v>7.5447338618346516E-2</v>
      </c>
      <c r="C29" s="71">
        <v>-5.6356409407088415E-2</v>
      </c>
      <c r="D29" s="71">
        <v>1.2028419182948502E-2</v>
      </c>
      <c r="E29" s="71">
        <v>-3.5958904109589018E-2</v>
      </c>
      <c r="F29" s="71">
        <v>0.12980429498912405</v>
      </c>
      <c r="G29" s="71">
        <v>-0.10114301715129848</v>
      </c>
      <c r="H29" s="71">
        <v>1.121914298720994E-2</v>
      </c>
      <c r="I29" s="72">
        <v>-2.6668271635233332E-2</v>
      </c>
      <c r="J29" s="53"/>
      <c r="K29" s="40" t="s">
        <v>49</v>
      </c>
      <c r="L29" s="46">
        <v>108.84</v>
      </c>
    </row>
    <row r="30" spans="1:12" ht="38.25" customHeight="1" x14ac:dyDescent="0.25">
      <c r="A30" s="77" t="s">
        <v>69</v>
      </c>
      <c r="B30" s="77"/>
      <c r="C30" s="77"/>
      <c r="D30" s="77"/>
      <c r="E30" s="77"/>
      <c r="F30" s="77"/>
      <c r="G30" s="77"/>
      <c r="H30" s="77"/>
      <c r="I30" s="77"/>
      <c r="J30" s="53"/>
      <c r="K30" s="40" t="s">
        <v>50</v>
      </c>
      <c r="L30" s="46">
        <v>113.97</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Financial and insurance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122.05</v>
      </c>
    </row>
    <row r="34" spans="1:12" x14ac:dyDescent="0.25">
      <c r="F34" s="23"/>
      <c r="G34" s="23"/>
      <c r="H34" s="23"/>
      <c r="I34" s="23"/>
      <c r="K34" s="45" t="s">
        <v>45</v>
      </c>
      <c r="L34" s="46">
        <v>99.19</v>
      </c>
    </row>
    <row r="35" spans="1:12" x14ac:dyDescent="0.25">
      <c r="B35" s="23"/>
      <c r="C35" s="23"/>
      <c r="D35" s="23"/>
      <c r="E35" s="23"/>
      <c r="F35" s="23"/>
      <c r="G35" s="23"/>
      <c r="H35" s="23"/>
      <c r="I35" s="23"/>
      <c r="K35" s="45" t="s">
        <v>46</v>
      </c>
      <c r="L35" s="46">
        <v>101.64</v>
      </c>
    </row>
    <row r="36" spans="1:12" x14ac:dyDescent="0.25">
      <c r="A36" s="23"/>
      <c r="B36" s="23"/>
      <c r="C36" s="23"/>
      <c r="D36" s="23"/>
      <c r="E36" s="23"/>
      <c r="F36" s="23"/>
      <c r="G36" s="23"/>
      <c r="H36" s="23"/>
      <c r="I36" s="23"/>
      <c r="K36" s="49" t="s">
        <v>47</v>
      </c>
      <c r="L36" s="46">
        <v>103.63</v>
      </c>
    </row>
    <row r="37" spans="1:12" x14ac:dyDescent="0.25">
      <c r="A37" s="23"/>
      <c r="B37" s="23"/>
      <c r="C37" s="23"/>
      <c r="D37" s="23"/>
      <c r="E37" s="23"/>
      <c r="F37" s="23"/>
      <c r="G37" s="23"/>
      <c r="H37" s="23"/>
      <c r="I37" s="23"/>
      <c r="K37" s="40" t="s">
        <v>48</v>
      </c>
      <c r="L37" s="46">
        <v>104.76</v>
      </c>
    </row>
    <row r="38" spans="1:12" x14ac:dyDescent="0.25">
      <c r="A38" s="23"/>
      <c r="B38" s="23"/>
      <c r="C38" s="23"/>
      <c r="D38" s="23"/>
      <c r="E38" s="23"/>
      <c r="F38" s="23"/>
      <c r="G38" s="23"/>
      <c r="H38" s="23"/>
      <c r="I38" s="23"/>
      <c r="K38" s="40" t="s">
        <v>49</v>
      </c>
      <c r="L38" s="46">
        <v>105.47</v>
      </c>
    </row>
    <row r="39" spans="1:12" x14ac:dyDescent="0.25">
      <c r="A39" s="23"/>
      <c r="B39" s="23"/>
      <c r="C39" s="23"/>
      <c r="D39" s="23"/>
      <c r="E39" s="23"/>
      <c r="F39" s="23"/>
      <c r="G39" s="23"/>
      <c r="H39" s="23"/>
      <c r="I39" s="23"/>
      <c r="K39" s="40" t="s">
        <v>50</v>
      </c>
      <c r="L39" s="46">
        <v>106.27</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127.98</v>
      </c>
    </row>
    <row r="43" spans="1:12" x14ac:dyDescent="0.25">
      <c r="K43" s="45" t="s">
        <v>45</v>
      </c>
      <c r="L43" s="46">
        <v>101.06</v>
      </c>
    </row>
    <row r="44" spans="1:12" x14ac:dyDescent="0.25">
      <c r="B44" s="29"/>
      <c r="C44" s="29"/>
      <c r="D44" s="29"/>
      <c r="E44" s="29"/>
      <c r="F44" s="29"/>
      <c r="G44" s="29"/>
      <c r="H44" s="29"/>
      <c r="I44" s="29"/>
      <c r="J44" s="53"/>
      <c r="K44" s="45" t="s">
        <v>46</v>
      </c>
      <c r="L44" s="46">
        <v>103.53</v>
      </c>
    </row>
    <row r="45" spans="1:12" ht="15.4" customHeight="1" x14ac:dyDescent="0.25">
      <c r="A45" s="26" t="str">
        <f>"Indexed number of payroll jobs in "&amp;$L$1&amp;" each week by age group"</f>
        <v>Indexed number of payroll jobs in Financial and insurance services each week by age group</v>
      </c>
      <c r="B45" s="29"/>
      <c r="C45" s="29"/>
      <c r="D45" s="29"/>
      <c r="E45" s="29"/>
      <c r="F45" s="29"/>
      <c r="G45" s="29"/>
      <c r="H45" s="29"/>
      <c r="I45" s="29"/>
      <c r="J45" s="53"/>
      <c r="K45" s="49" t="s">
        <v>47</v>
      </c>
      <c r="L45" s="46">
        <v>105.53</v>
      </c>
    </row>
    <row r="46" spans="1:12" ht="15.4" customHeight="1" x14ac:dyDescent="0.25">
      <c r="B46" s="29"/>
      <c r="C46" s="29"/>
      <c r="D46" s="29"/>
      <c r="E46" s="29"/>
      <c r="F46" s="29"/>
      <c r="G46" s="29"/>
      <c r="H46" s="29"/>
      <c r="I46" s="29"/>
      <c r="J46" s="53"/>
      <c r="K46" s="40" t="s">
        <v>48</v>
      </c>
      <c r="L46" s="46">
        <v>106.55</v>
      </c>
    </row>
    <row r="47" spans="1:12" ht="15.4" customHeight="1" x14ac:dyDescent="0.25">
      <c r="B47" s="29"/>
      <c r="C47" s="29"/>
      <c r="D47" s="29"/>
      <c r="E47" s="29"/>
      <c r="F47" s="29"/>
      <c r="G47" s="29"/>
      <c r="H47" s="29"/>
      <c r="I47" s="29"/>
      <c r="J47" s="53"/>
      <c r="K47" s="40" t="s">
        <v>49</v>
      </c>
      <c r="L47" s="46">
        <v>106.85</v>
      </c>
    </row>
    <row r="48" spans="1:12" ht="15.4" customHeight="1" x14ac:dyDescent="0.25">
      <c r="B48" s="29"/>
      <c r="C48" s="29"/>
      <c r="D48" s="29"/>
      <c r="E48" s="29"/>
      <c r="F48" s="29"/>
      <c r="G48" s="29"/>
      <c r="H48" s="29"/>
      <c r="I48" s="29"/>
      <c r="J48" s="53"/>
      <c r="K48" s="40" t="s">
        <v>50</v>
      </c>
      <c r="L48" s="46">
        <v>107.54</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104.21</v>
      </c>
    </row>
    <row r="54" spans="1:12" ht="15.4" customHeight="1" x14ac:dyDescent="0.25">
      <c r="B54" s="28"/>
      <c r="C54" s="28"/>
      <c r="D54" s="28"/>
      <c r="E54" s="28"/>
      <c r="F54" s="28"/>
      <c r="G54" s="28"/>
      <c r="H54" s="28"/>
      <c r="I54" s="28"/>
      <c r="J54" s="53"/>
      <c r="K54" s="45" t="s">
        <v>5</v>
      </c>
      <c r="L54" s="46">
        <v>103.12</v>
      </c>
    </row>
    <row r="55" spans="1:12" ht="15.4" customHeight="1" x14ac:dyDescent="0.25">
      <c r="B55" s="4"/>
      <c r="C55" s="4"/>
      <c r="D55" s="5"/>
      <c r="E55" s="2"/>
      <c r="F55" s="28"/>
      <c r="G55" s="28"/>
      <c r="H55" s="28"/>
      <c r="I55" s="28"/>
      <c r="J55" s="53"/>
      <c r="K55" s="45" t="s">
        <v>44</v>
      </c>
      <c r="L55" s="46">
        <v>104.6</v>
      </c>
    </row>
    <row r="56" spans="1:12" ht="15.4" customHeight="1" x14ac:dyDescent="0.25">
      <c r="B56" s="4"/>
      <c r="C56" s="4"/>
      <c r="D56" s="5"/>
      <c r="E56" s="2"/>
      <c r="F56" s="28"/>
      <c r="G56" s="28"/>
      <c r="H56" s="28"/>
      <c r="I56" s="28"/>
      <c r="J56" s="53"/>
      <c r="K56" s="49" t="s">
        <v>4</v>
      </c>
      <c r="L56" s="46">
        <v>106.4</v>
      </c>
    </row>
    <row r="57" spans="1:12" ht="15.4" customHeight="1" x14ac:dyDescent="0.25">
      <c r="A57" s="4"/>
      <c r="B57" s="4"/>
      <c r="C57" s="4"/>
      <c r="D57" s="5"/>
      <c r="E57" s="2"/>
      <c r="F57" s="28"/>
      <c r="G57" s="28"/>
      <c r="H57" s="28"/>
      <c r="I57" s="28"/>
      <c r="J57" s="53"/>
      <c r="K57" s="40" t="s">
        <v>3</v>
      </c>
      <c r="L57" s="46">
        <v>111.82</v>
      </c>
    </row>
    <row r="58" spans="1:12" ht="15.4" customHeight="1" x14ac:dyDescent="0.25">
      <c r="B58" s="29"/>
      <c r="C58" s="29"/>
      <c r="D58" s="29"/>
      <c r="E58" s="29"/>
      <c r="F58" s="28"/>
      <c r="G58" s="28"/>
      <c r="H58" s="28"/>
      <c r="I58" s="28"/>
      <c r="J58" s="53"/>
      <c r="K58" s="40" t="s">
        <v>43</v>
      </c>
      <c r="L58" s="46">
        <v>91.19</v>
      </c>
    </row>
    <row r="59" spans="1:12" ht="15.4" customHeight="1" x14ac:dyDescent="0.25">
      <c r="K59" s="40" t="s">
        <v>2</v>
      </c>
      <c r="L59" s="46">
        <v>107.04</v>
      </c>
    </row>
    <row r="60" spans="1:12" ht="15.4" customHeight="1" x14ac:dyDescent="0.25">
      <c r="A60" s="26" t="str">
        <f>"Indexed number of payroll jobs held by men in "&amp;$L$1&amp;" each week by State and Territory"</f>
        <v>Indexed number of payroll jobs held by men in Financial and insurance services each week by State and Territory</v>
      </c>
      <c r="K60" s="40" t="s">
        <v>1</v>
      </c>
      <c r="L60" s="46">
        <v>109.37</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101.2</v>
      </c>
    </row>
    <row r="63" spans="1:12" ht="15.4" customHeight="1" x14ac:dyDescent="0.25">
      <c r="B63" s="4"/>
      <c r="C63" s="4"/>
      <c r="D63" s="4"/>
      <c r="E63" s="4"/>
      <c r="F63" s="28"/>
      <c r="G63" s="28"/>
      <c r="H63" s="28"/>
      <c r="I63" s="28"/>
      <c r="J63" s="53"/>
      <c r="K63" s="45" t="s">
        <v>5</v>
      </c>
      <c r="L63" s="46">
        <v>100.4</v>
      </c>
    </row>
    <row r="64" spans="1:12" ht="15.4" customHeight="1" x14ac:dyDescent="0.25">
      <c r="B64" s="4"/>
      <c r="C64" s="4"/>
      <c r="D64" s="3"/>
      <c r="E64" s="2"/>
      <c r="F64" s="28"/>
      <c r="G64" s="28"/>
      <c r="H64" s="28"/>
      <c r="I64" s="28"/>
      <c r="J64" s="53"/>
      <c r="K64" s="45" t="s">
        <v>44</v>
      </c>
      <c r="L64" s="46">
        <v>100.67</v>
      </c>
    </row>
    <row r="65" spans="1:12" ht="15.4" customHeight="1" x14ac:dyDescent="0.25">
      <c r="B65" s="4"/>
      <c r="C65" s="4"/>
      <c r="D65" s="3"/>
      <c r="E65" s="2"/>
      <c r="F65" s="28"/>
      <c r="G65" s="28"/>
      <c r="H65" s="28"/>
      <c r="I65" s="28"/>
      <c r="J65" s="53"/>
      <c r="K65" s="49" t="s">
        <v>4</v>
      </c>
      <c r="L65" s="46">
        <v>103.93</v>
      </c>
    </row>
    <row r="66" spans="1:12" ht="15.4" customHeight="1" x14ac:dyDescent="0.25">
      <c r="B66" s="4"/>
      <c r="C66" s="4"/>
      <c r="D66" s="3"/>
      <c r="E66" s="2"/>
      <c r="F66" s="28"/>
      <c r="G66" s="28"/>
      <c r="H66" s="28"/>
      <c r="I66" s="28"/>
      <c r="J66" s="53"/>
      <c r="K66" s="40" t="s">
        <v>3</v>
      </c>
      <c r="L66" s="46">
        <v>108.09</v>
      </c>
    </row>
    <row r="67" spans="1:12" ht="15.4" customHeight="1" x14ac:dyDescent="0.25">
      <c r="B67" s="28"/>
      <c r="C67" s="28"/>
      <c r="D67" s="28"/>
      <c r="E67" s="28"/>
      <c r="F67" s="28"/>
      <c r="G67" s="28"/>
      <c r="H67" s="28"/>
      <c r="I67" s="28"/>
      <c r="J67" s="53"/>
      <c r="K67" s="40" t="s">
        <v>43</v>
      </c>
      <c r="L67" s="46">
        <v>90.57</v>
      </c>
    </row>
    <row r="68" spans="1:12" ht="15.4" customHeight="1" x14ac:dyDescent="0.25">
      <c r="A68" s="28"/>
      <c r="B68" s="28"/>
      <c r="C68" s="28"/>
      <c r="D68" s="28"/>
      <c r="E68" s="28"/>
      <c r="F68" s="28"/>
      <c r="G68" s="28"/>
      <c r="H68" s="28"/>
      <c r="I68" s="28"/>
      <c r="J68" s="53"/>
      <c r="K68" s="40" t="s">
        <v>2</v>
      </c>
      <c r="L68" s="46">
        <v>99.07</v>
      </c>
    </row>
    <row r="69" spans="1:12" ht="15.4" customHeight="1" x14ac:dyDescent="0.25">
      <c r="A69" s="28"/>
      <c r="B69" s="27"/>
      <c r="C69" s="27"/>
      <c r="D69" s="27"/>
      <c r="E69" s="27"/>
      <c r="F69" s="27"/>
      <c r="G69" s="27"/>
      <c r="H69" s="27"/>
      <c r="I69" s="27"/>
      <c r="J69" s="62"/>
      <c r="K69" s="40" t="s">
        <v>1</v>
      </c>
      <c r="L69" s="46">
        <v>105.26</v>
      </c>
    </row>
    <row r="70" spans="1:12" ht="15.4" customHeight="1" x14ac:dyDescent="0.25">
      <c r="K70" s="42"/>
      <c r="L70" s="46" t="s">
        <v>7</v>
      </c>
    </row>
    <row r="71" spans="1:12" ht="15.4" customHeight="1" x14ac:dyDescent="0.25">
      <c r="K71" s="45" t="s">
        <v>6</v>
      </c>
      <c r="L71" s="46">
        <v>103.18</v>
      </c>
    </row>
    <row r="72" spans="1:12" ht="15.4" customHeight="1" x14ac:dyDescent="0.25">
      <c r="K72" s="45" t="s">
        <v>5</v>
      </c>
      <c r="L72" s="46">
        <v>102.5</v>
      </c>
    </row>
    <row r="73" spans="1:12" ht="15.4" customHeight="1" x14ac:dyDescent="0.25">
      <c r="K73" s="45" t="s">
        <v>44</v>
      </c>
      <c r="L73" s="46">
        <v>102.18</v>
      </c>
    </row>
    <row r="74" spans="1:12" ht="15.4" customHeight="1" x14ac:dyDescent="0.25">
      <c r="K74" s="49" t="s">
        <v>4</v>
      </c>
      <c r="L74" s="46">
        <v>105.75</v>
      </c>
    </row>
    <row r="75" spans="1:12" ht="15.4" customHeight="1" x14ac:dyDescent="0.25">
      <c r="A75" s="26" t="str">
        <f>"Indexed number of payroll jobs held by women in "&amp;$L$1&amp;" each week by State and Territory"</f>
        <v>Indexed number of payroll jobs held by women in Financial and insurance services each week by State and Territory</v>
      </c>
      <c r="K75" s="40" t="s">
        <v>3</v>
      </c>
      <c r="L75" s="46">
        <v>110.11</v>
      </c>
    </row>
    <row r="76" spans="1:12" ht="15.4" customHeight="1" x14ac:dyDescent="0.25">
      <c r="K76" s="40" t="s">
        <v>43</v>
      </c>
      <c r="L76" s="46">
        <v>91.76</v>
      </c>
    </row>
    <row r="77" spans="1:12" ht="15.4" customHeight="1" x14ac:dyDescent="0.25">
      <c r="B77" s="4"/>
      <c r="C77" s="4"/>
      <c r="D77" s="4"/>
      <c r="E77" s="4"/>
      <c r="F77" s="28"/>
      <c r="G77" s="28"/>
      <c r="H77" s="28"/>
      <c r="I77" s="28"/>
      <c r="J77" s="53"/>
      <c r="K77" s="40" t="s">
        <v>2</v>
      </c>
      <c r="L77" s="46">
        <v>101.24</v>
      </c>
    </row>
    <row r="78" spans="1:12" ht="15.4" customHeight="1" x14ac:dyDescent="0.25">
      <c r="B78" s="4"/>
      <c r="C78" s="4"/>
      <c r="D78" s="4"/>
      <c r="E78" s="4"/>
      <c r="F78" s="28"/>
      <c r="G78" s="28"/>
      <c r="H78" s="28"/>
      <c r="I78" s="28"/>
      <c r="J78" s="53"/>
      <c r="K78" s="40" t="s">
        <v>1</v>
      </c>
      <c r="L78" s="46">
        <v>107.61</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104.77</v>
      </c>
    </row>
    <row r="83" spans="1:12" ht="15.4" customHeight="1" x14ac:dyDescent="0.25">
      <c r="B83" s="28"/>
      <c r="C83" s="28"/>
      <c r="D83" s="28"/>
      <c r="E83" s="28"/>
      <c r="F83" s="28"/>
      <c r="G83" s="28"/>
      <c r="H83" s="28"/>
      <c r="I83" s="28"/>
      <c r="J83" s="53"/>
      <c r="K83" s="45" t="s">
        <v>5</v>
      </c>
      <c r="L83" s="46">
        <v>104.5</v>
      </c>
    </row>
    <row r="84" spans="1:12" ht="15.4" customHeight="1" x14ac:dyDescent="0.25">
      <c r="A84" s="28"/>
      <c r="B84" s="27"/>
      <c r="C84" s="27"/>
      <c r="D84" s="27"/>
      <c r="E84" s="27"/>
      <c r="F84" s="27"/>
      <c r="G84" s="27"/>
      <c r="H84" s="27"/>
      <c r="I84" s="27"/>
      <c r="J84" s="62"/>
      <c r="K84" s="45" t="s">
        <v>44</v>
      </c>
      <c r="L84" s="46">
        <v>103.42</v>
      </c>
    </row>
    <row r="85" spans="1:12" ht="15.4" customHeight="1" x14ac:dyDescent="0.25">
      <c r="K85" s="49" t="s">
        <v>4</v>
      </c>
      <c r="L85" s="46">
        <v>105.86</v>
      </c>
    </row>
    <row r="86" spans="1:12" ht="15.4" customHeight="1" x14ac:dyDescent="0.25">
      <c r="K86" s="40" t="s">
        <v>3</v>
      </c>
      <c r="L86" s="46">
        <v>108.09</v>
      </c>
    </row>
    <row r="87" spans="1:12" ht="15.4" customHeight="1" x14ac:dyDescent="0.25">
      <c r="K87" s="40" t="s">
        <v>43</v>
      </c>
      <c r="L87" s="46">
        <v>98.53</v>
      </c>
    </row>
    <row r="88" spans="1:12" ht="15.4" customHeight="1" x14ac:dyDescent="0.25">
      <c r="K88" s="40" t="s">
        <v>2</v>
      </c>
      <c r="L88" s="46">
        <v>104.11</v>
      </c>
    </row>
    <row r="89" spans="1:12" ht="15.4" customHeight="1" x14ac:dyDescent="0.25">
      <c r="K89" s="40" t="s">
        <v>1</v>
      </c>
      <c r="L89" s="46">
        <v>101.85</v>
      </c>
    </row>
    <row r="90" spans="1:12" ht="15.4" customHeight="1" x14ac:dyDescent="0.25">
      <c r="K90" s="48"/>
      <c r="L90" s="46" t="s">
        <v>8</v>
      </c>
    </row>
    <row r="91" spans="1:12" ht="15" customHeight="1" x14ac:dyDescent="0.25">
      <c r="K91" s="45" t="s">
        <v>6</v>
      </c>
      <c r="L91" s="46">
        <v>101.8</v>
      </c>
    </row>
    <row r="92" spans="1:12" ht="15" customHeight="1" x14ac:dyDescent="0.25">
      <c r="K92" s="45" t="s">
        <v>5</v>
      </c>
      <c r="L92" s="46">
        <v>101.81</v>
      </c>
    </row>
    <row r="93" spans="1:12" ht="15" customHeight="1" x14ac:dyDescent="0.25">
      <c r="A93" s="26"/>
      <c r="K93" s="45" t="s">
        <v>44</v>
      </c>
      <c r="L93" s="46">
        <v>100.09</v>
      </c>
    </row>
    <row r="94" spans="1:12" ht="15" customHeight="1" x14ac:dyDescent="0.25">
      <c r="K94" s="49" t="s">
        <v>4</v>
      </c>
      <c r="L94" s="46">
        <v>103.46</v>
      </c>
    </row>
    <row r="95" spans="1:12" ht="15" customHeight="1" x14ac:dyDescent="0.25">
      <c r="K95" s="40" t="s">
        <v>3</v>
      </c>
      <c r="L95" s="46">
        <v>104.3</v>
      </c>
    </row>
    <row r="96" spans="1:12" ht="15" customHeight="1" x14ac:dyDescent="0.25">
      <c r="K96" s="40" t="s">
        <v>43</v>
      </c>
      <c r="L96" s="46">
        <v>99.94</v>
      </c>
    </row>
    <row r="97" spans="1:12" ht="15" customHeight="1" x14ac:dyDescent="0.25">
      <c r="K97" s="40" t="s">
        <v>2</v>
      </c>
      <c r="L97" s="46">
        <v>100.22</v>
      </c>
    </row>
    <row r="98" spans="1:12" ht="15" customHeight="1" x14ac:dyDescent="0.25">
      <c r="K98" s="40" t="s">
        <v>1</v>
      </c>
      <c r="L98" s="46">
        <v>98.87</v>
      </c>
    </row>
    <row r="99" spans="1:12" ht="15" customHeight="1" x14ac:dyDescent="0.25">
      <c r="K99" s="42"/>
      <c r="L99" s="46" t="s">
        <v>7</v>
      </c>
    </row>
    <row r="100" spans="1:12" ht="15" customHeight="1" x14ac:dyDescent="0.25">
      <c r="A100" s="25"/>
      <c r="B100" s="24"/>
      <c r="K100" s="45" t="s">
        <v>6</v>
      </c>
      <c r="L100" s="46">
        <v>103.57</v>
      </c>
    </row>
    <row r="101" spans="1:12" x14ac:dyDescent="0.25">
      <c r="A101" s="25"/>
      <c r="B101" s="24"/>
      <c r="K101" s="45" t="s">
        <v>5</v>
      </c>
      <c r="L101" s="46">
        <v>103.54</v>
      </c>
    </row>
    <row r="102" spans="1:12" x14ac:dyDescent="0.25">
      <c r="A102" s="25"/>
      <c r="B102" s="24"/>
      <c r="K102" s="45" t="s">
        <v>44</v>
      </c>
      <c r="L102" s="46">
        <v>101.76</v>
      </c>
    </row>
    <row r="103" spans="1:12" x14ac:dyDescent="0.25">
      <c r="A103" s="25"/>
      <c r="B103" s="24"/>
      <c r="K103" s="49" t="s">
        <v>4</v>
      </c>
      <c r="L103" s="46">
        <v>105.15</v>
      </c>
    </row>
    <row r="104" spans="1:12" x14ac:dyDescent="0.25">
      <c r="A104" s="25"/>
      <c r="B104" s="24"/>
      <c r="K104" s="40" t="s">
        <v>3</v>
      </c>
      <c r="L104" s="46">
        <v>105.5</v>
      </c>
    </row>
    <row r="105" spans="1:12" x14ac:dyDescent="0.25">
      <c r="A105" s="25"/>
      <c r="B105" s="24"/>
      <c r="K105" s="40" t="s">
        <v>43</v>
      </c>
      <c r="L105" s="46">
        <v>101.59</v>
      </c>
    </row>
    <row r="106" spans="1:12" x14ac:dyDescent="0.25">
      <c r="A106" s="25"/>
      <c r="B106" s="24"/>
      <c r="K106" s="40" t="s">
        <v>2</v>
      </c>
      <c r="L106" s="46">
        <v>101.45</v>
      </c>
    </row>
    <row r="107" spans="1:12" x14ac:dyDescent="0.25">
      <c r="A107" s="25"/>
      <c r="B107" s="24"/>
      <c r="K107" s="40" t="s">
        <v>1</v>
      </c>
      <c r="L107" s="46">
        <v>100.32</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100.2891</v>
      </c>
    </row>
    <row r="112" spans="1:12" x14ac:dyDescent="0.25">
      <c r="K112" s="73">
        <v>43918</v>
      </c>
      <c r="L112" s="46">
        <v>99.506600000000006</v>
      </c>
    </row>
    <row r="113" spans="11:12" x14ac:dyDescent="0.25">
      <c r="K113" s="73">
        <v>43925</v>
      </c>
      <c r="L113" s="46">
        <v>98.907200000000003</v>
      </c>
    </row>
    <row r="114" spans="11:12" x14ac:dyDescent="0.25">
      <c r="K114" s="73">
        <v>43932</v>
      </c>
      <c r="L114" s="46">
        <v>99.417000000000002</v>
      </c>
    </row>
    <row r="115" spans="11:12" x14ac:dyDescent="0.25">
      <c r="K115" s="73">
        <v>43939</v>
      </c>
      <c r="L115" s="46">
        <v>99.607799999999997</v>
      </c>
    </row>
    <row r="116" spans="11:12" x14ac:dyDescent="0.25">
      <c r="K116" s="73">
        <v>43946</v>
      </c>
      <c r="L116" s="46">
        <v>99.747900000000001</v>
      </c>
    </row>
    <row r="117" spans="11:12" x14ac:dyDescent="0.25">
      <c r="K117" s="73">
        <v>43953</v>
      </c>
      <c r="L117" s="46">
        <v>100.25920000000001</v>
      </c>
    </row>
    <row r="118" spans="11:12" x14ac:dyDescent="0.25">
      <c r="K118" s="73">
        <v>43960</v>
      </c>
      <c r="L118" s="46">
        <v>100.1502</v>
      </c>
    </row>
    <row r="119" spans="11:12" x14ac:dyDescent="0.25">
      <c r="K119" s="73">
        <v>43967</v>
      </c>
      <c r="L119" s="46">
        <v>100.2736</v>
      </c>
    </row>
    <row r="120" spans="11:12" x14ac:dyDescent="0.25">
      <c r="K120" s="73">
        <v>43974</v>
      </c>
      <c r="L120" s="46">
        <v>100.5629</v>
      </c>
    </row>
    <row r="121" spans="11:12" x14ac:dyDescent="0.25">
      <c r="K121" s="73">
        <v>43981</v>
      </c>
      <c r="L121" s="46">
        <v>100.6957</v>
      </c>
    </row>
    <row r="122" spans="11:12" x14ac:dyDescent="0.25">
      <c r="K122" s="73">
        <v>43988</v>
      </c>
      <c r="L122" s="46">
        <v>100.70650000000001</v>
      </c>
    </row>
    <row r="123" spans="11:12" x14ac:dyDescent="0.25">
      <c r="K123" s="73">
        <v>43995</v>
      </c>
      <c r="L123" s="46">
        <v>100.6285</v>
      </c>
    </row>
    <row r="124" spans="11:12" x14ac:dyDescent="0.25">
      <c r="K124" s="73">
        <v>44002</v>
      </c>
      <c r="L124" s="46">
        <v>100.5549</v>
      </c>
    </row>
    <row r="125" spans="11:12" x14ac:dyDescent="0.25">
      <c r="K125" s="73">
        <v>44009</v>
      </c>
      <c r="L125" s="46">
        <v>99.926699999999997</v>
      </c>
    </row>
    <row r="126" spans="11:12" x14ac:dyDescent="0.25">
      <c r="K126" s="73">
        <v>44016</v>
      </c>
      <c r="L126" s="46">
        <v>100.58629999999999</v>
      </c>
    </row>
    <row r="127" spans="11:12" x14ac:dyDescent="0.25">
      <c r="K127" s="73">
        <v>44023</v>
      </c>
      <c r="L127" s="46">
        <v>103.2903</v>
      </c>
    </row>
    <row r="128" spans="11:12" x14ac:dyDescent="0.25">
      <c r="K128" s="73">
        <v>44030</v>
      </c>
      <c r="L128" s="46">
        <v>103.25839999999999</v>
      </c>
    </row>
    <row r="129" spans="1:12" x14ac:dyDescent="0.25">
      <c r="K129" s="73">
        <v>44037</v>
      </c>
      <c r="L129" s="46">
        <v>103.2217</v>
      </c>
    </row>
    <row r="130" spans="1:12" x14ac:dyDescent="0.25">
      <c r="K130" s="73">
        <v>44044</v>
      </c>
      <c r="L130" s="46">
        <v>103.1353</v>
      </c>
    </row>
    <row r="131" spans="1:12" x14ac:dyDescent="0.25">
      <c r="K131" s="73">
        <v>44051</v>
      </c>
      <c r="L131" s="46">
        <v>102.6842</v>
      </c>
    </row>
    <row r="132" spans="1:12" x14ac:dyDescent="0.25">
      <c r="K132" s="73">
        <v>44058</v>
      </c>
      <c r="L132" s="46">
        <v>102.6913</v>
      </c>
    </row>
    <row r="133" spans="1:12" x14ac:dyDescent="0.25">
      <c r="K133" s="73">
        <v>44065</v>
      </c>
      <c r="L133" s="46">
        <v>102.7422</v>
      </c>
    </row>
    <row r="134" spans="1:12" x14ac:dyDescent="0.25">
      <c r="K134" s="73">
        <v>44072</v>
      </c>
      <c r="L134" s="46">
        <v>102.8068</v>
      </c>
    </row>
    <row r="135" spans="1:12" x14ac:dyDescent="0.25">
      <c r="K135" s="73">
        <v>44079</v>
      </c>
      <c r="L135" s="46">
        <v>102.88630000000001</v>
      </c>
    </row>
    <row r="136" spans="1:12" x14ac:dyDescent="0.25">
      <c r="K136" s="73">
        <v>44086</v>
      </c>
      <c r="L136" s="46">
        <v>103.3266</v>
      </c>
    </row>
    <row r="137" spans="1:12" x14ac:dyDescent="0.25">
      <c r="K137" s="73">
        <v>44093</v>
      </c>
      <c r="L137" s="46">
        <v>103.7244</v>
      </c>
    </row>
    <row r="138" spans="1:12" x14ac:dyDescent="0.25">
      <c r="K138" s="73">
        <v>44100</v>
      </c>
      <c r="L138" s="46">
        <v>103.59</v>
      </c>
    </row>
    <row r="139" spans="1:12" x14ac:dyDescent="0.25">
      <c r="K139" s="73">
        <v>44107</v>
      </c>
      <c r="L139" s="46">
        <v>102.99290000000001</v>
      </c>
    </row>
    <row r="140" spans="1:12" x14ac:dyDescent="0.25">
      <c r="A140" s="25"/>
      <c r="B140" s="24"/>
      <c r="K140" s="73">
        <v>44114</v>
      </c>
      <c r="L140" s="46">
        <v>103.1103</v>
      </c>
    </row>
    <row r="141" spans="1:12" x14ac:dyDescent="0.25">
      <c r="A141" s="25"/>
      <c r="B141" s="24"/>
      <c r="K141" s="73">
        <v>44121</v>
      </c>
      <c r="L141" s="46">
        <v>103.3643</v>
      </c>
    </row>
    <row r="142" spans="1:12" x14ac:dyDescent="0.25">
      <c r="K142" s="73">
        <v>44128</v>
      </c>
      <c r="L142" s="46">
        <v>103.5539</v>
      </c>
    </row>
    <row r="143" spans="1:12" x14ac:dyDescent="0.25">
      <c r="K143" s="73">
        <v>44135</v>
      </c>
      <c r="L143" s="46">
        <v>103.65649999999999</v>
      </c>
    </row>
    <row r="144" spans="1:12" x14ac:dyDescent="0.25">
      <c r="K144" s="73">
        <v>44142</v>
      </c>
      <c r="L144" s="46">
        <v>103.46080000000001</v>
      </c>
    </row>
    <row r="145" spans="11:12" x14ac:dyDescent="0.25">
      <c r="K145" s="73">
        <v>44149</v>
      </c>
      <c r="L145" s="46">
        <v>104.1855</v>
      </c>
    </row>
    <row r="146" spans="11:12" x14ac:dyDescent="0.25">
      <c r="K146" s="73">
        <v>44156</v>
      </c>
      <c r="L146" s="46">
        <v>104.47110000000001</v>
      </c>
    </row>
    <row r="147" spans="11:12" x14ac:dyDescent="0.25">
      <c r="K147" s="73">
        <v>44163</v>
      </c>
      <c r="L147" s="46">
        <v>104.5138</v>
      </c>
    </row>
    <row r="148" spans="11:12" x14ac:dyDescent="0.25">
      <c r="K148" s="73">
        <v>44170</v>
      </c>
      <c r="L148" s="46">
        <v>104.72029999999999</v>
      </c>
    </row>
    <row r="149" spans="11:12" x14ac:dyDescent="0.25">
      <c r="K149" s="73">
        <v>44177</v>
      </c>
      <c r="L149" s="46">
        <v>105.4804</v>
      </c>
    </row>
    <row r="150" spans="11:12" x14ac:dyDescent="0.25">
      <c r="K150" s="73">
        <v>44184</v>
      </c>
      <c r="L150" s="46">
        <v>105.3741</v>
      </c>
    </row>
    <row r="151" spans="11:12" x14ac:dyDescent="0.25">
      <c r="K151" s="73">
        <v>44191</v>
      </c>
      <c r="L151" s="46">
        <v>104.38</v>
      </c>
    </row>
    <row r="152" spans="11:12" x14ac:dyDescent="0.25">
      <c r="K152" s="73">
        <v>44198</v>
      </c>
      <c r="L152" s="46">
        <v>102.7092</v>
      </c>
    </row>
    <row r="153" spans="11:12" x14ac:dyDescent="0.25">
      <c r="K153" s="73">
        <v>44205</v>
      </c>
      <c r="L153" s="46">
        <v>102.3729</v>
      </c>
    </row>
    <row r="154" spans="11:12" x14ac:dyDescent="0.25">
      <c r="K154" s="73">
        <v>44212</v>
      </c>
      <c r="L154" s="46">
        <v>104.2436</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106.79770000000001</v>
      </c>
    </row>
    <row r="260" spans="11:12" x14ac:dyDescent="0.25">
      <c r="K260" s="73">
        <v>43918</v>
      </c>
      <c r="L260" s="46">
        <v>107.4884</v>
      </c>
    </row>
    <row r="261" spans="11:12" x14ac:dyDescent="0.25">
      <c r="K261" s="73">
        <v>43925</v>
      </c>
      <c r="L261" s="46">
        <v>99.336600000000004</v>
      </c>
    </row>
    <row r="262" spans="11:12" x14ac:dyDescent="0.25">
      <c r="K262" s="73">
        <v>43932</v>
      </c>
      <c r="L262" s="46">
        <v>96.753299999999996</v>
      </c>
    </row>
    <row r="263" spans="11:12" x14ac:dyDescent="0.25">
      <c r="K263" s="73">
        <v>43939</v>
      </c>
      <c r="L263" s="46">
        <v>93.939400000000006</v>
      </c>
    </row>
    <row r="264" spans="11:12" x14ac:dyDescent="0.25">
      <c r="K264" s="73">
        <v>43946</v>
      </c>
      <c r="L264" s="46">
        <v>89.454899999999995</v>
      </c>
    </row>
    <row r="265" spans="11:12" x14ac:dyDescent="0.25">
      <c r="K265" s="73">
        <v>43953</v>
      </c>
      <c r="L265" s="46">
        <v>90.151499999999999</v>
      </c>
    </row>
    <row r="266" spans="11:12" x14ac:dyDescent="0.25">
      <c r="K266" s="73">
        <v>43960</v>
      </c>
      <c r="L266" s="46">
        <v>88.684799999999996</v>
      </c>
    </row>
    <row r="267" spans="11:12" x14ac:dyDescent="0.25">
      <c r="K267" s="73">
        <v>43967</v>
      </c>
      <c r="L267" s="46">
        <v>89.007300000000001</v>
      </c>
    </row>
    <row r="268" spans="11:12" x14ac:dyDescent="0.25">
      <c r="K268" s="73">
        <v>43974</v>
      </c>
      <c r="L268" s="46">
        <v>90.188999999999993</v>
      </c>
    </row>
    <row r="269" spans="11:12" x14ac:dyDescent="0.25">
      <c r="K269" s="73">
        <v>43981</v>
      </c>
      <c r="L269" s="46">
        <v>91.569299999999998</v>
      </c>
    </row>
    <row r="270" spans="11:12" x14ac:dyDescent="0.25">
      <c r="K270" s="73">
        <v>43988</v>
      </c>
      <c r="L270" s="46">
        <v>91.216300000000004</v>
      </c>
    </row>
    <row r="271" spans="11:12" x14ac:dyDescent="0.25">
      <c r="K271" s="73">
        <v>43995</v>
      </c>
      <c r="L271" s="46">
        <v>91.384100000000004</v>
      </c>
    </row>
    <row r="272" spans="11:12" x14ac:dyDescent="0.25">
      <c r="K272" s="73">
        <v>44002</v>
      </c>
      <c r="L272" s="46">
        <v>91.895099999999999</v>
      </c>
    </row>
    <row r="273" spans="11:12" x14ac:dyDescent="0.25">
      <c r="K273" s="73">
        <v>44009</v>
      </c>
      <c r="L273" s="46">
        <v>91.093999999999994</v>
      </c>
    </row>
    <row r="274" spans="11:12" x14ac:dyDescent="0.25">
      <c r="K274" s="73">
        <v>44016</v>
      </c>
      <c r="L274" s="46">
        <v>93.239500000000007</v>
      </c>
    </row>
    <row r="275" spans="11:12" x14ac:dyDescent="0.25">
      <c r="K275" s="73">
        <v>44023</v>
      </c>
      <c r="L275" s="46">
        <v>95.786100000000005</v>
      </c>
    </row>
    <row r="276" spans="11:12" x14ac:dyDescent="0.25">
      <c r="K276" s="73">
        <v>44030</v>
      </c>
      <c r="L276" s="46">
        <v>95.494799999999998</v>
      </c>
    </row>
    <row r="277" spans="11:12" x14ac:dyDescent="0.25">
      <c r="K277" s="73">
        <v>44037</v>
      </c>
      <c r="L277" s="46">
        <v>94.058999999999997</v>
      </c>
    </row>
    <row r="278" spans="11:12" x14ac:dyDescent="0.25">
      <c r="K278" s="73">
        <v>44044</v>
      </c>
      <c r="L278" s="46">
        <v>94.388499999999993</v>
      </c>
    </row>
    <row r="279" spans="11:12" x14ac:dyDescent="0.25">
      <c r="K279" s="73">
        <v>44051</v>
      </c>
      <c r="L279" s="46">
        <v>94.975800000000007</v>
      </c>
    </row>
    <row r="280" spans="11:12" x14ac:dyDescent="0.25">
      <c r="K280" s="73">
        <v>44058</v>
      </c>
      <c r="L280" s="46">
        <v>94.215199999999996</v>
      </c>
    </row>
    <row r="281" spans="11:12" x14ac:dyDescent="0.25">
      <c r="K281" s="73">
        <v>44065</v>
      </c>
      <c r="L281" s="46">
        <v>94.523300000000006</v>
      </c>
    </row>
    <row r="282" spans="11:12" x14ac:dyDescent="0.25">
      <c r="K282" s="73">
        <v>44072</v>
      </c>
      <c r="L282" s="46">
        <v>94.868899999999996</v>
      </c>
    </row>
    <row r="283" spans="11:12" x14ac:dyDescent="0.25">
      <c r="K283" s="73">
        <v>44079</v>
      </c>
      <c r="L283" s="46">
        <v>96.814599999999999</v>
      </c>
    </row>
    <row r="284" spans="11:12" x14ac:dyDescent="0.25">
      <c r="K284" s="73">
        <v>44086</v>
      </c>
      <c r="L284" s="46">
        <v>105.3565</v>
      </c>
    </row>
    <row r="285" spans="11:12" x14ac:dyDescent="0.25">
      <c r="K285" s="73">
        <v>44093</v>
      </c>
      <c r="L285" s="46">
        <v>125.3848</v>
      </c>
    </row>
    <row r="286" spans="11:12" x14ac:dyDescent="0.25">
      <c r="K286" s="73">
        <v>44100</v>
      </c>
      <c r="L286" s="46">
        <v>117.4207</v>
      </c>
    </row>
    <row r="287" spans="11:12" x14ac:dyDescent="0.25">
      <c r="K287" s="73">
        <v>44107</v>
      </c>
      <c r="L287" s="46">
        <v>95.5214</v>
      </c>
    </row>
    <row r="288" spans="11:12" x14ac:dyDescent="0.25">
      <c r="K288" s="73">
        <v>44114</v>
      </c>
      <c r="L288" s="46">
        <v>94.534099999999995</v>
      </c>
    </row>
    <row r="289" spans="11:12" x14ac:dyDescent="0.25">
      <c r="K289" s="73">
        <v>44121</v>
      </c>
      <c r="L289" s="46">
        <v>94.285499999999999</v>
      </c>
    </row>
    <row r="290" spans="11:12" x14ac:dyDescent="0.25">
      <c r="K290" s="73">
        <v>44128</v>
      </c>
      <c r="L290" s="46">
        <v>93.183199999999999</v>
      </c>
    </row>
    <row r="291" spans="11:12" x14ac:dyDescent="0.25">
      <c r="K291" s="73">
        <v>44135</v>
      </c>
      <c r="L291" s="46">
        <v>93.231800000000007</v>
      </c>
    </row>
    <row r="292" spans="11:12" x14ac:dyDescent="0.25">
      <c r="K292" s="73">
        <v>44142</v>
      </c>
      <c r="L292" s="46">
        <v>94.604299999999995</v>
      </c>
    </row>
    <row r="293" spans="11:12" x14ac:dyDescent="0.25">
      <c r="K293" s="73">
        <v>44149</v>
      </c>
      <c r="L293" s="46">
        <v>95.354799999999997</v>
      </c>
    </row>
    <row r="294" spans="11:12" x14ac:dyDescent="0.25">
      <c r="K294" s="73">
        <v>44156</v>
      </c>
      <c r="L294" s="46">
        <v>96.7958</v>
      </c>
    </row>
    <row r="295" spans="11:12" x14ac:dyDescent="0.25">
      <c r="K295" s="73">
        <v>44163</v>
      </c>
      <c r="L295" s="46">
        <v>102.1872</v>
      </c>
    </row>
    <row r="296" spans="11:12" x14ac:dyDescent="0.25">
      <c r="K296" s="73">
        <v>44170</v>
      </c>
      <c r="L296" s="46">
        <v>102.46559999999999</v>
      </c>
    </row>
    <row r="297" spans="11:12" x14ac:dyDescent="0.25">
      <c r="K297" s="73">
        <v>44177</v>
      </c>
      <c r="L297" s="46">
        <v>105.6737</v>
      </c>
    </row>
    <row r="298" spans="11:12" x14ac:dyDescent="0.25">
      <c r="K298" s="73">
        <v>44184</v>
      </c>
      <c r="L298" s="46">
        <v>108.848</v>
      </c>
    </row>
    <row r="299" spans="11:12" x14ac:dyDescent="0.25">
      <c r="K299" s="73">
        <v>44191</v>
      </c>
      <c r="L299" s="46">
        <v>98.630200000000002</v>
      </c>
    </row>
    <row r="300" spans="11:12" x14ac:dyDescent="0.25">
      <c r="K300" s="73">
        <v>44198</v>
      </c>
      <c r="L300" s="46">
        <v>92.179400000000001</v>
      </c>
    </row>
    <row r="301" spans="11:12" x14ac:dyDescent="0.25">
      <c r="K301" s="73">
        <v>44205</v>
      </c>
      <c r="L301" s="46">
        <v>91.385400000000004</v>
      </c>
    </row>
    <row r="302" spans="11:12" x14ac:dyDescent="0.25">
      <c r="K302" s="73">
        <v>44212</v>
      </c>
      <c r="L302" s="46">
        <v>92.626499999999993</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B05B-9B32-44CF-9157-6C2BB28FD144}">
  <sheetPr codeName="Sheet1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30</v>
      </c>
    </row>
    <row r="2" spans="1:12" ht="19.5" customHeight="1" x14ac:dyDescent="0.3">
      <c r="A2" s="7" t="str">
        <f>"Weekly Payroll Jobs and Wages in Australia - " &amp;$L$1</f>
        <v>Weekly Payroll Jobs and Wages in Australia - Rental, hiring and real estate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Rental, hiring and real estate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-6.0094146026126616E-2</v>
      </c>
      <c r="C11" s="31">
        <v>-4.3010302399982492E-2</v>
      </c>
      <c r="D11" s="31">
        <v>1.6566228524657722E-2</v>
      </c>
      <c r="E11" s="31">
        <v>-1.1926469544736307E-3</v>
      </c>
      <c r="F11" s="31">
        <v>-4.6903792671491251E-2</v>
      </c>
      <c r="G11" s="31">
        <v>-9.3299639503170329E-2</v>
      </c>
      <c r="H11" s="31">
        <v>2.2052102113279348E-2</v>
      </c>
      <c r="I11" s="67">
        <v>-8.0065651147978034E-3</v>
      </c>
      <c r="J11" s="45"/>
      <c r="K11" s="45"/>
      <c r="L11" s="46"/>
    </row>
    <row r="12" spans="1:12" x14ac:dyDescent="0.25">
      <c r="A12" s="68" t="s">
        <v>6</v>
      </c>
      <c r="B12" s="31">
        <v>-5.4880460505276618E-2</v>
      </c>
      <c r="C12" s="31">
        <v>-4.3291034339876688E-2</v>
      </c>
      <c r="D12" s="31">
        <v>1.7345542168674788E-2</v>
      </c>
      <c r="E12" s="31">
        <v>-4.7143307431922743E-3</v>
      </c>
      <c r="F12" s="31">
        <v>-6.3668554439451408E-2</v>
      </c>
      <c r="G12" s="31">
        <v>-9.685804730176506E-2</v>
      </c>
      <c r="H12" s="31">
        <v>1.0003596373572066E-2</v>
      </c>
      <c r="I12" s="67">
        <v>-2.372542554066448E-2</v>
      </c>
      <c r="J12" s="45"/>
      <c r="K12" s="45"/>
      <c r="L12" s="46"/>
    </row>
    <row r="13" spans="1:12" ht="15" customHeight="1" x14ac:dyDescent="0.25">
      <c r="A13" s="68" t="s">
        <v>5</v>
      </c>
      <c r="B13" s="31">
        <v>-8.5902510155192124E-2</v>
      </c>
      <c r="C13" s="31">
        <v>-5.3007823037496626E-2</v>
      </c>
      <c r="D13" s="31">
        <v>1.5828462295271795E-2</v>
      </c>
      <c r="E13" s="31">
        <v>-1.6039634030598715E-2</v>
      </c>
      <c r="F13" s="31">
        <v>-7.6540212548579456E-2</v>
      </c>
      <c r="G13" s="31">
        <v>-0.10291746059000073</v>
      </c>
      <c r="H13" s="31">
        <v>2.0082331654738494E-2</v>
      </c>
      <c r="I13" s="67">
        <v>-3.095760364953215E-2</v>
      </c>
      <c r="J13" s="45"/>
      <c r="K13" s="45"/>
      <c r="L13" s="46"/>
    </row>
    <row r="14" spans="1:12" ht="15" customHeight="1" x14ac:dyDescent="0.25">
      <c r="A14" s="68" t="s">
        <v>44</v>
      </c>
      <c r="B14" s="31">
        <v>-5.0677463221659114E-2</v>
      </c>
      <c r="C14" s="31">
        <v>-4.0575974012452387E-2</v>
      </c>
      <c r="D14" s="31">
        <v>1.8737037610277119E-2</v>
      </c>
      <c r="E14" s="31">
        <v>1.3830979600986337E-2</v>
      </c>
      <c r="F14" s="31">
        <v>-2.821502769076345E-2</v>
      </c>
      <c r="G14" s="31">
        <v>-0.10030022151825002</v>
      </c>
      <c r="H14" s="31">
        <v>2.9023551972708006E-2</v>
      </c>
      <c r="I14" s="67">
        <v>2.0548789877352425E-2</v>
      </c>
      <c r="J14" s="45"/>
      <c r="K14" s="45"/>
      <c r="L14" s="46"/>
    </row>
    <row r="15" spans="1:12" ht="15" customHeight="1" x14ac:dyDescent="0.25">
      <c r="A15" s="68" t="s">
        <v>4</v>
      </c>
      <c r="B15" s="31">
        <v>-6.8713040505896439E-2</v>
      </c>
      <c r="C15" s="31">
        <v>-2.9252684762237302E-2</v>
      </c>
      <c r="D15" s="31">
        <v>2.0569811402034288E-2</v>
      </c>
      <c r="E15" s="31">
        <v>6.1189646674297826E-4</v>
      </c>
      <c r="F15" s="31">
        <v>-1.5928978626761459E-2</v>
      </c>
      <c r="G15" s="31">
        <v>-7.8906033450797608E-2</v>
      </c>
      <c r="H15" s="31">
        <v>3.9628740811365581E-2</v>
      </c>
      <c r="I15" s="67">
        <v>-2.302598044146309E-2</v>
      </c>
      <c r="J15" s="45"/>
      <c r="K15" s="63"/>
      <c r="L15" s="46"/>
    </row>
    <row r="16" spans="1:12" ht="15" customHeight="1" x14ac:dyDescent="0.25">
      <c r="A16" s="68" t="s">
        <v>3</v>
      </c>
      <c r="B16" s="31">
        <v>-2.4015009380863095E-2</v>
      </c>
      <c r="C16" s="31">
        <v>-2.5120056221450082E-2</v>
      </c>
      <c r="D16" s="31">
        <v>1.84606599502386E-2</v>
      </c>
      <c r="E16" s="31">
        <v>1.2848054201437753E-2</v>
      </c>
      <c r="F16" s="31">
        <v>1.1909045179014033E-2</v>
      </c>
      <c r="G16" s="31">
        <v>-6.5142268108381751E-2</v>
      </c>
      <c r="H16" s="31">
        <v>4.8669046504227209E-2</v>
      </c>
      <c r="I16" s="67">
        <v>4.2560542581610683E-2</v>
      </c>
      <c r="J16" s="45"/>
      <c r="K16" s="45"/>
      <c r="L16" s="46"/>
    </row>
    <row r="17" spans="1:12" ht="15" customHeight="1" x14ac:dyDescent="0.25">
      <c r="A17" s="68" t="s">
        <v>43</v>
      </c>
      <c r="B17" s="31">
        <v>-5.4299889746416752E-2</v>
      </c>
      <c r="C17" s="31">
        <v>-6.0771968245277863E-2</v>
      </c>
      <c r="D17" s="31">
        <v>-2.4175199089874866E-2</v>
      </c>
      <c r="E17" s="31">
        <v>-1.4200511218404044E-3</v>
      </c>
      <c r="F17" s="31">
        <v>-3.786155490305354E-2</v>
      </c>
      <c r="G17" s="31">
        <v>-0.10979924908826499</v>
      </c>
      <c r="H17" s="31">
        <v>0</v>
      </c>
      <c r="I17" s="67">
        <v>1.1789515550386653E-4</v>
      </c>
      <c r="J17" s="45"/>
      <c r="K17" s="45"/>
      <c r="L17" s="46"/>
    </row>
    <row r="18" spans="1:12" ht="15" customHeight="1" x14ac:dyDescent="0.25">
      <c r="A18" s="68" t="s">
        <v>2</v>
      </c>
      <c r="B18" s="31">
        <v>-0.10078218359587177</v>
      </c>
      <c r="C18" s="31">
        <v>-7.8764607679465803E-2</v>
      </c>
      <c r="D18" s="31">
        <v>1.4882032667877798E-3</v>
      </c>
      <c r="E18" s="31">
        <v>-2.4140012070006378E-3</v>
      </c>
      <c r="F18" s="31">
        <v>-5.0184192902752334E-2</v>
      </c>
      <c r="G18" s="31">
        <v>-0.11900958095750935</v>
      </c>
      <c r="H18" s="31">
        <v>3.0898520381347883E-2</v>
      </c>
      <c r="I18" s="67">
        <v>1.7768631214152286E-2</v>
      </c>
      <c r="J18" s="45"/>
      <c r="K18" s="45"/>
      <c r="L18" s="46"/>
    </row>
    <row r="19" spans="1:12" x14ac:dyDescent="0.25">
      <c r="A19" s="69" t="s">
        <v>1</v>
      </c>
      <c r="B19" s="31">
        <v>-9.5041322314049603E-2</v>
      </c>
      <c r="C19" s="31">
        <v>-5.018587360594795E-2</v>
      </c>
      <c r="D19" s="31">
        <v>4.2581067802160977E-3</v>
      </c>
      <c r="E19" s="31">
        <v>2.9566360052561969E-3</v>
      </c>
      <c r="F19" s="31">
        <v>3.6975610014529314E-2</v>
      </c>
      <c r="G19" s="31">
        <v>0</v>
      </c>
      <c r="H19" s="31">
        <v>0</v>
      </c>
      <c r="I19" s="67">
        <v>0</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-7.3939117065670912E-2</v>
      </c>
      <c r="C21" s="31">
        <v>-4.0241889657328667E-2</v>
      </c>
      <c r="D21" s="31">
        <v>1.9603465701987677E-2</v>
      </c>
      <c r="E21" s="31">
        <v>1.1151667225572925E-3</v>
      </c>
      <c r="F21" s="31">
        <v>-6.0389709035088224E-2</v>
      </c>
      <c r="G21" s="31">
        <v>-9.7453509368917279E-2</v>
      </c>
      <c r="H21" s="31">
        <v>2.840091415527346E-2</v>
      </c>
      <c r="I21" s="67">
        <v>-1.3790991036758404E-3</v>
      </c>
      <c r="J21" s="45"/>
      <c r="K21" s="45"/>
      <c r="L21" s="45"/>
    </row>
    <row r="22" spans="1:12" x14ac:dyDescent="0.25">
      <c r="A22" s="68" t="s">
        <v>13</v>
      </c>
      <c r="B22" s="31">
        <v>-8.8027869880813681E-2</v>
      </c>
      <c r="C22" s="31">
        <v>-4.7892872830458288E-2</v>
      </c>
      <c r="D22" s="31">
        <v>1.0305983806428554E-2</v>
      </c>
      <c r="E22" s="31">
        <v>-6.6839791390427283E-3</v>
      </c>
      <c r="F22" s="31">
        <v>-3.9249657949645522E-2</v>
      </c>
      <c r="G22" s="31">
        <v>-8.7551170302619608E-2</v>
      </c>
      <c r="H22" s="31">
        <v>1.2502343553219442E-2</v>
      </c>
      <c r="I22" s="67">
        <v>-1.6308999556776449E-2</v>
      </c>
      <c r="J22" s="45"/>
      <c r="K22" s="51" t="s">
        <v>12</v>
      </c>
      <c r="L22" s="45" t="s">
        <v>59</v>
      </c>
    </row>
    <row r="23" spans="1:12" x14ac:dyDescent="0.25">
      <c r="A23" s="69" t="s">
        <v>71</v>
      </c>
      <c r="B23" s="31">
        <v>0.20318105849582158</v>
      </c>
      <c r="C23" s="31">
        <v>-4.7133516284733723E-2</v>
      </c>
      <c r="D23" s="31">
        <v>5.4803418803418769E-2</v>
      </c>
      <c r="E23" s="31">
        <v>3.4583119847927613E-2</v>
      </c>
      <c r="F23" s="31">
        <v>0.11289868445770468</v>
      </c>
      <c r="G23" s="31">
        <v>-0.10389331193328455</v>
      </c>
      <c r="H23" s="31">
        <v>4.8552714457671176E-2</v>
      </c>
      <c r="I23" s="67">
        <v>-2.9649866487574061E-2</v>
      </c>
      <c r="J23" s="45"/>
      <c r="K23" s="48"/>
      <c r="L23" s="45" t="s">
        <v>9</v>
      </c>
    </row>
    <row r="24" spans="1:12" x14ac:dyDescent="0.25">
      <c r="A24" s="68" t="s">
        <v>45</v>
      </c>
      <c r="B24" s="31">
        <v>-9.890506444000724E-2</v>
      </c>
      <c r="C24" s="31">
        <v>-4.7643604101162751E-2</v>
      </c>
      <c r="D24" s="31">
        <v>1.8015775133595646E-2</v>
      </c>
      <c r="E24" s="31">
        <v>3.1153199106876972E-3</v>
      </c>
      <c r="F24" s="31">
        <v>-7.9030374864343611E-2</v>
      </c>
      <c r="G24" s="31">
        <v>-0.10679285050321285</v>
      </c>
      <c r="H24" s="31">
        <v>2.6151985599995431E-2</v>
      </c>
      <c r="I24" s="67">
        <v>-8.1023242330230394E-3</v>
      </c>
      <c r="J24" s="45"/>
      <c r="K24" s="45" t="s">
        <v>68</v>
      </c>
      <c r="L24" s="46">
        <v>126.27</v>
      </c>
    </row>
    <row r="25" spans="1:12" x14ac:dyDescent="0.25">
      <c r="A25" s="68" t="s">
        <v>46</v>
      </c>
      <c r="B25" s="31">
        <v>-7.2195385262849743E-2</v>
      </c>
      <c r="C25" s="31">
        <v>-3.9716976111597635E-2</v>
      </c>
      <c r="D25" s="31">
        <v>1.3971708230705593E-2</v>
      </c>
      <c r="E25" s="31">
        <v>-3.1800232426949515E-3</v>
      </c>
      <c r="F25" s="31">
        <v>-4.5399144706330219E-2</v>
      </c>
      <c r="G25" s="31">
        <v>-9.4469614279631076E-2</v>
      </c>
      <c r="H25" s="31">
        <v>2.1759242105871879E-2</v>
      </c>
      <c r="I25" s="67">
        <v>-6.5575815766564238E-3</v>
      </c>
      <c r="J25" s="45"/>
      <c r="K25" s="45" t="s">
        <v>45</v>
      </c>
      <c r="L25" s="46">
        <v>94.62</v>
      </c>
    </row>
    <row r="26" spans="1:12" x14ac:dyDescent="0.25">
      <c r="A26" s="68" t="s">
        <v>47</v>
      </c>
      <c r="B26" s="31">
        <v>-6.2570003578457656E-2</v>
      </c>
      <c r="C26" s="31">
        <v>-3.8370544123200512E-2</v>
      </c>
      <c r="D26" s="31">
        <v>1.4463860558315833E-2</v>
      </c>
      <c r="E26" s="31">
        <v>-3.8028195162858047E-3</v>
      </c>
      <c r="F26" s="31">
        <v>-6.7433103204742495E-2</v>
      </c>
      <c r="G26" s="31">
        <v>-8.6466088005201613E-2</v>
      </c>
      <c r="H26" s="31">
        <v>1.957876166382988E-2</v>
      </c>
      <c r="I26" s="67">
        <v>-9.1703389152815173E-3</v>
      </c>
      <c r="J26" s="45"/>
      <c r="K26" s="45" t="s">
        <v>46</v>
      </c>
      <c r="L26" s="46">
        <v>96.62</v>
      </c>
    </row>
    <row r="27" spans="1:12" ht="17.25" customHeight="1" x14ac:dyDescent="0.25">
      <c r="A27" s="68" t="s">
        <v>48</v>
      </c>
      <c r="B27" s="31">
        <v>-3.3419473397077071E-2</v>
      </c>
      <c r="C27" s="31">
        <v>-3.0549284656759434E-2</v>
      </c>
      <c r="D27" s="31">
        <v>1.503414795941449E-2</v>
      </c>
      <c r="E27" s="31">
        <v>-1.8004883169918662E-3</v>
      </c>
      <c r="F27" s="31">
        <v>-1.0379280540796176E-2</v>
      </c>
      <c r="G27" s="31">
        <v>-8.432579265217921E-2</v>
      </c>
      <c r="H27" s="31">
        <v>2.0022980889943032E-2</v>
      </c>
      <c r="I27" s="67">
        <v>-4.7671602902571442E-3</v>
      </c>
      <c r="J27" s="58"/>
      <c r="K27" s="49" t="s">
        <v>47</v>
      </c>
      <c r="L27" s="46">
        <v>97.48</v>
      </c>
    </row>
    <row r="28" spans="1:12" x14ac:dyDescent="0.25">
      <c r="A28" s="68" t="s">
        <v>49</v>
      </c>
      <c r="B28" s="31">
        <v>-2.7746180230745265E-2</v>
      </c>
      <c r="C28" s="31">
        <v>-3.8326685756090439E-2</v>
      </c>
      <c r="D28" s="31">
        <v>1.4246865871668346E-2</v>
      </c>
      <c r="E28" s="31">
        <v>-7.1330159228448764E-3</v>
      </c>
      <c r="F28" s="31">
        <v>1.7338990091775752E-2</v>
      </c>
      <c r="G28" s="31">
        <v>-9.0268983124677349E-2</v>
      </c>
      <c r="H28" s="31">
        <v>2.7393850492406502E-2</v>
      </c>
      <c r="I28" s="67">
        <v>-9.9342898225190934E-3</v>
      </c>
      <c r="J28" s="53"/>
      <c r="K28" s="40" t="s">
        <v>48</v>
      </c>
      <c r="L28" s="46">
        <v>99.7</v>
      </c>
    </row>
    <row r="29" spans="1:12" ht="15.75" thickBot="1" x14ac:dyDescent="0.3">
      <c r="A29" s="70" t="s">
        <v>50</v>
      </c>
      <c r="B29" s="71">
        <v>8.5182767624021327E-3</v>
      </c>
      <c r="C29" s="71">
        <v>-6.544967352283837E-2</v>
      </c>
      <c r="D29" s="71">
        <v>4.4597871524323374E-3</v>
      </c>
      <c r="E29" s="71">
        <v>-2.221049754311466E-2</v>
      </c>
      <c r="F29" s="71">
        <v>0.12399434337839854</v>
      </c>
      <c r="G29" s="71">
        <v>-0.12148109159586307</v>
      </c>
      <c r="H29" s="71">
        <v>1.6930902656993041E-2</v>
      </c>
      <c r="I29" s="72">
        <v>-3.8986674939287091E-2</v>
      </c>
      <c r="J29" s="53"/>
      <c r="K29" s="40" t="s">
        <v>49</v>
      </c>
      <c r="L29" s="46">
        <v>101.1</v>
      </c>
    </row>
    <row r="30" spans="1:12" ht="39" customHeight="1" x14ac:dyDescent="0.25">
      <c r="A30" s="77" t="s">
        <v>69</v>
      </c>
      <c r="B30" s="77"/>
      <c r="C30" s="77"/>
      <c r="D30" s="77"/>
      <c r="E30" s="77"/>
      <c r="F30" s="77"/>
      <c r="G30" s="77"/>
      <c r="H30" s="77"/>
      <c r="I30" s="77"/>
      <c r="J30" s="53"/>
      <c r="K30" s="40" t="s">
        <v>50</v>
      </c>
      <c r="L30" s="46">
        <v>107.91</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Rental, hiring and real estate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114.07</v>
      </c>
    </row>
    <row r="34" spans="1:12" x14ac:dyDescent="0.25">
      <c r="F34" s="23"/>
      <c r="G34" s="23"/>
      <c r="H34" s="23"/>
      <c r="I34" s="23"/>
      <c r="K34" s="45" t="s">
        <v>45</v>
      </c>
      <c r="L34" s="46">
        <v>88.51</v>
      </c>
    </row>
    <row r="35" spans="1:12" x14ac:dyDescent="0.25">
      <c r="B35" s="23"/>
      <c r="C35" s="23"/>
      <c r="D35" s="23"/>
      <c r="E35" s="23"/>
      <c r="F35" s="23"/>
      <c r="G35" s="23"/>
      <c r="H35" s="23"/>
      <c r="I35" s="23"/>
      <c r="K35" s="45" t="s">
        <v>46</v>
      </c>
      <c r="L35" s="46">
        <v>91.5</v>
      </c>
    </row>
    <row r="36" spans="1:12" x14ac:dyDescent="0.25">
      <c r="A36" s="23"/>
      <c r="B36" s="23"/>
      <c r="C36" s="23"/>
      <c r="D36" s="23"/>
      <c r="E36" s="23"/>
      <c r="F36" s="23"/>
      <c r="G36" s="23"/>
      <c r="H36" s="23"/>
      <c r="I36" s="23"/>
      <c r="K36" s="49" t="s">
        <v>47</v>
      </c>
      <c r="L36" s="46">
        <v>92.41</v>
      </c>
    </row>
    <row r="37" spans="1:12" x14ac:dyDescent="0.25">
      <c r="A37" s="23"/>
      <c r="B37" s="23"/>
      <c r="C37" s="23"/>
      <c r="D37" s="23"/>
      <c r="E37" s="23"/>
      <c r="F37" s="23"/>
      <c r="G37" s="23"/>
      <c r="H37" s="23"/>
      <c r="I37" s="23"/>
      <c r="K37" s="40" t="s">
        <v>48</v>
      </c>
      <c r="L37" s="46">
        <v>95.23</v>
      </c>
    </row>
    <row r="38" spans="1:12" x14ac:dyDescent="0.25">
      <c r="A38" s="23"/>
      <c r="B38" s="23"/>
      <c r="C38" s="23"/>
      <c r="D38" s="23"/>
      <c r="E38" s="23"/>
      <c r="F38" s="23"/>
      <c r="G38" s="23"/>
      <c r="H38" s="23"/>
      <c r="I38" s="23"/>
      <c r="K38" s="40" t="s">
        <v>49</v>
      </c>
      <c r="L38" s="46">
        <v>95.86</v>
      </c>
    </row>
    <row r="39" spans="1:12" x14ac:dyDescent="0.25">
      <c r="A39" s="23"/>
      <c r="B39" s="23"/>
      <c r="C39" s="23"/>
      <c r="D39" s="23"/>
      <c r="E39" s="23"/>
      <c r="F39" s="23"/>
      <c r="G39" s="23"/>
      <c r="H39" s="23"/>
      <c r="I39" s="23"/>
      <c r="K39" s="40" t="s">
        <v>50</v>
      </c>
      <c r="L39" s="46">
        <v>100.4</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120.32</v>
      </c>
    </row>
    <row r="43" spans="1:12" x14ac:dyDescent="0.25">
      <c r="K43" s="45" t="s">
        <v>45</v>
      </c>
      <c r="L43" s="46">
        <v>90.11</v>
      </c>
    </row>
    <row r="44" spans="1:12" x14ac:dyDescent="0.25">
      <c r="B44" s="29"/>
      <c r="C44" s="29"/>
      <c r="D44" s="29"/>
      <c r="E44" s="29"/>
      <c r="F44" s="29"/>
      <c r="G44" s="29"/>
      <c r="H44" s="29"/>
      <c r="I44" s="29"/>
      <c r="J44" s="53"/>
      <c r="K44" s="45" t="s">
        <v>46</v>
      </c>
      <c r="L44" s="46">
        <v>92.78</v>
      </c>
    </row>
    <row r="45" spans="1:12" ht="15.4" customHeight="1" x14ac:dyDescent="0.25">
      <c r="A45" s="26" t="str">
        <f>"Indexed number of payroll jobs in "&amp;$L$1&amp;" each week by age group"</f>
        <v>Indexed number of payroll jobs in Rental, hiring and real estate services each week by age group</v>
      </c>
      <c r="B45" s="29"/>
      <c r="C45" s="29"/>
      <c r="D45" s="29"/>
      <c r="E45" s="29"/>
      <c r="F45" s="29"/>
      <c r="G45" s="29"/>
      <c r="H45" s="29"/>
      <c r="I45" s="29"/>
      <c r="J45" s="53"/>
      <c r="K45" s="49" t="s">
        <v>47</v>
      </c>
      <c r="L45" s="46">
        <v>93.74</v>
      </c>
    </row>
    <row r="46" spans="1:12" ht="15.4" customHeight="1" x14ac:dyDescent="0.25">
      <c r="B46" s="29"/>
      <c r="C46" s="29"/>
      <c r="D46" s="29"/>
      <c r="E46" s="29"/>
      <c r="F46" s="29"/>
      <c r="G46" s="29"/>
      <c r="H46" s="29"/>
      <c r="I46" s="29"/>
      <c r="J46" s="53"/>
      <c r="K46" s="40" t="s">
        <v>48</v>
      </c>
      <c r="L46" s="46">
        <v>96.66</v>
      </c>
    </row>
    <row r="47" spans="1:12" ht="15.4" customHeight="1" x14ac:dyDescent="0.25">
      <c r="B47" s="29"/>
      <c r="C47" s="29"/>
      <c r="D47" s="29"/>
      <c r="E47" s="29"/>
      <c r="F47" s="29"/>
      <c r="G47" s="29"/>
      <c r="H47" s="29"/>
      <c r="I47" s="29"/>
      <c r="J47" s="53"/>
      <c r="K47" s="40" t="s">
        <v>49</v>
      </c>
      <c r="L47" s="46">
        <v>97.23</v>
      </c>
    </row>
    <row r="48" spans="1:12" ht="15.4" customHeight="1" x14ac:dyDescent="0.25">
      <c r="B48" s="29"/>
      <c r="C48" s="29"/>
      <c r="D48" s="29"/>
      <c r="E48" s="29"/>
      <c r="F48" s="29"/>
      <c r="G48" s="29"/>
      <c r="H48" s="29"/>
      <c r="I48" s="29"/>
      <c r="J48" s="53"/>
      <c r="K48" s="40" t="s">
        <v>50</v>
      </c>
      <c r="L48" s="46">
        <v>100.85</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96.45</v>
      </c>
    </row>
    <row r="54" spans="1:12" ht="15.4" customHeight="1" x14ac:dyDescent="0.25">
      <c r="B54" s="28"/>
      <c r="C54" s="28"/>
      <c r="D54" s="28"/>
      <c r="E54" s="28"/>
      <c r="F54" s="28"/>
      <c r="G54" s="28"/>
      <c r="H54" s="28"/>
      <c r="I54" s="28"/>
      <c r="J54" s="53"/>
      <c r="K54" s="45" t="s">
        <v>5</v>
      </c>
      <c r="L54" s="46">
        <v>95.25</v>
      </c>
    </row>
    <row r="55" spans="1:12" ht="15.4" customHeight="1" x14ac:dyDescent="0.25">
      <c r="B55" s="4"/>
      <c r="C55" s="4"/>
      <c r="D55" s="5"/>
      <c r="E55" s="2"/>
      <c r="F55" s="28"/>
      <c r="G55" s="28"/>
      <c r="H55" s="28"/>
      <c r="I55" s="28"/>
      <c r="J55" s="53"/>
      <c r="K55" s="45" t="s">
        <v>44</v>
      </c>
      <c r="L55" s="46">
        <v>97.04</v>
      </c>
    </row>
    <row r="56" spans="1:12" ht="15.4" customHeight="1" x14ac:dyDescent="0.25">
      <c r="B56" s="4"/>
      <c r="C56" s="4"/>
      <c r="D56" s="5"/>
      <c r="E56" s="2"/>
      <c r="F56" s="28"/>
      <c r="G56" s="28"/>
      <c r="H56" s="28"/>
      <c r="I56" s="28"/>
      <c r="J56" s="53"/>
      <c r="K56" s="49" t="s">
        <v>4</v>
      </c>
      <c r="L56" s="46">
        <v>94.68</v>
      </c>
    </row>
    <row r="57" spans="1:12" ht="15.4" customHeight="1" x14ac:dyDescent="0.25">
      <c r="A57" s="4"/>
      <c r="B57" s="4"/>
      <c r="C57" s="4"/>
      <c r="D57" s="5"/>
      <c r="E57" s="2"/>
      <c r="F57" s="28"/>
      <c r="G57" s="28"/>
      <c r="H57" s="28"/>
      <c r="I57" s="28"/>
      <c r="J57" s="53"/>
      <c r="K57" s="40" t="s">
        <v>3</v>
      </c>
      <c r="L57" s="46">
        <v>99.81</v>
      </c>
    </row>
    <row r="58" spans="1:12" ht="15.4" customHeight="1" x14ac:dyDescent="0.25">
      <c r="B58" s="29"/>
      <c r="C58" s="29"/>
      <c r="D58" s="29"/>
      <c r="E58" s="29"/>
      <c r="F58" s="28"/>
      <c r="G58" s="28"/>
      <c r="H58" s="28"/>
      <c r="I58" s="28"/>
      <c r="J58" s="53"/>
      <c r="K58" s="40" t="s">
        <v>43</v>
      </c>
      <c r="L58" s="46">
        <v>99.73</v>
      </c>
    </row>
    <row r="59" spans="1:12" ht="15.4" customHeight="1" x14ac:dyDescent="0.25">
      <c r="K59" s="40" t="s">
        <v>2</v>
      </c>
      <c r="L59" s="46">
        <v>94.78</v>
      </c>
    </row>
    <row r="60" spans="1:12" ht="15.4" customHeight="1" x14ac:dyDescent="0.25">
      <c r="A60" s="26" t="str">
        <f>"Indexed number of payroll jobs held by men in "&amp;$L$1&amp;" each week by State and Territory"</f>
        <v>Indexed number of payroll jobs held by men in Rental, hiring and real estate services each week by State and Territory</v>
      </c>
      <c r="K60" s="40" t="s">
        <v>1</v>
      </c>
      <c r="L60" s="46">
        <v>92.09</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91.05</v>
      </c>
    </row>
    <row r="63" spans="1:12" ht="15.4" customHeight="1" x14ac:dyDescent="0.25">
      <c r="B63" s="4"/>
      <c r="C63" s="4"/>
      <c r="D63" s="4"/>
      <c r="E63" s="4"/>
      <c r="F63" s="28"/>
      <c r="G63" s="28"/>
      <c r="H63" s="28"/>
      <c r="I63" s="28"/>
      <c r="J63" s="53"/>
      <c r="K63" s="45" t="s">
        <v>5</v>
      </c>
      <c r="L63" s="46">
        <v>88.27</v>
      </c>
    </row>
    <row r="64" spans="1:12" ht="15.4" customHeight="1" x14ac:dyDescent="0.25">
      <c r="B64" s="4"/>
      <c r="C64" s="4"/>
      <c r="D64" s="3"/>
      <c r="E64" s="2"/>
      <c r="F64" s="28"/>
      <c r="G64" s="28"/>
      <c r="H64" s="28"/>
      <c r="I64" s="28"/>
      <c r="J64" s="53"/>
      <c r="K64" s="45" t="s">
        <v>44</v>
      </c>
      <c r="L64" s="46">
        <v>91.53</v>
      </c>
    </row>
    <row r="65" spans="1:12" ht="15.4" customHeight="1" x14ac:dyDescent="0.25">
      <c r="B65" s="4"/>
      <c r="C65" s="4"/>
      <c r="D65" s="3"/>
      <c r="E65" s="2"/>
      <c r="F65" s="28"/>
      <c r="G65" s="28"/>
      <c r="H65" s="28"/>
      <c r="I65" s="28"/>
      <c r="J65" s="53"/>
      <c r="K65" s="49" t="s">
        <v>4</v>
      </c>
      <c r="L65" s="46">
        <v>90.06</v>
      </c>
    </row>
    <row r="66" spans="1:12" ht="15.4" customHeight="1" x14ac:dyDescent="0.25">
      <c r="B66" s="4"/>
      <c r="C66" s="4"/>
      <c r="D66" s="3"/>
      <c r="E66" s="2"/>
      <c r="F66" s="28"/>
      <c r="G66" s="28"/>
      <c r="H66" s="28"/>
      <c r="I66" s="28"/>
      <c r="J66" s="53"/>
      <c r="K66" s="40" t="s">
        <v>3</v>
      </c>
      <c r="L66" s="46">
        <v>95.47</v>
      </c>
    </row>
    <row r="67" spans="1:12" ht="15.4" customHeight="1" x14ac:dyDescent="0.25">
      <c r="B67" s="28"/>
      <c r="C67" s="28"/>
      <c r="D67" s="28"/>
      <c r="E67" s="28"/>
      <c r="F67" s="28"/>
      <c r="G67" s="28"/>
      <c r="H67" s="28"/>
      <c r="I67" s="28"/>
      <c r="J67" s="53"/>
      <c r="K67" s="40" t="s">
        <v>43</v>
      </c>
      <c r="L67" s="46">
        <v>95.24</v>
      </c>
    </row>
    <row r="68" spans="1:12" ht="15.4" customHeight="1" x14ac:dyDescent="0.25">
      <c r="A68" s="28"/>
      <c r="B68" s="28"/>
      <c r="C68" s="28"/>
      <c r="D68" s="28"/>
      <c r="E68" s="28"/>
      <c r="F68" s="28"/>
      <c r="G68" s="28"/>
      <c r="H68" s="28"/>
      <c r="I68" s="28"/>
      <c r="J68" s="53"/>
      <c r="K68" s="40" t="s">
        <v>2</v>
      </c>
      <c r="L68" s="46">
        <v>86.79</v>
      </c>
    </row>
    <row r="69" spans="1:12" ht="15.4" customHeight="1" x14ac:dyDescent="0.25">
      <c r="A69" s="28"/>
      <c r="B69" s="27"/>
      <c r="C69" s="27"/>
      <c r="D69" s="27"/>
      <c r="E69" s="27"/>
      <c r="F69" s="27"/>
      <c r="G69" s="27"/>
      <c r="H69" s="27"/>
      <c r="I69" s="27"/>
      <c r="J69" s="62"/>
      <c r="K69" s="40" t="s">
        <v>1</v>
      </c>
      <c r="L69" s="46">
        <v>87.72</v>
      </c>
    </row>
    <row r="70" spans="1:12" ht="15.4" customHeight="1" x14ac:dyDescent="0.25">
      <c r="K70" s="42"/>
      <c r="L70" s="46" t="s">
        <v>7</v>
      </c>
    </row>
    <row r="71" spans="1:12" ht="15.4" customHeight="1" x14ac:dyDescent="0.25">
      <c r="K71" s="45" t="s">
        <v>6</v>
      </c>
      <c r="L71" s="46">
        <v>92.7</v>
      </c>
    </row>
    <row r="72" spans="1:12" ht="15.4" customHeight="1" x14ac:dyDescent="0.25">
      <c r="K72" s="45" t="s">
        <v>5</v>
      </c>
      <c r="L72" s="46">
        <v>90.37</v>
      </c>
    </row>
    <row r="73" spans="1:12" ht="15.4" customHeight="1" x14ac:dyDescent="0.25">
      <c r="K73" s="45" t="s">
        <v>44</v>
      </c>
      <c r="L73" s="46">
        <v>93.34</v>
      </c>
    </row>
    <row r="74" spans="1:12" ht="15.4" customHeight="1" x14ac:dyDescent="0.25">
      <c r="K74" s="49" t="s">
        <v>4</v>
      </c>
      <c r="L74" s="46">
        <v>91.91</v>
      </c>
    </row>
    <row r="75" spans="1:12" ht="15.4" customHeight="1" x14ac:dyDescent="0.25">
      <c r="A75" s="26" t="str">
        <f>"Indexed number of payroll jobs held by women in "&amp;$L$1&amp;" each week by State and Territory"</f>
        <v>Indexed number of payroll jobs held by women in Rental, hiring and real estate services each week by State and Territory</v>
      </c>
      <c r="K75" s="40" t="s">
        <v>3</v>
      </c>
      <c r="L75" s="46">
        <v>97.57</v>
      </c>
    </row>
    <row r="76" spans="1:12" ht="15.4" customHeight="1" x14ac:dyDescent="0.25">
      <c r="K76" s="40" t="s">
        <v>43</v>
      </c>
      <c r="L76" s="46">
        <v>93.05</v>
      </c>
    </row>
    <row r="77" spans="1:12" ht="15.4" customHeight="1" x14ac:dyDescent="0.25">
      <c r="B77" s="4"/>
      <c r="C77" s="4"/>
      <c r="D77" s="4"/>
      <c r="E77" s="4"/>
      <c r="F77" s="28"/>
      <c r="G77" s="28"/>
      <c r="H77" s="28"/>
      <c r="I77" s="28"/>
      <c r="J77" s="53"/>
      <c r="K77" s="40" t="s">
        <v>2</v>
      </c>
      <c r="L77" s="46">
        <v>89.21</v>
      </c>
    </row>
    <row r="78" spans="1:12" ht="15.4" customHeight="1" x14ac:dyDescent="0.25">
      <c r="B78" s="4"/>
      <c r="C78" s="4"/>
      <c r="D78" s="4"/>
      <c r="E78" s="4"/>
      <c r="F78" s="28"/>
      <c r="G78" s="28"/>
      <c r="H78" s="28"/>
      <c r="I78" s="28"/>
      <c r="J78" s="53"/>
      <c r="K78" s="40" t="s">
        <v>1</v>
      </c>
      <c r="L78" s="46">
        <v>87.94</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96.05</v>
      </c>
    </row>
    <row r="83" spans="1:12" ht="15.4" customHeight="1" x14ac:dyDescent="0.25">
      <c r="B83" s="28"/>
      <c r="C83" s="28"/>
      <c r="D83" s="28"/>
      <c r="E83" s="28"/>
      <c r="F83" s="28"/>
      <c r="G83" s="28"/>
      <c r="H83" s="28"/>
      <c r="I83" s="28"/>
      <c r="J83" s="53"/>
      <c r="K83" s="45" t="s">
        <v>5</v>
      </c>
      <c r="L83" s="46">
        <v>94.64</v>
      </c>
    </row>
    <row r="84" spans="1:12" ht="15.4" customHeight="1" x14ac:dyDescent="0.25">
      <c r="A84" s="28"/>
      <c r="B84" s="27"/>
      <c r="C84" s="27"/>
      <c r="D84" s="27"/>
      <c r="E84" s="27"/>
      <c r="F84" s="27"/>
      <c r="G84" s="27"/>
      <c r="H84" s="27"/>
      <c r="I84" s="27"/>
      <c r="J84" s="62"/>
      <c r="K84" s="45" t="s">
        <v>44</v>
      </c>
      <c r="L84" s="46">
        <v>96.25</v>
      </c>
    </row>
    <row r="85" spans="1:12" ht="15.4" customHeight="1" x14ac:dyDescent="0.25">
      <c r="K85" s="49" t="s">
        <v>4</v>
      </c>
      <c r="L85" s="46">
        <v>96.21</v>
      </c>
    </row>
    <row r="86" spans="1:12" ht="15.4" customHeight="1" x14ac:dyDescent="0.25">
      <c r="K86" s="40" t="s">
        <v>3</v>
      </c>
      <c r="L86" s="46">
        <v>95.72</v>
      </c>
    </row>
    <row r="87" spans="1:12" ht="15.4" customHeight="1" x14ac:dyDescent="0.25">
      <c r="K87" s="40" t="s">
        <v>43</v>
      </c>
      <c r="L87" s="46">
        <v>100.68</v>
      </c>
    </row>
    <row r="88" spans="1:12" ht="15.4" customHeight="1" x14ac:dyDescent="0.25">
      <c r="K88" s="40" t="s">
        <v>2</v>
      </c>
      <c r="L88" s="46">
        <v>96.07</v>
      </c>
    </row>
    <row r="89" spans="1:12" ht="15.4" customHeight="1" x14ac:dyDescent="0.25">
      <c r="K89" s="40" t="s">
        <v>1</v>
      </c>
      <c r="L89" s="46">
        <v>95.75</v>
      </c>
    </row>
    <row r="90" spans="1:12" ht="15.4" customHeight="1" x14ac:dyDescent="0.25">
      <c r="K90" s="48"/>
      <c r="L90" s="46" t="s">
        <v>8</v>
      </c>
    </row>
    <row r="91" spans="1:12" ht="15" customHeight="1" x14ac:dyDescent="0.25">
      <c r="K91" s="45" t="s">
        <v>6</v>
      </c>
      <c r="L91" s="46">
        <v>90.14</v>
      </c>
    </row>
    <row r="92" spans="1:12" ht="15" customHeight="1" x14ac:dyDescent="0.25">
      <c r="K92" s="45" t="s">
        <v>5</v>
      </c>
      <c r="L92" s="46">
        <v>88.74</v>
      </c>
    </row>
    <row r="93" spans="1:12" ht="15" customHeight="1" x14ac:dyDescent="0.25">
      <c r="A93" s="26"/>
      <c r="K93" s="45" t="s">
        <v>44</v>
      </c>
      <c r="L93" s="46">
        <v>90.74</v>
      </c>
    </row>
    <row r="94" spans="1:12" ht="15" customHeight="1" x14ac:dyDescent="0.25">
      <c r="K94" s="49" t="s">
        <v>4</v>
      </c>
      <c r="L94" s="46">
        <v>91.52</v>
      </c>
    </row>
    <row r="95" spans="1:12" ht="15" customHeight="1" x14ac:dyDescent="0.25">
      <c r="K95" s="40" t="s">
        <v>3</v>
      </c>
      <c r="L95" s="46">
        <v>91.53</v>
      </c>
    </row>
    <row r="96" spans="1:12" ht="15" customHeight="1" x14ac:dyDescent="0.25">
      <c r="K96" s="40" t="s">
        <v>43</v>
      </c>
      <c r="L96" s="46">
        <v>97.26</v>
      </c>
    </row>
    <row r="97" spans="1:12" ht="15" customHeight="1" x14ac:dyDescent="0.25">
      <c r="K97" s="40" t="s">
        <v>2</v>
      </c>
      <c r="L97" s="46">
        <v>89.42</v>
      </c>
    </row>
    <row r="98" spans="1:12" ht="15" customHeight="1" x14ac:dyDescent="0.25">
      <c r="K98" s="40" t="s">
        <v>1</v>
      </c>
      <c r="L98" s="46">
        <v>90.46</v>
      </c>
    </row>
    <row r="99" spans="1:12" ht="15" customHeight="1" x14ac:dyDescent="0.25">
      <c r="K99" s="42"/>
      <c r="L99" s="46" t="s">
        <v>7</v>
      </c>
    </row>
    <row r="100" spans="1:12" ht="15" customHeight="1" x14ac:dyDescent="0.25">
      <c r="A100" s="25"/>
      <c r="B100" s="24"/>
      <c r="K100" s="45" t="s">
        <v>6</v>
      </c>
      <c r="L100" s="46">
        <v>91.28</v>
      </c>
    </row>
    <row r="101" spans="1:12" x14ac:dyDescent="0.25">
      <c r="A101" s="25"/>
      <c r="B101" s="24"/>
      <c r="K101" s="45" t="s">
        <v>5</v>
      </c>
      <c r="L101" s="46">
        <v>89.26</v>
      </c>
    </row>
    <row r="102" spans="1:12" x14ac:dyDescent="0.25">
      <c r="A102" s="25"/>
      <c r="B102" s="24"/>
      <c r="K102" s="45" t="s">
        <v>44</v>
      </c>
      <c r="L102" s="46">
        <v>91.94</v>
      </c>
    </row>
    <row r="103" spans="1:12" x14ac:dyDescent="0.25">
      <c r="A103" s="25"/>
      <c r="B103" s="24"/>
      <c r="K103" s="49" t="s">
        <v>4</v>
      </c>
      <c r="L103" s="46">
        <v>93.4</v>
      </c>
    </row>
    <row r="104" spans="1:12" x14ac:dyDescent="0.25">
      <c r="A104" s="25"/>
      <c r="B104" s="24"/>
      <c r="K104" s="40" t="s">
        <v>3</v>
      </c>
      <c r="L104" s="46">
        <v>92.52</v>
      </c>
    </row>
    <row r="105" spans="1:12" x14ac:dyDescent="0.25">
      <c r="A105" s="25"/>
      <c r="B105" s="24"/>
      <c r="K105" s="40" t="s">
        <v>43</v>
      </c>
      <c r="L105" s="46">
        <v>94.64</v>
      </c>
    </row>
    <row r="106" spans="1:12" x14ac:dyDescent="0.25">
      <c r="A106" s="25"/>
      <c r="B106" s="24"/>
      <c r="K106" s="40" t="s">
        <v>2</v>
      </c>
      <c r="L106" s="46">
        <v>87.43</v>
      </c>
    </row>
    <row r="107" spans="1:12" x14ac:dyDescent="0.25">
      <c r="A107" s="25"/>
      <c r="B107" s="24"/>
      <c r="K107" s="40" t="s">
        <v>1</v>
      </c>
      <c r="L107" s="46">
        <v>90.98</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98.694100000000006</v>
      </c>
    </row>
    <row r="112" spans="1:12" x14ac:dyDescent="0.25">
      <c r="K112" s="73">
        <v>43918</v>
      </c>
      <c r="L112" s="46">
        <v>95.579899999999995</v>
      </c>
    </row>
    <row r="113" spans="11:12" x14ac:dyDescent="0.25">
      <c r="K113" s="73">
        <v>43925</v>
      </c>
      <c r="L113" s="46">
        <v>92.385900000000007</v>
      </c>
    </row>
    <row r="114" spans="11:12" x14ac:dyDescent="0.25">
      <c r="K114" s="73">
        <v>43932</v>
      </c>
      <c r="L114" s="46">
        <v>90.480800000000002</v>
      </c>
    </row>
    <row r="115" spans="11:12" x14ac:dyDescent="0.25">
      <c r="K115" s="73">
        <v>43939</v>
      </c>
      <c r="L115" s="46">
        <v>89.718100000000007</v>
      </c>
    </row>
    <row r="116" spans="11:12" x14ac:dyDescent="0.25">
      <c r="K116" s="73">
        <v>43946</v>
      </c>
      <c r="L116" s="46">
        <v>89.735500000000002</v>
      </c>
    </row>
    <row r="117" spans="11:12" x14ac:dyDescent="0.25">
      <c r="K117" s="73">
        <v>43953</v>
      </c>
      <c r="L117" s="46">
        <v>90.196200000000005</v>
      </c>
    </row>
    <row r="118" spans="11:12" x14ac:dyDescent="0.25">
      <c r="K118" s="73">
        <v>43960</v>
      </c>
      <c r="L118" s="46">
        <v>90.875600000000006</v>
      </c>
    </row>
    <row r="119" spans="11:12" x14ac:dyDescent="0.25">
      <c r="K119" s="73">
        <v>43967</v>
      </c>
      <c r="L119" s="46">
        <v>91.28</v>
      </c>
    </row>
    <row r="120" spans="11:12" x14ac:dyDescent="0.25">
      <c r="K120" s="73">
        <v>43974</v>
      </c>
      <c r="L120" s="46">
        <v>91.543800000000005</v>
      </c>
    </row>
    <row r="121" spans="11:12" x14ac:dyDescent="0.25">
      <c r="K121" s="73">
        <v>43981</v>
      </c>
      <c r="L121" s="46">
        <v>91.982399999999998</v>
      </c>
    </row>
    <row r="122" spans="11:12" x14ac:dyDescent="0.25">
      <c r="K122" s="73">
        <v>43988</v>
      </c>
      <c r="L122" s="46">
        <v>91.789299999999997</v>
      </c>
    </row>
    <row r="123" spans="11:12" x14ac:dyDescent="0.25">
      <c r="K123" s="73">
        <v>43995</v>
      </c>
      <c r="L123" s="46">
        <v>91.935100000000006</v>
      </c>
    </row>
    <row r="124" spans="11:12" x14ac:dyDescent="0.25">
      <c r="K124" s="73">
        <v>44002</v>
      </c>
      <c r="L124" s="46">
        <v>92.174199999999999</v>
      </c>
    </row>
    <row r="125" spans="11:12" x14ac:dyDescent="0.25">
      <c r="K125" s="73">
        <v>44009</v>
      </c>
      <c r="L125" s="46">
        <v>92.586799999999997</v>
      </c>
    </row>
    <row r="126" spans="11:12" x14ac:dyDescent="0.25">
      <c r="K126" s="73">
        <v>44016</v>
      </c>
      <c r="L126" s="46">
        <v>93.957700000000003</v>
      </c>
    </row>
    <row r="127" spans="11:12" x14ac:dyDescent="0.25">
      <c r="K127" s="73">
        <v>44023</v>
      </c>
      <c r="L127" s="46">
        <v>94.805899999999994</v>
      </c>
    </row>
    <row r="128" spans="11:12" x14ac:dyDescent="0.25">
      <c r="K128" s="73">
        <v>44030</v>
      </c>
      <c r="L128" s="46">
        <v>94.878799999999998</v>
      </c>
    </row>
    <row r="129" spans="1:12" x14ac:dyDescent="0.25">
      <c r="K129" s="73">
        <v>44037</v>
      </c>
      <c r="L129" s="46">
        <v>94.370999999999995</v>
      </c>
    </row>
    <row r="130" spans="1:12" x14ac:dyDescent="0.25">
      <c r="K130" s="73">
        <v>44044</v>
      </c>
      <c r="L130" s="46">
        <v>94.390900000000002</v>
      </c>
    </row>
    <row r="131" spans="1:12" x14ac:dyDescent="0.25">
      <c r="K131" s="73">
        <v>44051</v>
      </c>
      <c r="L131" s="46">
        <v>95.7834</v>
      </c>
    </row>
    <row r="132" spans="1:12" x14ac:dyDescent="0.25">
      <c r="K132" s="73">
        <v>44058</v>
      </c>
      <c r="L132" s="46">
        <v>95.821299999999994</v>
      </c>
    </row>
    <row r="133" spans="1:12" x14ac:dyDescent="0.25">
      <c r="K133" s="73">
        <v>44065</v>
      </c>
      <c r="L133" s="46">
        <v>95.741900000000001</v>
      </c>
    </row>
    <row r="134" spans="1:12" x14ac:dyDescent="0.25">
      <c r="K134" s="73">
        <v>44072</v>
      </c>
      <c r="L134" s="46">
        <v>96.063699999999997</v>
      </c>
    </row>
    <row r="135" spans="1:12" x14ac:dyDescent="0.25">
      <c r="K135" s="73">
        <v>44079</v>
      </c>
      <c r="L135" s="46">
        <v>96.308099999999996</v>
      </c>
    </row>
    <row r="136" spans="1:12" x14ac:dyDescent="0.25">
      <c r="K136" s="73">
        <v>44086</v>
      </c>
      <c r="L136" s="46">
        <v>96.430400000000006</v>
      </c>
    </row>
    <row r="137" spans="1:12" x14ac:dyDescent="0.25">
      <c r="K137" s="73">
        <v>44093</v>
      </c>
      <c r="L137" s="46">
        <v>96.669700000000006</v>
      </c>
    </row>
    <row r="138" spans="1:12" x14ac:dyDescent="0.25">
      <c r="K138" s="73">
        <v>44100</v>
      </c>
      <c r="L138" s="46">
        <v>96.734499999999997</v>
      </c>
    </row>
    <row r="139" spans="1:12" x14ac:dyDescent="0.25">
      <c r="K139" s="73">
        <v>44107</v>
      </c>
      <c r="L139" s="46">
        <v>96.052899999999994</v>
      </c>
    </row>
    <row r="140" spans="1:12" x14ac:dyDescent="0.25">
      <c r="A140" s="25"/>
      <c r="B140" s="24"/>
      <c r="K140" s="73">
        <v>44114</v>
      </c>
      <c r="L140" s="46">
        <v>95.815200000000004</v>
      </c>
    </row>
    <row r="141" spans="1:12" x14ac:dyDescent="0.25">
      <c r="A141" s="25"/>
      <c r="B141" s="24"/>
      <c r="K141" s="73">
        <v>44121</v>
      </c>
      <c r="L141" s="46">
        <v>95.711399999999998</v>
      </c>
    </row>
    <row r="142" spans="1:12" x14ac:dyDescent="0.25">
      <c r="K142" s="73">
        <v>44128</v>
      </c>
      <c r="L142" s="46">
        <v>96.118899999999996</v>
      </c>
    </row>
    <row r="143" spans="1:12" x14ac:dyDescent="0.25">
      <c r="K143" s="73">
        <v>44135</v>
      </c>
      <c r="L143" s="46">
        <v>96.005600000000001</v>
      </c>
    </row>
    <row r="144" spans="1:12" x14ac:dyDescent="0.25">
      <c r="K144" s="73">
        <v>44142</v>
      </c>
      <c r="L144" s="46">
        <v>96.236099999999993</v>
      </c>
    </row>
    <row r="145" spans="11:12" x14ac:dyDescent="0.25">
      <c r="K145" s="73">
        <v>44149</v>
      </c>
      <c r="L145" s="46">
        <v>96.384399999999999</v>
      </c>
    </row>
    <row r="146" spans="11:12" x14ac:dyDescent="0.25">
      <c r="K146" s="73">
        <v>44156</v>
      </c>
      <c r="L146" s="46">
        <v>96.712699999999998</v>
      </c>
    </row>
    <row r="147" spans="11:12" x14ac:dyDescent="0.25">
      <c r="K147" s="73">
        <v>44163</v>
      </c>
      <c r="L147" s="46">
        <v>96.817599999999999</v>
      </c>
    </row>
    <row r="148" spans="11:12" x14ac:dyDescent="0.25">
      <c r="K148" s="73">
        <v>44170</v>
      </c>
      <c r="L148" s="46">
        <v>97.983900000000006</v>
      </c>
    </row>
    <row r="149" spans="11:12" x14ac:dyDescent="0.25">
      <c r="K149" s="73">
        <v>44177</v>
      </c>
      <c r="L149" s="46">
        <v>98.6999</v>
      </c>
    </row>
    <row r="150" spans="11:12" x14ac:dyDescent="0.25">
      <c r="K150" s="73">
        <v>44184</v>
      </c>
      <c r="L150" s="46">
        <v>98.214799999999997</v>
      </c>
    </row>
    <row r="151" spans="11:12" x14ac:dyDescent="0.25">
      <c r="K151" s="73">
        <v>44191</v>
      </c>
      <c r="L151" s="46">
        <v>95.446200000000005</v>
      </c>
    </row>
    <row r="152" spans="11:12" x14ac:dyDescent="0.25">
      <c r="K152" s="73">
        <v>44198</v>
      </c>
      <c r="L152" s="46">
        <v>92.569299999999998</v>
      </c>
    </row>
    <row r="153" spans="11:12" x14ac:dyDescent="0.25">
      <c r="K153" s="73">
        <v>44205</v>
      </c>
      <c r="L153" s="46">
        <v>92.4589</v>
      </c>
    </row>
    <row r="154" spans="11:12" x14ac:dyDescent="0.25">
      <c r="K154" s="73">
        <v>44212</v>
      </c>
      <c r="L154" s="46">
        <v>93.990600000000001</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98.988</v>
      </c>
    </row>
    <row r="260" spans="11:12" x14ac:dyDescent="0.25">
      <c r="K260" s="73">
        <v>43918</v>
      </c>
      <c r="L260" s="46">
        <v>98.117800000000003</v>
      </c>
    </row>
    <row r="261" spans="11:12" x14ac:dyDescent="0.25">
      <c r="K261" s="73">
        <v>43925</v>
      </c>
      <c r="L261" s="46">
        <v>97.462800000000001</v>
      </c>
    </row>
    <row r="262" spans="11:12" x14ac:dyDescent="0.25">
      <c r="K262" s="73">
        <v>43932</v>
      </c>
      <c r="L262" s="46">
        <v>94.1464</v>
      </c>
    </row>
    <row r="263" spans="11:12" x14ac:dyDescent="0.25">
      <c r="K263" s="73">
        <v>43939</v>
      </c>
      <c r="L263" s="46">
        <v>93.296800000000005</v>
      </c>
    </row>
    <row r="264" spans="11:12" x14ac:dyDescent="0.25">
      <c r="K264" s="73">
        <v>43946</v>
      </c>
      <c r="L264" s="46">
        <v>94.4893</v>
      </c>
    </row>
    <row r="265" spans="11:12" x14ac:dyDescent="0.25">
      <c r="K265" s="73">
        <v>43953</v>
      </c>
      <c r="L265" s="46">
        <v>94.984700000000004</v>
      </c>
    </row>
    <row r="266" spans="11:12" x14ac:dyDescent="0.25">
      <c r="K266" s="73">
        <v>43960</v>
      </c>
      <c r="L266" s="46">
        <v>89.899500000000003</v>
      </c>
    </row>
    <row r="267" spans="11:12" x14ac:dyDescent="0.25">
      <c r="K267" s="73">
        <v>43967</v>
      </c>
      <c r="L267" s="46">
        <v>89.084199999999996</v>
      </c>
    </row>
    <row r="268" spans="11:12" x14ac:dyDescent="0.25">
      <c r="K268" s="73">
        <v>43974</v>
      </c>
      <c r="L268" s="46">
        <v>87.960300000000004</v>
      </c>
    </row>
    <row r="269" spans="11:12" x14ac:dyDescent="0.25">
      <c r="K269" s="73">
        <v>43981</v>
      </c>
      <c r="L269" s="46">
        <v>89.431299999999993</v>
      </c>
    </row>
    <row r="270" spans="11:12" x14ac:dyDescent="0.25">
      <c r="K270" s="73">
        <v>43988</v>
      </c>
      <c r="L270" s="46">
        <v>91.980599999999995</v>
      </c>
    </row>
    <row r="271" spans="11:12" x14ac:dyDescent="0.25">
      <c r="K271" s="73">
        <v>43995</v>
      </c>
      <c r="L271" s="46">
        <v>91.626000000000005</v>
      </c>
    </row>
    <row r="272" spans="11:12" x14ac:dyDescent="0.25">
      <c r="K272" s="73">
        <v>44002</v>
      </c>
      <c r="L272" s="46">
        <v>95.0501</v>
      </c>
    </row>
    <row r="273" spans="11:12" x14ac:dyDescent="0.25">
      <c r="K273" s="73">
        <v>44009</v>
      </c>
      <c r="L273" s="46">
        <v>97.381900000000002</v>
      </c>
    </row>
    <row r="274" spans="11:12" x14ac:dyDescent="0.25">
      <c r="K274" s="73">
        <v>44016</v>
      </c>
      <c r="L274" s="46">
        <v>96.413600000000002</v>
      </c>
    </row>
    <row r="275" spans="11:12" x14ac:dyDescent="0.25">
      <c r="K275" s="73">
        <v>44023</v>
      </c>
      <c r="L275" s="46">
        <v>93.420500000000004</v>
      </c>
    </row>
    <row r="276" spans="11:12" x14ac:dyDescent="0.25">
      <c r="K276" s="73">
        <v>44030</v>
      </c>
      <c r="L276" s="46">
        <v>92.9923</v>
      </c>
    </row>
    <row r="277" spans="11:12" x14ac:dyDescent="0.25">
      <c r="K277" s="73">
        <v>44037</v>
      </c>
      <c r="L277" s="46">
        <v>93.437399999999997</v>
      </c>
    </row>
    <row r="278" spans="11:12" x14ac:dyDescent="0.25">
      <c r="K278" s="73">
        <v>44044</v>
      </c>
      <c r="L278" s="46">
        <v>93.889799999999994</v>
      </c>
    </row>
    <row r="279" spans="11:12" x14ac:dyDescent="0.25">
      <c r="K279" s="73">
        <v>44051</v>
      </c>
      <c r="L279" s="46">
        <v>97.033600000000007</v>
      </c>
    </row>
    <row r="280" spans="11:12" x14ac:dyDescent="0.25">
      <c r="K280" s="73">
        <v>44058</v>
      </c>
      <c r="L280" s="46">
        <v>96.715199999999996</v>
      </c>
    </row>
    <row r="281" spans="11:12" x14ac:dyDescent="0.25">
      <c r="K281" s="73">
        <v>44065</v>
      </c>
      <c r="L281" s="46">
        <v>96.927700000000002</v>
      </c>
    </row>
    <row r="282" spans="11:12" x14ac:dyDescent="0.25">
      <c r="K282" s="73">
        <v>44072</v>
      </c>
      <c r="L282" s="46">
        <v>97.996300000000005</v>
      </c>
    </row>
    <row r="283" spans="11:12" x14ac:dyDescent="0.25">
      <c r="K283" s="73">
        <v>44079</v>
      </c>
      <c r="L283" s="46">
        <v>103.9016</v>
      </c>
    </row>
    <row r="284" spans="11:12" x14ac:dyDescent="0.25">
      <c r="K284" s="73">
        <v>44086</v>
      </c>
      <c r="L284" s="46">
        <v>102.2079</v>
      </c>
    </row>
    <row r="285" spans="11:12" x14ac:dyDescent="0.25">
      <c r="K285" s="73">
        <v>44093</v>
      </c>
      <c r="L285" s="46">
        <v>100.4483</v>
      </c>
    </row>
    <row r="286" spans="11:12" x14ac:dyDescent="0.25">
      <c r="K286" s="73">
        <v>44100</v>
      </c>
      <c r="L286" s="46">
        <v>103.23480000000001</v>
      </c>
    </row>
    <row r="287" spans="11:12" x14ac:dyDescent="0.25">
      <c r="K287" s="73">
        <v>44107</v>
      </c>
      <c r="L287" s="46">
        <v>101.50620000000001</v>
      </c>
    </row>
    <row r="288" spans="11:12" x14ac:dyDescent="0.25">
      <c r="K288" s="73">
        <v>44114</v>
      </c>
      <c r="L288" s="46">
        <v>96.740300000000005</v>
      </c>
    </row>
    <row r="289" spans="11:12" x14ac:dyDescent="0.25">
      <c r="K289" s="73">
        <v>44121</v>
      </c>
      <c r="L289" s="46">
        <v>95.832099999999997</v>
      </c>
    </row>
    <row r="290" spans="11:12" x14ac:dyDescent="0.25">
      <c r="K290" s="73">
        <v>44128</v>
      </c>
      <c r="L290" s="46">
        <v>95.193600000000004</v>
      </c>
    </row>
    <row r="291" spans="11:12" x14ac:dyDescent="0.25">
      <c r="K291" s="73">
        <v>44135</v>
      </c>
      <c r="L291" s="46">
        <v>95.385199999999998</v>
      </c>
    </row>
    <row r="292" spans="11:12" x14ac:dyDescent="0.25">
      <c r="K292" s="73">
        <v>44142</v>
      </c>
      <c r="L292" s="46">
        <v>97.439599999999999</v>
      </c>
    </row>
    <row r="293" spans="11:12" x14ac:dyDescent="0.25">
      <c r="K293" s="73">
        <v>44149</v>
      </c>
      <c r="L293" s="46">
        <v>97.878900000000002</v>
      </c>
    </row>
    <row r="294" spans="11:12" x14ac:dyDescent="0.25">
      <c r="K294" s="73">
        <v>44156</v>
      </c>
      <c r="L294" s="46">
        <v>97.820499999999996</v>
      </c>
    </row>
    <row r="295" spans="11:12" x14ac:dyDescent="0.25">
      <c r="K295" s="73">
        <v>44163</v>
      </c>
      <c r="L295" s="46">
        <v>98.357900000000001</v>
      </c>
    </row>
    <row r="296" spans="11:12" x14ac:dyDescent="0.25">
      <c r="K296" s="73">
        <v>44170</v>
      </c>
      <c r="L296" s="46">
        <v>102.9248</v>
      </c>
    </row>
    <row r="297" spans="11:12" x14ac:dyDescent="0.25">
      <c r="K297" s="73">
        <v>44177</v>
      </c>
      <c r="L297" s="46">
        <v>104.12860000000001</v>
      </c>
    </row>
    <row r="298" spans="11:12" x14ac:dyDescent="0.25">
      <c r="K298" s="73">
        <v>44184</v>
      </c>
      <c r="L298" s="46">
        <v>105.117</v>
      </c>
    </row>
    <row r="299" spans="11:12" x14ac:dyDescent="0.25">
      <c r="K299" s="73">
        <v>44191</v>
      </c>
      <c r="L299" s="46">
        <v>100.45180000000001</v>
      </c>
    </row>
    <row r="300" spans="11:12" x14ac:dyDescent="0.25">
      <c r="K300" s="73">
        <v>44198</v>
      </c>
      <c r="L300" s="46">
        <v>94.005899999999997</v>
      </c>
    </row>
    <row r="301" spans="11:12" x14ac:dyDescent="0.25">
      <c r="K301" s="73">
        <v>44205</v>
      </c>
      <c r="L301" s="46">
        <v>93.253200000000007</v>
      </c>
    </row>
    <row r="302" spans="11:12" x14ac:dyDescent="0.25">
      <c r="K302" s="73">
        <v>44212</v>
      </c>
      <c r="L302" s="46">
        <v>95.309600000000003</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F318-19E6-4DAE-9FEE-5B52FDD8B31A}">
  <sheetPr codeName="Sheet1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31</v>
      </c>
    </row>
    <row r="2" spans="1:12" ht="19.5" customHeight="1" x14ac:dyDescent="0.3">
      <c r="A2" s="7" t="str">
        <f>"Weekly Payroll Jobs and Wages in Australia - " &amp;$L$1</f>
        <v>Weekly Payroll Jobs and Wages in Australia - Professional, scientific and technical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Professional, scientific and technical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-6.0189451451881926E-2</v>
      </c>
      <c r="C11" s="31">
        <v>-4.7193615045535431E-2</v>
      </c>
      <c r="D11" s="31">
        <v>1.4826034278841771E-2</v>
      </c>
      <c r="E11" s="31">
        <v>-8.2228636593595361E-3</v>
      </c>
      <c r="F11" s="31">
        <v>-6.258472382523228E-2</v>
      </c>
      <c r="G11" s="31">
        <v>-7.6675110632133503E-2</v>
      </c>
      <c r="H11" s="31">
        <v>1.3609841087714347E-2</v>
      </c>
      <c r="I11" s="67">
        <v>-1.3748117104228075E-2</v>
      </c>
      <c r="J11" s="45"/>
      <c r="K11" s="45"/>
      <c r="L11" s="46"/>
    </row>
    <row r="12" spans="1:12" x14ac:dyDescent="0.25">
      <c r="A12" s="68" t="s">
        <v>6</v>
      </c>
      <c r="B12" s="31">
        <v>-6.4137807623119936E-2</v>
      </c>
      <c r="C12" s="31">
        <v>-4.9773935661553748E-2</v>
      </c>
      <c r="D12" s="31">
        <v>1.9685988520451669E-2</v>
      </c>
      <c r="E12" s="31">
        <v>-1.70137791436622E-2</v>
      </c>
      <c r="F12" s="31">
        <v>-5.618353314601332E-2</v>
      </c>
      <c r="G12" s="31">
        <v>-6.9834589897200705E-2</v>
      </c>
      <c r="H12" s="31">
        <v>1.7222643763207923E-2</v>
      </c>
      <c r="I12" s="67">
        <v>-2.5550128372263003E-2</v>
      </c>
      <c r="J12" s="45"/>
      <c r="K12" s="45"/>
      <c r="L12" s="46"/>
    </row>
    <row r="13" spans="1:12" ht="15" customHeight="1" x14ac:dyDescent="0.25">
      <c r="A13" s="68" t="s">
        <v>5</v>
      </c>
      <c r="B13" s="31">
        <v>-7.5664256809712005E-2</v>
      </c>
      <c r="C13" s="31">
        <v>-4.7239626910886456E-2</v>
      </c>
      <c r="D13" s="31">
        <v>1.3342129950288939E-2</v>
      </c>
      <c r="E13" s="31">
        <v>-9.1260929810310643E-3</v>
      </c>
      <c r="F13" s="31">
        <v>-6.3482101563842264E-2</v>
      </c>
      <c r="G13" s="31">
        <v>-8.3306813143443681E-2</v>
      </c>
      <c r="H13" s="31">
        <v>1.4873463080491867E-2</v>
      </c>
      <c r="I13" s="67">
        <v>-2.4768994790765997E-2</v>
      </c>
      <c r="J13" s="45"/>
      <c r="K13" s="45"/>
      <c r="L13" s="46"/>
    </row>
    <row r="14" spans="1:12" ht="15" customHeight="1" x14ac:dyDescent="0.25">
      <c r="A14" s="68" t="s">
        <v>44</v>
      </c>
      <c r="B14" s="31">
        <v>-5.2393298840183844E-2</v>
      </c>
      <c r="C14" s="31">
        <v>-3.8216874682770019E-2</v>
      </c>
      <c r="D14" s="31">
        <v>1.7703367072918752E-2</v>
      </c>
      <c r="E14" s="31">
        <v>6.8077200377127944E-3</v>
      </c>
      <c r="F14" s="31">
        <v>-7.468249051669662E-2</v>
      </c>
      <c r="G14" s="31">
        <v>-6.8417713045515582E-2</v>
      </c>
      <c r="H14" s="31">
        <v>1.1222868656130647E-2</v>
      </c>
      <c r="I14" s="67">
        <v>1.5475701032279687E-2</v>
      </c>
      <c r="J14" s="45"/>
      <c r="K14" s="45"/>
      <c r="L14" s="46"/>
    </row>
    <row r="15" spans="1:12" ht="15" customHeight="1" x14ac:dyDescent="0.25">
      <c r="A15" s="68" t="s">
        <v>4</v>
      </c>
      <c r="B15" s="31">
        <v>-2.8226572298871266E-2</v>
      </c>
      <c r="C15" s="31">
        <v>-5.2896902490668252E-2</v>
      </c>
      <c r="D15" s="31">
        <v>8.4074745502717985E-3</v>
      </c>
      <c r="E15" s="31">
        <v>3.9526610709383903E-4</v>
      </c>
      <c r="F15" s="31">
        <v>-5.9835934755437026E-2</v>
      </c>
      <c r="G15" s="31">
        <v>-8.9177913965845068E-2</v>
      </c>
      <c r="H15" s="31">
        <v>-1.4898146697298609E-3</v>
      </c>
      <c r="I15" s="67">
        <v>1.196580053755536E-2</v>
      </c>
      <c r="J15" s="45"/>
      <c r="K15" s="63"/>
      <c r="L15" s="46"/>
    </row>
    <row r="16" spans="1:12" ht="15" customHeight="1" x14ac:dyDescent="0.25">
      <c r="A16" s="68" t="s">
        <v>3</v>
      </c>
      <c r="B16" s="31">
        <v>-2.3031122209367538E-2</v>
      </c>
      <c r="C16" s="31">
        <v>-3.8721907896219765E-2</v>
      </c>
      <c r="D16" s="31">
        <v>9.1145291055372279E-3</v>
      </c>
      <c r="E16" s="31">
        <v>-2.0073208170976464E-3</v>
      </c>
      <c r="F16" s="31">
        <v>-5.7674536824662948E-2</v>
      </c>
      <c r="G16" s="31">
        <v>-8.1079845158821384E-2</v>
      </c>
      <c r="H16" s="31">
        <v>1.2073343902373912E-2</v>
      </c>
      <c r="I16" s="67">
        <v>9.569395015304627E-3</v>
      </c>
      <c r="J16" s="45"/>
      <c r="K16" s="45"/>
      <c r="L16" s="46"/>
    </row>
    <row r="17" spans="1:12" ht="15" customHeight="1" x14ac:dyDescent="0.25">
      <c r="A17" s="68" t="s">
        <v>43</v>
      </c>
      <c r="B17" s="31">
        <v>-0.10538718973691541</v>
      </c>
      <c r="C17" s="31">
        <v>-0.10370658751232897</v>
      </c>
      <c r="D17" s="31">
        <v>-3.7534104638230703E-2</v>
      </c>
      <c r="E17" s="31">
        <v>-5.5369289389326504E-3</v>
      </c>
      <c r="F17" s="31">
        <v>-7.1784977150122442E-2</v>
      </c>
      <c r="G17" s="31">
        <v>-6.0733496351483063E-2</v>
      </c>
      <c r="H17" s="31">
        <v>2.8192538844566961E-3</v>
      </c>
      <c r="I17" s="67">
        <v>3.1334916364667009E-4</v>
      </c>
      <c r="J17" s="45"/>
      <c r="K17" s="45"/>
      <c r="L17" s="46"/>
    </row>
    <row r="18" spans="1:12" ht="15" customHeight="1" x14ac:dyDescent="0.25">
      <c r="A18" s="68" t="s">
        <v>2</v>
      </c>
      <c r="B18" s="31">
        <v>-7.6318766066837962E-2</v>
      </c>
      <c r="C18" s="31">
        <v>-5.3778089887640435E-2</v>
      </c>
      <c r="D18" s="31">
        <v>1.3288212069938021E-2</v>
      </c>
      <c r="E18" s="31">
        <v>-8.2043632295356606E-3</v>
      </c>
      <c r="F18" s="31">
        <v>4.5522757362015387E-3</v>
      </c>
      <c r="G18" s="31">
        <v>-1.4032951587743647E-2</v>
      </c>
      <c r="H18" s="31">
        <v>1.0879280046657502E-2</v>
      </c>
      <c r="I18" s="67">
        <v>5.0936095923874491E-2</v>
      </c>
      <c r="J18" s="45"/>
      <c r="K18" s="45"/>
      <c r="L18" s="46"/>
    </row>
    <row r="19" spans="1:12" x14ac:dyDescent="0.25">
      <c r="A19" s="69" t="s">
        <v>1</v>
      </c>
      <c r="B19" s="31">
        <v>-6.606446314925063E-2</v>
      </c>
      <c r="C19" s="31">
        <v>-6.2639083491304759E-2</v>
      </c>
      <c r="D19" s="31">
        <v>5.4369447022941664E-3</v>
      </c>
      <c r="E19" s="31">
        <v>-1.878036086051349E-2</v>
      </c>
      <c r="F19" s="31">
        <v>-9.1670109305014957E-2</v>
      </c>
      <c r="G19" s="31">
        <v>-0.12353741630311321</v>
      </c>
      <c r="H19" s="31">
        <v>3.1177431210505091E-4</v>
      </c>
      <c r="I19" s="67">
        <v>-3.6953681213043876E-2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-6.7627585438611693E-2</v>
      </c>
      <c r="C21" s="31">
        <v>-4.6472000533019031E-2</v>
      </c>
      <c r="D21" s="31">
        <v>1.4974737841253249E-2</v>
      </c>
      <c r="E21" s="31">
        <v>-9.474934811162683E-3</v>
      </c>
      <c r="F21" s="31">
        <v>-8.3417201575889277E-2</v>
      </c>
      <c r="G21" s="31">
        <v>-8.2933830400514719E-2</v>
      </c>
      <c r="H21" s="31">
        <v>1.404179446950593E-2</v>
      </c>
      <c r="I21" s="67">
        <v>-1.5967499886895276E-2</v>
      </c>
      <c r="J21" s="45"/>
      <c r="K21" s="45"/>
      <c r="L21" s="45"/>
    </row>
    <row r="22" spans="1:12" x14ac:dyDescent="0.25">
      <c r="A22" s="68" t="s">
        <v>13</v>
      </c>
      <c r="B22" s="31">
        <v>-5.9740970206595856E-2</v>
      </c>
      <c r="C22" s="31">
        <v>-4.7526051229239918E-2</v>
      </c>
      <c r="D22" s="31">
        <v>1.4087619725591471E-2</v>
      </c>
      <c r="E22" s="31">
        <v>-6.5931405409984656E-3</v>
      </c>
      <c r="F22" s="31">
        <v>-3.1434468317349307E-2</v>
      </c>
      <c r="G22" s="31">
        <v>-6.4760385910110019E-2</v>
      </c>
      <c r="H22" s="31">
        <v>1.2639519313952352E-2</v>
      </c>
      <c r="I22" s="67">
        <v>-8.0831873128205389E-3</v>
      </c>
      <c r="J22" s="45"/>
      <c r="K22" s="51" t="s">
        <v>12</v>
      </c>
      <c r="L22" s="45" t="s">
        <v>59</v>
      </c>
    </row>
    <row r="23" spans="1:12" x14ac:dyDescent="0.25">
      <c r="A23" s="69" t="s">
        <v>71</v>
      </c>
      <c r="B23" s="31">
        <v>-0.16521192798199547</v>
      </c>
      <c r="C23" s="31">
        <v>-0.11708488521938865</v>
      </c>
      <c r="D23" s="31">
        <v>3.6574753670012061E-2</v>
      </c>
      <c r="E23" s="31">
        <v>1.2492965584021576E-2</v>
      </c>
      <c r="F23" s="31">
        <v>-0.10113402808086758</v>
      </c>
      <c r="G23" s="31">
        <v>-0.15227893150277572</v>
      </c>
      <c r="H23" s="31">
        <v>4.6998080208179527E-2</v>
      </c>
      <c r="I23" s="67">
        <v>3.6686681217305228E-2</v>
      </c>
      <c r="J23" s="45"/>
      <c r="K23" s="48"/>
      <c r="L23" s="45" t="s">
        <v>9</v>
      </c>
    </row>
    <row r="24" spans="1:12" x14ac:dyDescent="0.25">
      <c r="A24" s="68" t="s">
        <v>45</v>
      </c>
      <c r="B24" s="31">
        <v>-0.10698557313169743</v>
      </c>
      <c r="C24" s="31">
        <v>-5.0540077218569013E-2</v>
      </c>
      <c r="D24" s="31">
        <v>1.9535537973116357E-2</v>
      </c>
      <c r="E24" s="31">
        <v>-2.5647692933372657E-4</v>
      </c>
      <c r="F24" s="31">
        <v>-6.6744618531478173E-2</v>
      </c>
      <c r="G24" s="31">
        <v>-7.539931456255955E-2</v>
      </c>
      <c r="H24" s="31">
        <v>2.0037472736870399E-2</v>
      </c>
      <c r="I24" s="67">
        <v>4.0974168627283536E-3</v>
      </c>
      <c r="J24" s="45"/>
      <c r="K24" s="45" t="s">
        <v>68</v>
      </c>
      <c r="L24" s="46">
        <v>94.55</v>
      </c>
    </row>
    <row r="25" spans="1:12" x14ac:dyDescent="0.25">
      <c r="A25" s="68" t="s">
        <v>46</v>
      </c>
      <c r="B25" s="31">
        <v>-4.5971694474465141E-2</v>
      </c>
      <c r="C25" s="31">
        <v>-3.5848391621734921E-2</v>
      </c>
      <c r="D25" s="31">
        <v>1.2846318052382122E-2</v>
      </c>
      <c r="E25" s="31">
        <v>-8.4322704971036E-3</v>
      </c>
      <c r="F25" s="31">
        <v>-4.379804871143389E-2</v>
      </c>
      <c r="G25" s="31">
        <v>-6.9696292066577348E-2</v>
      </c>
      <c r="H25" s="31">
        <v>1.1815967361047841E-2</v>
      </c>
      <c r="I25" s="67">
        <v>-1.3554218982605892E-2</v>
      </c>
      <c r="J25" s="45"/>
      <c r="K25" s="45" t="s">
        <v>45</v>
      </c>
      <c r="L25" s="46">
        <v>94.05</v>
      </c>
    </row>
    <row r="26" spans="1:12" x14ac:dyDescent="0.25">
      <c r="A26" s="68" t="s">
        <v>47</v>
      </c>
      <c r="B26" s="31">
        <v>-2.7347244895795764E-2</v>
      </c>
      <c r="C26" s="31">
        <v>-3.9419618409086254E-2</v>
      </c>
      <c r="D26" s="31">
        <v>1.3737303317779004E-2</v>
      </c>
      <c r="E26" s="31">
        <v>-1.0470806375083908E-2</v>
      </c>
      <c r="F26" s="31">
        <v>-6.8189362923096075E-2</v>
      </c>
      <c r="G26" s="31">
        <v>-7.726042376806197E-2</v>
      </c>
      <c r="H26" s="31">
        <v>1.4219370492248418E-2</v>
      </c>
      <c r="I26" s="67">
        <v>-2.1593036774277152E-2</v>
      </c>
      <c r="J26" s="45"/>
      <c r="K26" s="45" t="s">
        <v>46</v>
      </c>
      <c r="L26" s="46">
        <v>98.95</v>
      </c>
    </row>
    <row r="27" spans="1:12" ht="17.25" customHeight="1" x14ac:dyDescent="0.25">
      <c r="A27" s="68" t="s">
        <v>48</v>
      </c>
      <c r="B27" s="31">
        <v>-2.023783929051326E-2</v>
      </c>
      <c r="C27" s="31">
        <v>-4.0967635704255323E-2</v>
      </c>
      <c r="D27" s="31">
        <v>1.4225751398098119E-2</v>
      </c>
      <c r="E27" s="31">
        <v>-7.8533575305079761E-3</v>
      </c>
      <c r="F27" s="31">
        <v>-6.3292395101944621E-2</v>
      </c>
      <c r="G27" s="31">
        <v>-6.9862676026689274E-2</v>
      </c>
      <c r="H27" s="31">
        <v>1.3055669968994765E-2</v>
      </c>
      <c r="I27" s="67">
        <v>-1.4747814732846809E-2</v>
      </c>
      <c r="J27" s="58"/>
      <c r="K27" s="49" t="s">
        <v>47</v>
      </c>
      <c r="L27" s="46">
        <v>101.26</v>
      </c>
    </row>
    <row r="28" spans="1:12" x14ac:dyDescent="0.25">
      <c r="A28" s="68" t="s">
        <v>49</v>
      </c>
      <c r="B28" s="31">
        <v>-4.0165691204352427E-3</v>
      </c>
      <c r="C28" s="31">
        <v>-5.3073356342400735E-2</v>
      </c>
      <c r="D28" s="31">
        <v>1.1982574227571652E-2</v>
      </c>
      <c r="E28" s="31">
        <v>-8.1140212413848278E-3</v>
      </c>
      <c r="F28" s="31">
        <v>-3.4790158753008282E-2</v>
      </c>
      <c r="G28" s="31">
        <v>-6.0234932812109787E-2</v>
      </c>
      <c r="H28" s="31">
        <v>1.0006465823488186E-2</v>
      </c>
      <c r="I28" s="67">
        <v>-1.1311414677357412E-3</v>
      </c>
      <c r="J28" s="53"/>
      <c r="K28" s="40" t="s">
        <v>48</v>
      </c>
      <c r="L28" s="46">
        <v>102.16</v>
      </c>
    </row>
    <row r="29" spans="1:12" ht="15.75" thickBot="1" x14ac:dyDescent="0.3">
      <c r="A29" s="70" t="s">
        <v>50</v>
      </c>
      <c r="B29" s="71">
        <v>5.752715332154601E-3</v>
      </c>
      <c r="C29" s="71">
        <v>-7.9537153477706068E-2</v>
      </c>
      <c r="D29" s="71">
        <v>7.458957390579446E-3</v>
      </c>
      <c r="E29" s="71">
        <v>-2.0278376837460588E-2</v>
      </c>
      <c r="F29" s="71">
        <v>6.2528563367933776E-2</v>
      </c>
      <c r="G29" s="71">
        <v>-6.7629494036275384E-2</v>
      </c>
      <c r="H29" s="71">
        <v>4.731516954735282E-3</v>
      </c>
      <c r="I29" s="72">
        <v>2.6345982495090681E-3</v>
      </c>
      <c r="J29" s="53"/>
      <c r="K29" s="40" t="s">
        <v>49</v>
      </c>
      <c r="L29" s="46">
        <v>105.18</v>
      </c>
    </row>
    <row r="30" spans="1:12" ht="37.5" customHeight="1" x14ac:dyDescent="0.25">
      <c r="A30" s="77" t="s">
        <v>69</v>
      </c>
      <c r="B30" s="77"/>
      <c r="C30" s="77"/>
      <c r="D30" s="77"/>
      <c r="E30" s="77"/>
      <c r="F30" s="77"/>
      <c r="G30" s="77"/>
      <c r="H30" s="77"/>
      <c r="I30" s="77"/>
      <c r="J30" s="53"/>
      <c r="K30" s="40" t="s">
        <v>50</v>
      </c>
      <c r="L30" s="46">
        <v>109.27</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Professional, scientific and technical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80.53</v>
      </c>
    </row>
    <row r="34" spans="1:12" x14ac:dyDescent="0.25">
      <c r="F34" s="23"/>
      <c r="G34" s="23"/>
      <c r="H34" s="23"/>
      <c r="I34" s="23"/>
      <c r="K34" s="45" t="s">
        <v>45</v>
      </c>
      <c r="L34" s="46">
        <v>87.59</v>
      </c>
    </row>
    <row r="35" spans="1:12" x14ac:dyDescent="0.25">
      <c r="B35" s="23"/>
      <c r="C35" s="23"/>
      <c r="D35" s="23"/>
      <c r="E35" s="23"/>
      <c r="F35" s="23"/>
      <c r="G35" s="23"/>
      <c r="H35" s="23"/>
      <c r="I35" s="23"/>
      <c r="K35" s="45" t="s">
        <v>46</v>
      </c>
      <c r="L35" s="46">
        <v>94.19</v>
      </c>
    </row>
    <row r="36" spans="1:12" x14ac:dyDescent="0.25">
      <c r="A36" s="23"/>
      <c r="B36" s="23"/>
      <c r="C36" s="23"/>
      <c r="D36" s="23"/>
      <c r="E36" s="23"/>
      <c r="F36" s="23"/>
      <c r="G36" s="23"/>
      <c r="H36" s="23"/>
      <c r="I36" s="23"/>
      <c r="K36" s="49" t="s">
        <v>47</v>
      </c>
      <c r="L36" s="46">
        <v>95.95</v>
      </c>
    </row>
    <row r="37" spans="1:12" x14ac:dyDescent="0.25">
      <c r="A37" s="23"/>
      <c r="B37" s="23"/>
      <c r="C37" s="23"/>
      <c r="D37" s="23"/>
      <c r="E37" s="23"/>
      <c r="F37" s="23"/>
      <c r="G37" s="23"/>
      <c r="H37" s="23"/>
      <c r="I37" s="23"/>
      <c r="K37" s="40" t="s">
        <v>48</v>
      </c>
      <c r="L37" s="46">
        <v>96.6</v>
      </c>
    </row>
    <row r="38" spans="1:12" x14ac:dyDescent="0.25">
      <c r="A38" s="23"/>
      <c r="B38" s="23"/>
      <c r="C38" s="23"/>
      <c r="D38" s="23"/>
      <c r="E38" s="23"/>
      <c r="F38" s="23"/>
      <c r="G38" s="23"/>
      <c r="H38" s="23"/>
      <c r="I38" s="23"/>
      <c r="K38" s="40" t="s">
        <v>49</v>
      </c>
      <c r="L38" s="46">
        <v>98.42</v>
      </c>
    </row>
    <row r="39" spans="1:12" x14ac:dyDescent="0.25">
      <c r="A39" s="23"/>
      <c r="B39" s="23"/>
      <c r="C39" s="23"/>
      <c r="D39" s="23"/>
      <c r="E39" s="23"/>
      <c r="F39" s="23"/>
      <c r="G39" s="23"/>
      <c r="H39" s="23"/>
      <c r="I39" s="23"/>
      <c r="K39" s="40" t="s">
        <v>50</v>
      </c>
      <c r="L39" s="46">
        <v>99.83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83.48</v>
      </c>
    </row>
    <row r="43" spans="1:12" x14ac:dyDescent="0.25">
      <c r="K43" s="45" t="s">
        <v>45</v>
      </c>
      <c r="L43" s="46">
        <v>89.3</v>
      </c>
    </row>
    <row r="44" spans="1:12" x14ac:dyDescent="0.25">
      <c r="B44" s="29"/>
      <c r="C44" s="29"/>
      <c r="D44" s="29"/>
      <c r="E44" s="29"/>
      <c r="F44" s="29"/>
      <c r="G44" s="29"/>
      <c r="H44" s="29"/>
      <c r="I44" s="29"/>
      <c r="J44" s="53"/>
      <c r="K44" s="45" t="s">
        <v>46</v>
      </c>
      <c r="L44" s="46">
        <v>95.4</v>
      </c>
    </row>
    <row r="45" spans="1:12" ht="15.4" customHeight="1" x14ac:dyDescent="0.25">
      <c r="A45" s="26" t="str">
        <f>"Indexed number of payroll jobs in "&amp;$L$1&amp;" each week by age group"</f>
        <v>Indexed number of payroll jobs in Professional, scientific and technical services each week by age group</v>
      </c>
      <c r="B45" s="29"/>
      <c r="C45" s="29"/>
      <c r="D45" s="29"/>
      <c r="E45" s="29"/>
      <c r="F45" s="29"/>
      <c r="G45" s="29"/>
      <c r="H45" s="29"/>
      <c r="I45" s="29"/>
      <c r="J45" s="53"/>
      <c r="K45" s="49" t="s">
        <v>47</v>
      </c>
      <c r="L45" s="46">
        <v>97.27</v>
      </c>
    </row>
    <row r="46" spans="1:12" ht="15.4" customHeight="1" x14ac:dyDescent="0.25">
      <c r="B46" s="29"/>
      <c r="C46" s="29"/>
      <c r="D46" s="29"/>
      <c r="E46" s="29"/>
      <c r="F46" s="29"/>
      <c r="G46" s="29"/>
      <c r="H46" s="29"/>
      <c r="I46" s="29"/>
      <c r="J46" s="53"/>
      <c r="K46" s="40" t="s">
        <v>48</v>
      </c>
      <c r="L46" s="46">
        <v>97.98</v>
      </c>
    </row>
    <row r="47" spans="1:12" ht="15.4" customHeight="1" x14ac:dyDescent="0.25">
      <c r="B47" s="29"/>
      <c r="C47" s="29"/>
      <c r="D47" s="29"/>
      <c r="E47" s="29"/>
      <c r="F47" s="29"/>
      <c r="G47" s="29"/>
      <c r="H47" s="29"/>
      <c r="I47" s="29"/>
      <c r="J47" s="53"/>
      <c r="K47" s="40" t="s">
        <v>49</v>
      </c>
      <c r="L47" s="46">
        <v>99.6</v>
      </c>
    </row>
    <row r="48" spans="1:12" ht="15.4" customHeight="1" x14ac:dyDescent="0.25">
      <c r="B48" s="29"/>
      <c r="C48" s="29"/>
      <c r="D48" s="29"/>
      <c r="E48" s="29"/>
      <c r="F48" s="29"/>
      <c r="G48" s="29"/>
      <c r="H48" s="29"/>
      <c r="I48" s="29"/>
      <c r="J48" s="53"/>
      <c r="K48" s="40" t="s">
        <v>50</v>
      </c>
      <c r="L48" s="46">
        <v>100.58</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97.44</v>
      </c>
    </row>
    <row r="54" spans="1:12" ht="15.4" customHeight="1" x14ac:dyDescent="0.25">
      <c r="B54" s="28"/>
      <c r="C54" s="28"/>
      <c r="D54" s="28"/>
      <c r="E54" s="28"/>
      <c r="F54" s="28"/>
      <c r="G54" s="28"/>
      <c r="H54" s="28"/>
      <c r="I54" s="28"/>
      <c r="J54" s="53"/>
      <c r="K54" s="45" t="s">
        <v>5</v>
      </c>
      <c r="L54" s="46">
        <v>96.08</v>
      </c>
    </row>
    <row r="55" spans="1:12" ht="15.4" customHeight="1" x14ac:dyDescent="0.25">
      <c r="B55" s="4"/>
      <c r="C55" s="4"/>
      <c r="D55" s="5"/>
      <c r="E55" s="2"/>
      <c r="F55" s="28"/>
      <c r="G55" s="28"/>
      <c r="H55" s="28"/>
      <c r="I55" s="28"/>
      <c r="J55" s="53"/>
      <c r="K55" s="45" t="s">
        <v>44</v>
      </c>
      <c r="L55" s="46">
        <v>97.13</v>
      </c>
    </row>
    <row r="56" spans="1:12" ht="15.4" customHeight="1" x14ac:dyDescent="0.25">
      <c r="B56" s="4"/>
      <c r="C56" s="4"/>
      <c r="D56" s="5"/>
      <c r="E56" s="2"/>
      <c r="F56" s="28"/>
      <c r="G56" s="28"/>
      <c r="H56" s="28"/>
      <c r="I56" s="28"/>
      <c r="J56" s="53"/>
      <c r="K56" s="49" t="s">
        <v>4</v>
      </c>
      <c r="L56" s="46">
        <v>101.97</v>
      </c>
    </row>
    <row r="57" spans="1:12" ht="15.4" customHeight="1" x14ac:dyDescent="0.25">
      <c r="A57" s="4"/>
      <c r="B57" s="4"/>
      <c r="C57" s="4"/>
      <c r="D57" s="5"/>
      <c r="E57" s="2"/>
      <c r="F57" s="28"/>
      <c r="G57" s="28"/>
      <c r="H57" s="28"/>
      <c r="I57" s="28"/>
      <c r="J57" s="53"/>
      <c r="K57" s="40" t="s">
        <v>3</v>
      </c>
      <c r="L57" s="46">
        <v>101.94</v>
      </c>
    </row>
    <row r="58" spans="1:12" ht="15.4" customHeight="1" x14ac:dyDescent="0.25">
      <c r="B58" s="29"/>
      <c r="C58" s="29"/>
      <c r="D58" s="29"/>
      <c r="E58" s="29"/>
      <c r="F58" s="28"/>
      <c r="G58" s="28"/>
      <c r="H58" s="28"/>
      <c r="I58" s="28"/>
      <c r="J58" s="53"/>
      <c r="K58" s="40" t="s">
        <v>43</v>
      </c>
      <c r="L58" s="46">
        <v>100.49</v>
      </c>
    </row>
    <row r="59" spans="1:12" ht="15.4" customHeight="1" x14ac:dyDescent="0.25">
      <c r="K59" s="40" t="s">
        <v>2</v>
      </c>
      <c r="L59" s="46">
        <v>97.51</v>
      </c>
    </row>
    <row r="60" spans="1:12" ht="15.4" customHeight="1" x14ac:dyDescent="0.25">
      <c r="A60" s="26" t="str">
        <f>"Indexed number of payroll jobs held by men in "&amp;$L$1&amp;" each week by State and Territory"</f>
        <v>Indexed number of payroll jobs held by men in Professional, scientific and technical services each week by State and Territory</v>
      </c>
      <c r="K60" s="40" t="s">
        <v>1</v>
      </c>
      <c r="L60" s="46">
        <v>99.57</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91</v>
      </c>
    </row>
    <row r="63" spans="1:12" ht="15.4" customHeight="1" x14ac:dyDescent="0.25">
      <c r="B63" s="4"/>
      <c r="C63" s="4"/>
      <c r="D63" s="4"/>
      <c r="E63" s="4"/>
      <c r="F63" s="28"/>
      <c r="G63" s="28"/>
      <c r="H63" s="28"/>
      <c r="I63" s="28"/>
      <c r="J63" s="53"/>
      <c r="K63" s="45" t="s">
        <v>5</v>
      </c>
      <c r="L63" s="46">
        <v>90.15</v>
      </c>
    </row>
    <row r="64" spans="1:12" ht="15.4" customHeight="1" x14ac:dyDescent="0.25">
      <c r="B64" s="4"/>
      <c r="C64" s="4"/>
      <c r="D64" s="3"/>
      <c r="E64" s="2"/>
      <c r="F64" s="28"/>
      <c r="G64" s="28"/>
      <c r="H64" s="28"/>
      <c r="I64" s="28"/>
      <c r="J64" s="53"/>
      <c r="K64" s="45" t="s">
        <v>44</v>
      </c>
      <c r="L64" s="46">
        <v>91.98</v>
      </c>
    </row>
    <row r="65" spans="1:12" ht="15.4" customHeight="1" x14ac:dyDescent="0.25">
      <c r="B65" s="4"/>
      <c r="C65" s="4"/>
      <c r="D65" s="3"/>
      <c r="E65" s="2"/>
      <c r="F65" s="28"/>
      <c r="G65" s="28"/>
      <c r="H65" s="28"/>
      <c r="I65" s="28"/>
      <c r="J65" s="53"/>
      <c r="K65" s="49" t="s">
        <v>4</v>
      </c>
      <c r="L65" s="46">
        <v>95.7</v>
      </c>
    </row>
    <row r="66" spans="1:12" ht="15.4" customHeight="1" x14ac:dyDescent="0.25">
      <c r="B66" s="4"/>
      <c r="C66" s="4"/>
      <c r="D66" s="3"/>
      <c r="E66" s="2"/>
      <c r="F66" s="28"/>
      <c r="G66" s="28"/>
      <c r="H66" s="28"/>
      <c r="I66" s="28"/>
      <c r="J66" s="53"/>
      <c r="K66" s="40" t="s">
        <v>3</v>
      </c>
      <c r="L66" s="46">
        <v>97.12</v>
      </c>
    </row>
    <row r="67" spans="1:12" ht="15.4" customHeight="1" x14ac:dyDescent="0.25">
      <c r="B67" s="28"/>
      <c r="C67" s="28"/>
      <c r="D67" s="28"/>
      <c r="E67" s="28"/>
      <c r="F67" s="28"/>
      <c r="G67" s="28"/>
      <c r="H67" s="28"/>
      <c r="I67" s="28"/>
      <c r="J67" s="53"/>
      <c r="K67" s="40" t="s">
        <v>43</v>
      </c>
      <c r="L67" s="46">
        <v>93.58</v>
      </c>
    </row>
    <row r="68" spans="1:12" ht="15.4" customHeight="1" x14ac:dyDescent="0.25">
      <c r="A68" s="28"/>
      <c r="B68" s="28"/>
      <c r="C68" s="28"/>
      <c r="D68" s="28"/>
      <c r="E68" s="28"/>
      <c r="F68" s="28"/>
      <c r="G68" s="28"/>
      <c r="H68" s="28"/>
      <c r="I68" s="28"/>
      <c r="J68" s="53"/>
      <c r="K68" s="40" t="s">
        <v>2</v>
      </c>
      <c r="L68" s="46">
        <v>91.25</v>
      </c>
    </row>
    <row r="69" spans="1:12" ht="15.4" customHeight="1" x14ac:dyDescent="0.25">
      <c r="A69" s="28"/>
      <c r="B69" s="27"/>
      <c r="C69" s="27"/>
      <c r="D69" s="27"/>
      <c r="E69" s="27"/>
      <c r="F69" s="27"/>
      <c r="G69" s="27"/>
      <c r="H69" s="27"/>
      <c r="I69" s="27"/>
      <c r="J69" s="62"/>
      <c r="K69" s="40" t="s">
        <v>1</v>
      </c>
      <c r="L69" s="46">
        <v>92.7</v>
      </c>
    </row>
    <row r="70" spans="1:12" ht="15.4" customHeight="1" x14ac:dyDescent="0.25">
      <c r="K70" s="42"/>
      <c r="L70" s="46" t="s">
        <v>7</v>
      </c>
    </row>
    <row r="71" spans="1:12" ht="15.4" customHeight="1" x14ac:dyDescent="0.25">
      <c r="K71" s="45" t="s">
        <v>6</v>
      </c>
      <c r="L71" s="46">
        <v>92.69</v>
      </c>
    </row>
    <row r="72" spans="1:12" ht="15.4" customHeight="1" x14ac:dyDescent="0.25">
      <c r="K72" s="45" t="s">
        <v>5</v>
      </c>
      <c r="L72" s="46">
        <v>91.55</v>
      </c>
    </row>
    <row r="73" spans="1:12" ht="15.4" customHeight="1" x14ac:dyDescent="0.25">
      <c r="K73" s="45" t="s">
        <v>44</v>
      </c>
      <c r="L73" s="46">
        <v>93.64</v>
      </c>
    </row>
    <row r="74" spans="1:12" ht="15.4" customHeight="1" x14ac:dyDescent="0.25">
      <c r="K74" s="49" t="s">
        <v>4</v>
      </c>
      <c r="L74" s="46">
        <v>96.25</v>
      </c>
    </row>
    <row r="75" spans="1:12" ht="15.4" customHeight="1" x14ac:dyDescent="0.25">
      <c r="A75" s="26" t="str">
        <f>"Indexed number of payroll jobs held by women in "&amp;$L$1&amp;" each week by State and Territory"</f>
        <v>Indexed number of payroll jobs held by women in Professional, scientific and technical services each week by State and Territory</v>
      </c>
      <c r="K75" s="40" t="s">
        <v>3</v>
      </c>
      <c r="L75" s="46">
        <v>98.06</v>
      </c>
    </row>
    <row r="76" spans="1:12" ht="15.4" customHeight="1" x14ac:dyDescent="0.25">
      <c r="K76" s="40" t="s">
        <v>43</v>
      </c>
      <c r="L76" s="46">
        <v>90.06</v>
      </c>
    </row>
    <row r="77" spans="1:12" ht="15.4" customHeight="1" x14ac:dyDescent="0.25">
      <c r="B77" s="4"/>
      <c r="C77" s="4"/>
      <c r="D77" s="4"/>
      <c r="E77" s="4"/>
      <c r="F77" s="28"/>
      <c r="G77" s="28"/>
      <c r="H77" s="28"/>
      <c r="I77" s="28"/>
      <c r="J77" s="53"/>
      <c r="K77" s="40" t="s">
        <v>2</v>
      </c>
      <c r="L77" s="46">
        <v>91.98</v>
      </c>
    </row>
    <row r="78" spans="1:12" ht="15.4" customHeight="1" x14ac:dyDescent="0.25">
      <c r="B78" s="4"/>
      <c r="C78" s="4"/>
      <c r="D78" s="4"/>
      <c r="E78" s="4"/>
      <c r="F78" s="28"/>
      <c r="G78" s="28"/>
      <c r="H78" s="28"/>
      <c r="I78" s="28"/>
      <c r="J78" s="53"/>
      <c r="K78" s="40" t="s">
        <v>1</v>
      </c>
      <c r="L78" s="46">
        <v>93.36</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98.43</v>
      </c>
    </row>
    <row r="83" spans="1:12" ht="15.4" customHeight="1" x14ac:dyDescent="0.25">
      <c r="B83" s="28"/>
      <c r="C83" s="28"/>
      <c r="D83" s="28"/>
      <c r="E83" s="28"/>
      <c r="F83" s="28"/>
      <c r="G83" s="28"/>
      <c r="H83" s="28"/>
      <c r="I83" s="28"/>
      <c r="J83" s="53"/>
      <c r="K83" s="45" t="s">
        <v>5</v>
      </c>
      <c r="L83" s="46">
        <v>97.85</v>
      </c>
    </row>
    <row r="84" spans="1:12" ht="15.4" customHeight="1" x14ac:dyDescent="0.25">
      <c r="A84" s="28"/>
      <c r="B84" s="27"/>
      <c r="C84" s="27"/>
      <c r="D84" s="27"/>
      <c r="E84" s="27"/>
      <c r="F84" s="27"/>
      <c r="G84" s="27"/>
      <c r="H84" s="27"/>
      <c r="I84" s="27"/>
      <c r="J84" s="62"/>
      <c r="K84" s="45" t="s">
        <v>44</v>
      </c>
      <c r="L84" s="46">
        <v>98.95</v>
      </c>
    </row>
    <row r="85" spans="1:12" ht="15.4" customHeight="1" x14ac:dyDescent="0.25">
      <c r="K85" s="49" t="s">
        <v>4</v>
      </c>
      <c r="L85" s="46">
        <v>101.88</v>
      </c>
    </row>
    <row r="86" spans="1:12" ht="15.4" customHeight="1" x14ac:dyDescent="0.25">
      <c r="K86" s="40" t="s">
        <v>3</v>
      </c>
      <c r="L86" s="46">
        <v>100.09</v>
      </c>
    </row>
    <row r="87" spans="1:12" ht="15.4" customHeight="1" x14ac:dyDescent="0.25">
      <c r="K87" s="40" t="s">
        <v>43</v>
      </c>
      <c r="L87" s="46">
        <v>99.48</v>
      </c>
    </row>
    <row r="88" spans="1:12" ht="15.4" customHeight="1" x14ac:dyDescent="0.25">
      <c r="K88" s="40" t="s">
        <v>2</v>
      </c>
      <c r="L88" s="46">
        <v>95.68</v>
      </c>
    </row>
    <row r="89" spans="1:12" ht="15.4" customHeight="1" x14ac:dyDescent="0.25">
      <c r="K89" s="40" t="s">
        <v>1</v>
      </c>
      <c r="L89" s="46">
        <v>99.33</v>
      </c>
    </row>
    <row r="90" spans="1:12" ht="15.4" customHeight="1" x14ac:dyDescent="0.25">
      <c r="K90" s="48"/>
      <c r="L90" s="46" t="s">
        <v>8</v>
      </c>
    </row>
    <row r="91" spans="1:12" ht="15" customHeight="1" x14ac:dyDescent="0.25">
      <c r="K91" s="45" t="s">
        <v>6</v>
      </c>
      <c r="L91" s="46">
        <v>91.62</v>
      </c>
    </row>
    <row r="92" spans="1:12" ht="15" customHeight="1" x14ac:dyDescent="0.25">
      <c r="K92" s="45" t="s">
        <v>5</v>
      </c>
      <c r="L92" s="46">
        <v>92.31</v>
      </c>
    </row>
    <row r="93" spans="1:12" ht="15" customHeight="1" x14ac:dyDescent="0.25">
      <c r="A93" s="26"/>
      <c r="K93" s="45" t="s">
        <v>44</v>
      </c>
      <c r="L93" s="46">
        <v>93.42</v>
      </c>
    </row>
    <row r="94" spans="1:12" ht="15" customHeight="1" x14ac:dyDescent="0.25">
      <c r="K94" s="49" t="s">
        <v>4</v>
      </c>
      <c r="L94" s="46">
        <v>95.85</v>
      </c>
    </row>
    <row r="95" spans="1:12" ht="15" customHeight="1" x14ac:dyDescent="0.25">
      <c r="K95" s="40" t="s">
        <v>3</v>
      </c>
      <c r="L95" s="46">
        <v>95.32</v>
      </c>
    </row>
    <row r="96" spans="1:12" ht="15" customHeight="1" x14ac:dyDescent="0.25">
      <c r="K96" s="40" t="s">
        <v>43</v>
      </c>
      <c r="L96" s="46">
        <v>92.64</v>
      </c>
    </row>
    <row r="97" spans="1:12" ht="15" customHeight="1" x14ac:dyDescent="0.25">
      <c r="K97" s="40" t="s">
        <v>2</v>
      </c>
      <c r="L97" s="46">
        <v>88.94</v>
      </c>
    </row>
    <row r="98" spans="1:12" ht="15" customHeight="1" x14ac:dyDescent="0.25">
      <c r="K98" s="40" t="s">
        <v>1</v>
      </c>
      <c r="L98" s="46">
        <v>93.08</v>
      </c>
    </row>
    <row r="99" spans="1:12" ht="15" customHeight="1" x14ac:dyDescent="0.25">
      <c r="K99" s="42"/>
      <c r="L99" s="46" t="s">
        <v>7</v>
      </c>
    </row>
    <row r="100" spans="1:12" ht="15" customHeight="1" x14ac:dyDescent="0.25">
      <c r="A100" s="25"/>
      <c r="B100" s="24"/>
      <c r="K100" s="45" t="s">
        <v>6</v>
      </c>
      <c r="L100" s="46">
        <v>93.51</v>
      </c>
    </row>
    <row r="101" spans="1:12" x14ac:dyDescent="0.25">
      <c r="A101" s="25"/>
      <c r="B101" s="24"/>
      <c r="K101" s="45" t="s">
        <v>5</v>
      </c>
      <c r="L101" s="46">
        <v>93.22</v>
      </c>
    </row>
    <row r="102" spans="1:12" x14ac:dyDescent="0.25">
      <c r="A102" s="25"/>
      <c r="B102" s="24"/>
      <c r="K102" s="45" t="s">
        <v>44</v>
      </c>
      <c r="L102" s="46">
        <v>94.99</v>
      </c>
    </row>
    <row r="103" spans="1:12" x14ac:dyDescent="0.25">
      <c r="A103" s="25"/>
      <c r="B103" s="24"/>
      <c r="K103" s="49" t="s">
        <v>4</v>
      </c>
      <c r="L103" s="46">
        <v>96.94</v>
      </c>
    </row>
    <row r="104" spans="1:12" x14ac:dyDescent="0.25">
      <c r="A104" s="25"/>
      <c r="B104" s="24"/>
      <c r="K104" s="40" t="s">
        <v>3</v>
      </c>
      <c r="L104" s="46">
        <v>96.08</v>
      </c>
    </row>
    <row r="105" spans="1:12" x14ac:dyDescent="0.25">
      <c r="A105" s="25"/>
      <c r="B105" s="24"/>
      <c r="K105" s="40" t="s">
        <v>43</v>
      </c>
      <c r="L105" s="46">
        <v>89.16</v>
      </c>
    </row>
    <row r="106" spans="1:12" x14ac:dyDescent="0.25">
      <c r="A106" s="25"/>
      <c r="B106" s="24"/>
      <c r="K106" s="40" t="s">
        <v>2</v>
      </c>
      <c r="L106" s="46">
        <v>90.72</v>
      </c>
    </row>
    <row r="107" spans="1:12" x14ac:dyDescent="0.25">
      <c r="A107" s="25"/>
      <c r="B107" s="24"/>
      <c r="K107" s="40" t="s">
        <v>1</v>
      </c>
      <c r="L107" s="46">
        <v>93.28</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99.465999999999994</v>
      </c>
    </row>
    <row r="112" spans="1:12" x14ac:dyDescent="0.25">
      <c r="K112" s="73">
        <v>43918</v>
      </c>
      <c r="L112" s="46">
        <v>98.131100000000004</v>
      </c>
    </row>
    <row r="113" spans="11:12" x14ac:dyDescent="0.25">
      <c r="K113" s="73">
        <v>43925</v>
      </c>
      <c r="L113" s="46">
        <v>97.204499999999996</v>
      </c>
    </row>
    <row r="114" spans="11:12" x14ac:dyDescent="0.25">
      <c r="K114" s="73">
        <v>43932</v>
      </c>
      <c r="L114" s="46">
        <v>96.686099999999996</v>
      </c>
    </row>
    <row r="115" spans="11:12" x14ac:dyDescent="0.25">
      <c r="K115" s="73">
        <v>43939</v>
      </c>
      <c r="L115" s="46">
        <v>96.371499999999997</v>
      </c>
    </row>
    <row r="116" spans="11:12" x14ac:dyDescent="0.25">
      <c r="K116" s="73">
        <v>43946</v>
      </c>
      <c r="L116" s="46">
        <v>96.294899999999998</v>
      </c>
    </row>
    <row r="117" spans="11:12" x14ac:dyDescent="0.25">
      <c r="K117" s="73">
        <v>43953</v>
      </c>
      <c r="L117" s="46">
        <v>96.437700000000007</v>
      </c>
    </row>
    <row r="118" spans="11:12" x14ac:dyDescent="0.25">
      <c r="K118" s="73">
        <v>43960</v>
      </c>
      <c r="L118" s="46">
        <v>96.558499999999995</v>
      </c>
    </row>
    <row r="119" spans="11:12" x14ac:dyDescent="0.25">
      <c r="K119" s="73">
        <v>43967</v>
      </c>
      <c r="L119" s="46">
        <v>96.861199999999997</v>
      </c>
    </row>
    <row r="120" spans="11:12" x14ac:dyDescent="0.25">
      <c r="K120" s="73">
        <v>43974</v>
      </c>
      <c r="L120" s="46">
        <v>96.850300000000004</v>
      </c>
    </row>
    <row r="121" spans="11:12" x14ac:dyDescent="0.25">
      <c r="K121" s="73">
        <v>43981</v>
      </c>
      <c r="L121" s="46">
        <v>96.860900000000001</v>
      </c>
    </row>
    <row r="122" spans="11:12" x14ac:dyDescent="0.25">
      <c r="K122" s="73">
        <v>43988</v>
      </c>
      <c r="L122" s="46">
        <v>96.776499999999999</v>
      </c>
    </row>
    <row r="123" spans="11:12" x14ac:dyDescent="0.25">
      <c r="K123" s="73">
        <v>43995</v>
      </c>
      <c r="L123" s="46">
        <v>97.506399999999999</v>
      </c>
    </row>
    <row r="124" spans="11:12" x14ac:dyDescent="0.25">
      <c r="K124" s="73">
        <v>44002</v>
      </c>
      <c r="L124" s="46">
        <v>97.012699999999995</v>
      </c>
    </row>
    <row r="125" spans="11:12" x14ac:dyDescent="0.25">
      <c r="K125" s="73">
        <v>44009</v>
      </c>
      <c r="L125" s="46">
        <v>96.061700000000002</v>
      </c>
    </row>
    <row r="126" spans="11:12" x14ac:dyDescent="0.25">
      <c r="K126" s="73">
        <v>44016</v>
      </c>
      <c r="L126" s="46">
        <v>97.148300000000006</v>
      </c>
    </row>
    <row r="127" spans="11:12" x14ac:dyDescent="0.25">
      <c r="K127" s="73">
        <v>44023</v>
      </c>
      <c r="L127" s="46">
        <v>99.033900000000003</v>
      </c>
    </row>
    <row r="128" spans="11:12" x14ac:dyDescent="0.25">
      <c r="K128" s="73">
        <v>44030</v>
      </c>
      <c r="L128" s="46">
        <v>99.2</v>
      </c>
    </row>
    <row r="129" spans="1:12" x14ac:dyDescent="0.25">
      <c r="K129" s="73">
        <v>44037</v>
      </c>
      <c r="L129" s="46">
        <v>99.708600000000004</v>
      </c>
    </row>
    <row r="130" spans="1:12" x14ac:dyDescent="0.25">
      <c r="K130" s="73">
        <v>44044</v>
      </c>
      <c r="L130" s="46">
        <v>99.514200000000002</v>
      </c>
    </row>
    <row r="131" spans="1:12" x14ac:dyDescent="0.25">
      <c r="K131" s="73">
        <v>44051</v>
      </c>
      <c r="L131" s="46">
        <v>99.344200000000001</v>
      </c>
    </row>
    <row r="132" spans="1:12" x14ac:dyDescent="0.25">
      <c r="K132" s="73">
        <v>44058</v>
      </c>
      <c r="L132" s="46">
        <v>99.522099999999995</v>
      </c>
    </row>
    <row r="133" spans="1:12" x14ac:dyDescent="0.25">
      <c r="K133" s="73">
        <v>44065</v>
      </c>
      <c r="L133" s="46">
        <v>99.502099999999999</v>
      </c>
    </row>
    <row r="134" spans="1:12" x14ac:dyDescent="0.25">
      <c r="K134" s="73">
        <v>44072</v>
      </c>
      <c r="L134" s="46">
        <v>99.636300000000006</v>
      </c>
    </row>
    <row r="135" spans="1:12" x14ac:dyDescent="0.25">
      <c r="K135" s="73">
        <v>44079</v>
      </c>
      <c r="L135" s="46">
        <v>99.435900000000004</v>
      </c>
    </row>
    <row r="136" spans="1:12" x14ac:dyDescent="0.25">
      <c r="K136" s="73">
        <v>44086</v>
      </c>
      <c r="L136" s="46">
        <v>99.709199999999996</v>
      </c>
    </row>
    <row r="137" spans="1:12" x14ac:dyDescent="0.25">
      <c r="K137" s="73">
        <v>44093</v>
      </c>
      <c r="L137" s="46">
        <v>99.631900000000002</v>
      </c>
    </row>
    <row r="138" spans="1:12" x14ac:dyDescent="0.25">
      <c r="K138" s="73">
        <v>44100</v>
      </c>
      <c r="L138" s="46">
        <v>99.424700000000001</v>
      </c>
    </row>
    <row r="139" spans="1:12" x14ac:dyDescent="0.25">
      <c r="K139" s="73">
        <v>44107</v>
      </c>
      <c r="L139" s="46">
        <v>98.7791</v>
      </c>
    </row>
    <row r="140" spans="1:12" x14ac:dyDescent="0.25">
      <c r="A140" s="25"/>
      <c r="B140" s="24"/>
      <c r="K140" s="73">
        <v>44114</v>
      </c>
      <c r="L140" s="46">
        <v>98.766000000000005</v>
      </c>
    </row>
    <row r="141" spans="1:12" x14ac:dyDescent="0.25">
      <c r="A141" s="25"/>
      <c r="B141" s="24"/>
      <c r="K141" s="73">
        <v>44121</v>
      </c>
      <c r="L141" s="46">
        <v>99.053200000000004</v>
      </c>
    </row>
    <row r="142" spans="1:12" x14ac:dyDescent="0.25">
      <c r="K142" s="73">
        <v>44128</v>
      </c>
      <c r="L142" s="46">
        <v>98.651300000000006</v>
      </c>
    </row>
    <row r="143" spans="1:12" x14ac:dyDescent="0.25">
      <c r="K143" s="73">
        <v>44135</v>
      </c>
      <c r="L143" s="46">
        <v>98.207999999999998</v>
      </c>
    </row>
    <row r="144" spans="1:12" x14ac:dyDescent="0.25">
      <c r="K144" s="73">
        <v>44142</v>
      </c>
      <c r="L144" s="46">
        <v>98.149199999999993</v>
      </c>
    </row>
    <row r="145" spans="11:12" x14ac:dyDescent="0.25">
      <c r="K145" s="73">
        <v>44149</v>
      </c>
      <c r="L145" s="46">
        <v>99.411600000000007</v>
      </c>
    </row>
    <row r="146" spans="11:12" x14ac:dyDescent="0.25">
      <c r="K146" s="73">
        <v>44156</v>
      </c>
      <c r="L146" s="46">
        <v>99.190799999999996</v>
      </c>
    </row>
    <row r="147" spans="11:12" x14ac:dyDescent="0.25">
      <c r="K147" s="73">
        <v>44163</v>
      </c>
      <c r="L147" s="46">
        <v>99.243700000000004</v>
      </c>
    </row>
    <row r="148" spans="11:12" x14ac:dyDescent="0.25">
      <c r="K148" s="73">
        <v>44170</v>
      </c>
      <c r="L148" s="46">
        <v>99.238900000000001</v>
      </c>
    </row>
    <row r="149" spans="11:12" x14ac:dyDescent="0.25">
      <c r="K149" s="73">
        <v>44177</v>
      </c>
      <c r="L149" s="46">
        <v>99.560900000000004</v>
      </c>
    </row>
    <row r="150" spans="11:12" x14ac:dyDescent="0.25">
      <c r="K150" s="73">
        <v>44184</v>
      </c>
      <c r="L150" s="46">
        <v>98.635999999999996</v>
      </c>
    </row>
    <row r="151" spans="11:12" x14ac:dyDescent="0.25">
      <c r="K151" s="73">
        <v>44191</v>
      </c>
      <c r="L151" s="46">
        <v>96.024799999999999</v>
      </c>
    </row>
    <row r="152" spans="11:12" x14ac:dyDescent="0.25">
      <c r="K152" s="73">
        <v>44198</v>
      </c>
      <c r="L152" s="46">
        <v>93.375900000000001</v>
      </c>
    </row>
    <row r="153" spans="11:12" x14ac:dyDescent="0.25">
      <c r="K153" s="73">
        <v>44205</v>
      </c>
      <c r="L153" s="46">
        <v>92.608000000000004</v>
      </c>
    </row>
    <row r="154" spans="11:12" x14ac:dyDescent="0.25">
      <c r="K154" s="73">
        <v>44212</v>
      </c>
      <c r="L154" s="46">
        <v>93.981099999999998</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100.4255</v>
      </c>
    </row>
    <row r="260" spans="11:12" x14ac:dyDescent="0.25">
      <c r="K260" s="73">
        <v>43918</v>
      </c>
      <c r="L260" s="46">
        <v>100.0994</v>
      </c>
    </row>
    <row r="261" spans="11:12" x14ac:dyDescent="0.25">
      <c r="K261" s="73">
        <v>43925</v>
      </c>
      <c r="L261" s="46">
        <v>100.1404</v>
      </c>
    </row>
    <row r="262" spans="11:12" x14ac:dyDescent="0.25">
      <c r="K262" s="73">
        <v>43932</v>
      </c>
      <c r="L262" s="46">
        <v>97.499300000000005</v>
      </c>
    </row>
    <row r="263" spans="11:12" x14ac:dyDescent="0.25">
      <c r="K263" s="73">
        <v>43939</v>
      </c>
      <c r="L263" s="46">
        <v>96.628500000000003</v>
      </c>
    </row>
    <row r="264" spans="11:12" x14ac:dyDescent="0.25">
      <c r="K264" s="73">
        <v>43946</v>
      </c>
      <c r="L264" s="46">
        <v>95.945300000000003</v>
      </c>
    </row>
    <row r="265" spans="11:12" x14ac:dyDescent="0.25">
      <c r="K265" s="73">
        <v>43953</v>
      </c>
      <c r="L265" s="46">
        <v>96.704400000000007</v>
      </c>
    </row>
    <row r="266" spans="11:12" x14ac:dyDescent="0.25">
      <c r="K266" s="73">
        <v>43960</v>
      </c>
      <c r="L266" s="46">
        <v>94.419799999999995</v>
      </c>
    </row>
    <row r="267" spans="11:12" x14ac:dyDescent="0.25">
      <c r="K267" s="73">
        <v>43967</v>
      </c>
      <c r="L267" s="46">
        <v>92.793700000000001</v>
      </c>
    </row>
    <row r="268" spans="11:12" x14ac:dyDescent="0.25">
      <c r="K268" s="73">
        <v>43974</v>
      </c>
      <c r="L268" s="46">
        <v>92.083100000000002</v>
      </c>
    </row>
    <row r="269" spans="11:12" x14ac:dyDescent="0.25">
      <c r="K269" s="73">
        <v>43981</v>
      </c>
      <c r="L269" s="46">
        <v>93.156599999999997</v>
      </c>
    </row>
    <row r="270" spans="11:12" x14ac:dyDescent="0.25">
      <c r="K270" s="73">
        <v>43988</v>
      </c>
      <c r="L270" s="46">
        <v>95.714299999999994</v>
      </c>
    </row>
    <row r="271" spans="11:12" x14ac:dyDescent="0.25">
      <c r="K271" s="73">
        <v>43995</v>
      </c>
      <c r="L271" s="46">
        <v>97.617099999999994</v>
      </c>
    </row>
    <row r="272" spans="11:12" x14ac:dyDescent="0.25">
      <c r="K272" s="73">
        <v>44002</v>
      </c>
      <c r="L272" s="46">
        <v>97.884</v>
      </c>
    </row>
    <row r="273" spans="11:12" x14ac:dyDescent="0.25">
      <c r="K273" s="73">
        <v>44009</v>
      </c>
      <c r="L273" s="46">
        <v>97.045699999999997</v>
      </c>
    </row>
    <row r="274" spans="11:12" x14ac:dyDescent="0.25">
      <c r="K274" s="73">
        <v>44016</v>
      </c>
      <c r="L274" s="46">
        <v>99.831400000000002</v>
      </c>
    </row>
    <row r="275" spans="11:12" x14ac:dyDescent="0.25">
      <c r="K275" s="73">
        <v>44023</v>
      </c>
      <c r="L275" s="46">
        <v>96.028300000000002</v>
      </c>
    </row>
    <row r="276" spans="11:12" x14ac:dyDescent="0.25">
      <c r="K276" s="73">
        <v>44030</v>
      </c>
      <c r="L276" s="46">
        <v>95.942300000000003</v>
      </c>
    </row>
    <row r="277" spans="11:12" x14ac:dyDescent="0.25">
      <c r="K277" s="73">
        <v>44037</v>
      </c>
      <c r="L277" s="46">
        <v>96.721100000000007</v>
      </c>
    </row>
    <row r="278" spans="11:12" x14ac:dyDescent="0.25">
      <c r="K278" s="73">
        <v>44044</v>
      </c>
      <c r="L278" s="46">
        <v>97.238200000000006</v>
      </c>
    </row>
    <row r="279" spans="11:12" x14ac:dyDescent="0.25">
      <c r="K279" s="73">
        <v>44051</v>
      </c>
      <c r="L279" s="46">
        <v>97.039299999999997</v>
      </c>
    </row>
    <row r="280" spans="11:12" x14ac:dyDescent="0.25">
      <c r="K280" s="73">
        <v>44058</v>
      </c>
      <c r="L280" s="46">
        <v>96.721800000000002</v>
      </c>
    </row>
    <row r="281" spans="11:12" x14ac:dyDescent="0.25">
      <c r="K281" s="73">
        <v>44065</v>
      </c>
      <c r="L281" s="46">
        <v>96.221100000000007</v>
      </c>
    </row>
    <row r="282" spans="11:12" x14ac:dyDescent="0.25">
      <c r="K282" s="73">
        <v>44072</v>
      </c>
      <c r="L282" s="46">
        <v>96.657600000000002</v>
      </c>
    </row>
    <row r="283" spans="11:12" x14ac:dyDescent="0.25">
      <c r="K283" s="73">
        <v>44079</v>
      </c>
      <c r="L283" s="46">
        <v>98.503100000000003</v>
      </c>
    </row>
    <row r="284" spans="11:12" x14ac:dyDescent="0.25">
      <c r="K284" s="73">
        <v>44086</v>
      </c>
      <c r="L284" s="46">
        <v>98.851500000000001</v>
      </c>
    </row>
    <row r="285" spans="11:12" x14ac:dyDescent="0.25">
      <c r="K285" s="73">
        <v>44093</v>
      </c>
      <c r="L285" s="46">
        <v>98.686099999999996</v>
      </c>
    </row>
    <row r="286" spans="11:12" x14ac:dyDescent="0.25">
      <c r="K286" s="73">
        <v>44100</v>
      </c>
      <c r="L286" s="46">
        <v>99.020499999999998</v>
      </c>
    </row>
    <row r="287" spans="11:12" x14ac:dyDescent="0.25">
      <c r="K287" s="73">
        <v>44107</v>
      </c>
      <c r="L287" s="46">
        <v>98.543499999999995</v>
      </c>
    </row>
    <row r="288" spans="11:12" x14ac:dyDescent="0.25">
      <c r="K288" s="73">
        <v>44114</v>
      </c>
      <c r="L288" s="46">
        <v>98.017799999999994</v>
      </c>
    </row>
    <row r="289" spans="11:12" x14ac:dyDescent="0.25">
      <c r="K289" s="73">
        <v>44121</v>
      </c>
      <c r="L289" s="46">
        <v>98.272599999999997</v>
      </c>
    </row>
    <row r="290" spans="11:12" x14ac:dyDescent="0.25">
      <c r="K290" s="73">
        <v>44128</v>
      </c>
      <c r="L290" s="46">
        <v>96.108099999999993</v>
      </c>
    </row>
    <row r="291" spans="11:12" x14ac:dyDescent="0.25">
      <c r="K291" s="73">
        <v>44135</v>
      </c>
      <c r="L291" s="46">
        <v>95.8917</v>
      </c>
    </row>
    <row r="292" spans="11:12" x14ac:dyDescent="0.25">
      <c r="K292" s="73">
        <v>44142</v>
      </c>
      <c r="L292" s="46">
        <v>98.625900000000001</v>
      </c>
    </row>
    <row r="293" spans="11:12" x14ac:dyDescent="0.25">
      <c r="K293" s="73">
        <v>44149</v>
      </c>
      <c r="L293" s="46">
        <v>99.950500000000005</v>
      </c>
    </row>
    <row r="294" spans="11:12" x14ac:dyDescent="0.25">
      <c r="K294" s="73">
        <v>44156</v>
      </c>
      <c r="L294" s="46">
        <v>98.868899999999996</v>
      </c>
    </row>
    <row r="295" spans="11:12" x14ac:dyDescent="0.25">
      <c r="K295" s="73">
        <v>44163</v>
      </c>
      <c r="L295" s="46">
        <v>98.919600000000003</v>
      </c>
    </row>
    <row r="296" spans="11:12" x14ac:dyDescent="0.25">
      <c r="K296" s="73">
        <v>44170</v>
      </c>
      <c r="L296" s="46">
        <v>101.2715</v>
      </c>
    </row>
    <row r="297" spans="11:12" x14ac:dyDescent="0.25">
      <c r="K297" s="73">
        <v>44177</v>
      </c>
      <c r="L297" s="46">
        <v>102.0305</v>
      </c>
    </row>
    <row r="298" spans="11:12" x14ac:dyDescent="0.25">
      <c r="K298" s="73">
        <v>44184</v>
      </c>
      <c r="L298" s="46">
        <v>101.526</v>
      </c>
    </row>
    <row r="299" spans="11:12" x14ac:dyDescent="0.25">
      <c r="K299" s="73">
        <v>44191</v>
      </c>
      <c r="L299" s="46">
        <v>97.925399999999996</v>
      </c>
    </row>
    <row r="300" spans="11:12" x14ac:dyDescent="0.25">
      <c r="K300" s="73">
        <v>44198</v>
      </c>
      <c r="L300" s="46">
        <v>93.772000000000006</v>
      </c>
    </row>
    <row r="301" spans="11:12" x14ac:dyDescent="0.25">
      <c r="K301" s="73">
        <v>44205</v>
      </c>
      <c r="L301" s="46">
        <v>92.482900000000001</v>
      </c>
    </row>
    <row r="302" spans="11:12" x14ac:dyDescent="0.25">
      <c r="K302" s="73">
        <v>44212</v>
      </c>
      <c r="L302" s="46">
        <v>93.741500000000002</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CA37-E7CD-4552-81D5-67BDEF81F8E3}">
  <sheetPr codeName="Sheet1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32</v>
      </c>
    </row>
    <row r="2" spans="1:12" ht="19.5" customHeight="1" x14ac:dyDescent="0.3">
      <c r="A2" s="7" t="str">
        <f>"Weekly Payroll Jobs and Wages in Australia - " &amp;$L$1</f>
        <v>Weekly Payroll Jobs and Wages in Australia - Administrative and support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Administrative and support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-6.9025745460134291E-2</v>
      </c>
      <c r="C11" s="31">
        <v>-8.2139105587440198E-2</v>
      </c>
      <c r="D11" s="31">
        <v>4.0863945797412482E-2</v>
      </c>
      <c r="E11" s="31">
        <v>1.2431381198992231E-2</v>
      </c>
      <c r="F11" s="31">
        <v>-7.6489876231257581E-2</v>
      </c>
      <c r="G11" s="31">
        <v>-0.12860589563325797</v>
      </c>
      <c r="H11" s="31">
        <v>7.9065902207465788E-2</v>
      </c>
      <c r="I11" s="67">
        <v>3.9104257070497805E-2</v>
      </c>
      <c r="J11" s="45"/>
      <c r="K11" s="45"/>
      <c r="L11" s="46"/>
    </row>
    <row r="12" spans="1:12" x14ac:dyDescent="0.25">
      <c r="A12" s="68" t="s">
        <v>6</v>
      </c>
      <c r="B12" s="31">
        <v>-7.5710961526054388E-2</v>
      </c>
      <c r="C12" s="31">
        <v>-9.5687936338272439E-2</v>
      </c>
      <c r="D12" s="31">
        <v>3.3679091446960019E-2</v>
      </c>
      <c r="E12" s="31">
        <v>-8.1766935375315875E-5</v>
      </c>
      <c r="F12" s="31">
        <v>-0.10845765755082937</v>
      </c>
      <c r="G12" s="31">
        <v>-0.15124281298371067</v>
      </c>
      <c r="H12" s="31">
        <v>6.3309750273574661E-2</v>
      </c>
      <c r="I12" s="67">
        <v>1.7103725546972592E-2</v>
      </c>
      <c r="J12" s="45"/>
      <c r="K12" s="45"/>
      <c r="L12" s="46"/>
    </row>
    <row r="13" spans="1:12" ht="15" customHeight="1" x14ac:dyDescent="0.25">
      <c r="A13" s="68" t="s">
        <v>5</v>
      </c>
      <c r="B13" s="31">
        <v>-9.5965243785994914E-2</v>
      </c>
      <c r="C13" s="31">
        <v>-8.4029166008971812E-2</v>
      </c>
      <c r="D13" s="31">
        <v>4.2352634415144141E-2</v>
      </c>
      <c r="E13" s="31">
        <v>5.5234133296044874E-3</v>
      </c>
      <c r="F13" s="31">
        <v>-0.10154779362004085</v>
      </c>
      <c r="G13" s="31">
        <v>-0.14343182162109858</v>
      </c>
      <c r="H13" s="31">
        <v>7.4296412158937786E-2</v>
      </c>
      <c r="I13" s="67">
        <v>2.0655250549179938E-2</v>
      </c>
      <c r="J13" s="45"/>
      <c r="K13" s="45"/>
      <c r="L13" s="46"/>
    </row>
    <row r="14" spans="1:12" ht="15" customHeight="1" x14ac:dyDescent="0.25">
      <c r="A14" s="68" t="s">
        <v>44</v>
      </c>
      <c r="B14" s="31">
        <v>-5.4867345515413612E-2</v>
      </c>
      <c r="C14" s="31">
        <v>-5.9674560934822041E-2</v>
      </c>
      <c r="D14" s="31">
        <v>4.8895631443697907E-2</v>
      </c>
      <c r="E14" s="31">
        <v>3.7327274041125014E-2</v>
      </c>
      <c r="F14" s="31">
        <v>-5.2992071494162407E-2</v>
      </c>
      <c r="G14" s="31">
        <v>-0.1094683508104185</v>
      </c>
      <c r="H14" s="31">
        <v>8.5394707918355461E-2</v>
      </c>
      <c r="I14" s="67">
        <v>5.9624689536417419E-2</v>
      </c>
      <c r="J14" s="45"/>
      <c r="K14" s="45"/>
      <c r="L14" s="46"/>
    </row>
    <row r="15" spans="1:12" ht="15" customHeight="1" x14ac:dyDescent="0.25">
      <c r="A15" s="68" t="s">
        <v>4</v>
      </c>
      <c r="B15" s="31">
        <v>-1.9532941885646693E-2</v>
      </c>
      <c r="C15" s="31">
        <v>-7.7373474232651951E-2</v>
      </c>
      <c r="D15" s="31">
        <v>4.4775657800827817E-2</v>
      </c>
      <c r="E15" s="31">
        <v>1.27210523779695E-2</v>
      </c>
      <c r="F15" s="31">
        <v>4.5740585300559911E-2</v>
      </c>
      <c r="G15" s="31">
        <v>-9.8976309195956236E-2</v>
      </c>
      <c r="H15" s="31">
        <v>9.9457183039910246E-2</v>
      </c>
      <c r="I15" s="67">
        <v>6.8462448201715098E-2</v>
      </c>
      <c r="J15" s="45"/>
      <c r="K15" s="63"/>
      <c r="L15" s="46"/>
    </row>
    <row r="16" spans="1:12" ht="15" customHeight="1" x14ac:dyDescent="0.25">
      <c r="A16" s="68" t="s">
        <v>3</v>
      </c>
      <c r="B16" s="31">
        <v>-2.6994874980586947E-2</v>
      </c>
      <c r="C16" s="31">
        <v>-6.5607437143460734E-2</v>
      </c>
      <c r="D16" s="31">
        <v>4.487874028879979E-2</v>
      </c>
      <c r="E16" s="31">
        <v>2.5526638351244246E-2</v>
      </c>
      <c r="F16" s="31">
        <v>-2.2099858288983087E-2</v>
      </c>
      <c r="G16" s="31">
        <v>-6.4838093676591102E-2</v>
      </c>
      <c r="H16" s="31">
        <v>0.10306391655128166</v>
      </c>
      <c r="I16" s="67">
        <v>9.2211062485259232E-2</v>
      </c>
      <c r="J16" s="45"/>
      <c r="K16" s="45"/>
      <c r="L16" s="46"/>
    </row>
    <row r="17" spans="1:12" ht="15" customHeight="1" x14ac:dyDescent="0.25">
      <c r="A17" s="68" t="s">
        <v>43</v>
      </c>
      <c r="B17" s="31">
        <v>-7.5594797140149828E-2</v>
      </c>
      <c r="C17" s="31">
        <v>-0.10302407221665</v>
      </c>
      <c r="D17" s="31">
        <v>1.4389697648375943E-3</v>
      </c>
      <c r="E17" s="31">
        <v>5.536267242188142E-3</v>
      </c>
      <c r="F17" s="31">
        <v>-1.154638200311664E-2</v>
      </c>
      <c r="G17" s="31">
        <v>-0.11996524390618213</v>
      </c>
      <c r="H17" s="31">
        <v>3.9180426135509094E-2</v>
      </c>
      <c r="I17" s="67">
        <v>1.962767509750396E-2</v>
      </c>
      <c r="J17" s="45"/>
      <c r="K17" s="45"/>
      <c r="L17" s="46"/>
    </row>
    <row r="18" spans="1:12" ht="15" customHeight="1" x14ac:dyDescent="0.25">
      <c r="A18" s="68" t="s">
        <v>2</v>
      </c>
      <c r="B18" s="31">
        <v>-0.10213352685050803</v>
      </c>
      <c r="C18" s="31">
        <v>-9.8371288030606685E-2</v>
      </c>
      <c r="D18" s="31">
        <v>2.0841584158415749E-2</v>
      </c>
      <c r="E18" s="31">
        <v>2.5380710659898442E-2</v>
      </c>
      <c r="F18" s="31">
        <v>-0.11701123389399204</v>
      </c>
      <c r="G18" s="31">
        <v>-8.9209680635020772E-2</v>
      </c>
      <c r="H18" s="31">
        <v>6.2219539558936665E-2</v>
      </c>
      <c r="I18" s="67">
        <v>5.2504578170380345E-2</v>
      </c>
      <c r="J18" s="45"/>
      <c r="K18" s="45"/>
      <c r="L18" s="46"/>
    </row>
    <row r="19" spans="1:12" x14ac:dyDescent="0.25">
      <c r="A19" s="69" t="s">
        <v>1</v>
      </c>
      <c r="B19" s="31">
        <v>-8.4275747737790896E-2</v>
      </c>
      <c r="C19" s="31">
        <v>-0.13714267117938028</v>
      </c>
      <c r="D19" s="31">
        <v>6.2339931084221423E-2</v>
      </c>
      <c r="E19" s="31">
        <v>-5.8950051780450874E-3</v>
      </c>
      <c r="F19" s="31">
        <v>-8.7688015836956179E-2</v>
      </c>
      <c r="G19" s="31">
        <v>-0.21451566079649109</v>
      </c>
      <c r="H19" s="31">
        <v>0.15710867735142342</v>
      </c>
      <c r="I19" s="67">
        <v>5.3319011622070089E-2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-8.2757698099907073E-2</v>
      </c>
      <c r="C21" s="31">
        <v>-8.4766525457597219E-2</v>
      </c>
      <c r="D21" s="31">
        <v>5.044226788045969E-2</v>
      </c>
      <c r="E21" s="31">
        <v>2.0206400409306768E-2</v>
      </c>
      <c r="F21" s="31">
        <v>-9.4778909359656494E-2</v>
      </c>
      <c r="G21" s="31">
        <v>-0.1342064362540426</v>
      </c>
      <c r="H21" s="31">
        <v>9.0038754889166128E-2</v>
      </c>
      <c r="I21" s="67">
        <v>5.3906976973423948E-2</v>
      </c>
      <c r="J21" s="45"/>
      <c r="K21" s="45"/>
      <c r="L21" s="45"/>
    </row>
    <row r="22" spans="1:12" x14ac:dyDescent="0.25">
      <c r="A22" s="68" t="s">
        <v>13</v>
      </c>
      <c r="B22" s="31">
        <v>-8.5491327511430737E-2</v>
      </c>
      <c r="C22" s="31">
        <v>-7.9163001499315877E-2</v>
      </c>
      <c r="D22" s="31">
        <v>3.1212077842743602E-2</v>
      </c>
      <c r="E22" s="31">
        <v>2.4950833210852785E-3</v>
      </c>
      <c r="F22" s="31">
        <v>-7.6438000088337676E-2</v>
      </c>
      <c r="G22" s="31">
        <v>-0.1190527798508072</v>
      </c>
      <c r="H22" s="31">
        <v>6.3365114631405817E-2</v>
      </c>
      <c r="I22" s="67">
        <v>1.491580666603376E-2</v>
      </c>
      <c r="J22" s="45"/>
      <c r="K22" s="51" t="s">
        <v>12</v>
      </c>
      <c r="L22" s="45" t="s">
        <v>59</v>
      </c>
    </row>
    <row r="23" spans="1:12" x14ac:dyDescent="0.25">
      <c r="A23" s="69" t="s">
        <v>71</v>
      </c>
      <c r="B23" s="31">
        <v>-6.9894992815297874E-2</v>
      </c>
      <c r="C23" s="31">
        <v>-0.12438501560874093</v>
      </c>
      <c r="D23" s="31">
        <v>3.7310157790926946E-2</v>
      </c>
      <c r="E23" s="31">
        <v>4.0000000000000036E-2</v>
      </c>
      <c r="F23" s="31">
        <v>2.7616266383829524E-2</v>
      </c>
      <c r="G23" s="31">
        <v>-0.18438999940117573</v>
      </c>
      <c r="H23" s="31">
        <v>9.5781069737449043E-2</v>
      </c>
      <c r="I23" s="67">
        <v>0.11065057182431315</v>
      </c>
      <c r="J23" s="45"/>
      <c r="K23" s="48"/>
      <c r="L23" s="45" t="s">
        <v>9</v>
      </c>
    </row>
    <row r="24" spans="1:12" x14ac:dyDescent="0.25">
      <c r="A24" s="68" t="s">
        <v>45</v>
      </c>
      <c r="B24" s="31">
        <v>-7.6785274016509031E-2</v>
      </c>
      <c r="C24" s="31">
        <v>-8.3778982705802862E-2</v>
      </c>
      <c r="D24" s="31">
        <v>4.0225906459391281E-2</v>
      </c>
      <c r="E24" s="31">
        <v>1.7082666998186058E-2</v>
      </c>
      <c r="F24" s="31">
        <v>-3.5908286013390467E-2</v>
      </c>
      <c r="G24" s="31">
        <v>-0.12726656715392604</v>
      </c>
      <c r="H24" s="31">
        <v>7.7259631532847983E-2</v>
      </c>
      <c r="I24" s="67">
        <v>5.3009832108823485E-2</v>
      </c>
      <c r="J24" s="45"/>
      <c r="K24" s="45" t="s">
        <v>68</v>
      </c>
      <c r="L24" s="46">
        <v>106.22</v>
      </c>
    </row>
    <row r="25" spans="1:12" x14ac:dyDescent="0.25">
      <c r="A25" s="68" t="s">
        <v>46</v>
      </c>
      <c r="B25" s="31">
        <v>-5.8425126377724346E-2</v>
      </c>
      <c r="C25" s="31">
        <v>-7.1930472285298808E-2</v>
      </c>
      <c r="D25" s="31">
        <v>4.0354049286102311E-2</v>
      </c>
      <c r="E25" s="31">
        <v>1.2991751072855218E-2</v>
      </c>
      <c r="F25" s="31">
        <v>-8.54287903285188E-2</v>
      </c>
      <c r="G25" s="31">
        <v>-0.12122459606219393</v>
      </c>
      <c r="H25" s="31">
        <v>7.3024957176794913E-2</v>
      </c>
      <c r="I25" s="67">
        <v>3.796046049647317E-2</v>
      </c>
      <c r="J25" s="45"/>
      <c r="K25" s="45" t="s">
        <v>45</v>
      </c>
      <c r="L25" s="46">
        <v>100.76</v>
      </c>
    </row>
    <row r="26" spans="1:12" x14ac:dyDescent="0.25">
      <c r="A26" s="68" t="s">
        <v>47</v>
      </c>
      <c r="B26" s="31">
        <v>-7.201184730144794E-2</v>
      </c>
      <c r="C26" s="31">
        <v>-8.1629418406044651E-2</v>
      </c>
      <c r="D26" s="31">
        <v>4.3889336777505505E-2</v>
      </c>
      <c r="E26" s="31">
        <v>6.2081981325738944E-3</v>
      </c>
      <c r="F26" s="31">
        <v>-0.11209208160166806</v>
      </c>
      <c r="G26" s="31">
        <v>-0.13737714006517621</v>
      </c>
      <c r="H26" s="31">
        <v>8.2196553278502948E-2</v>
      </c>
      <c r="I26" s="67">
        <v>2.5549181464171511E-2</v>
      </c>
      <c r="J26" s="45"/>
      <c r="K26" s="45" t="s">
        <v>46</v>
      </c>
      <c r="L26" s="46">
        <v>101.46</v>
      </c>
    </row>
    <row r="27" spans="1:12" ht="17.25" customHeight="1" x14ac:dyDescent="0.25">
      <c r="A27" s="68" t="s">
        <v>48</v>
      </c>
      <c r="B27" s="31">
        <v>-6.577241682768642E-2</v>
      </c>
      <c r="C27" s="31">
        <v>-7.925654973461671E-2</v>
      </c>
      <c r="D27" s="31">
        <v>4.3083774777853856E-2</v>
      </c>
      <c r="E27" s="31">
        <v>4.5920775932364322E-3</v>
      </c>
      <c r="F27" s="31">
        <v>-9.1736959858067291E-2</v>
      </c>
      <c r="G27" s="31">
        <v>-0.13513749008779707</v>
      </c>
      <c r="H27" s="31">
        <v>7.6824951670084296E-2</v>
      </c>
      <c r="I27" s="67">
        <v>2.5625448825269626E-2</v>
      </c>
      <c r="J27" s="58"/>
      <c r="K27" s="49" t="s">
        <v>47</v>
      </c>
      <c r="L27" s="46">
        <v>101.05</v>
      </c>
    </row>
    <row r="28" spans="1:12" x14ac:dyDescent="0.25">
      <c r="A28" s="68" t="s">
        <v>49</v>
      </c>
      <c r="B28" s="31">
        <v>-6.9460508701472579E-2</v>
      </c>
      <c r="C28" s="31">
        <v>-9.2364039955604937E-2</v>
      </c>
      <c r="D28" s="31">
        <v>3.9162327145882525E-2</v>
      </c>
      <c r="E28" s="31">
        <v>-1.1501896458302574E-2</v>
      </c>
      <c r="F28" s="31">
        <v>-6.909413295035427E-2</v>
      </c>
      <c r="G28" s="31">
        <v>-0.13261444049377324</v>
      </c>
      <c r="H28" s="31">
        <v>8.6660878740147718E-2</v>
      </c>
      <c r="I28" s="67">
        <v>1.6477719275713953E-2</v>
      </c>
      <c r="J28" s="53"/>
      <c r="K28" s="40" t="s">
        <v>48</v>
      </c>
      <c r="L28" s="46">
        <v>101.46</v>
      </c>
    </row>
    <row r="29" spans="1:12" ht="15.75" thickBot="1" x14ac:dyDescent="0.3">
      <c r="A29" s="70" t="s">
        <v>50</v>
      </c>
      <c r="B29" s="71">
        <v>-0.13249870667356434</v>
      </c>
      <c r="C29" s="71">
        <v>-0.12358188153310101</v>
      </c>
      <c r="D29" s="71">
        <v>9.5605057194461107E-3</v>
      </c>
      <c r="E29" s="71">
        <v>-3.5797213622291046E-2</v>
      </c>
      <c r="F29" s="71">
        <v>-4.9857815822135776E-2</v>
      </c>
      <c r="G29" s="71">
        <v>-0.12455599489422864</v>
      </c>
      <c r="H29" s="71">
        <v>4.8364968918825246E-2</v>
      </c>
      <c r="I29" s="72">
        <v>1.2879044796854089E-4</v>
      </c>
      <c r="J29" s="53"/>
      <c r="K29" s="40" t="s">
        <v>49</v>
      </c>
      <c r="L29" s="46">
        <v>102.52</v>
      </c>
    </row>
    <row r="30" spans="1:12" ht="38.25" customHeight="1" x14ac:dyDescent="0.25">
      <c r="A30" s="77" t="s">
        <v>69</v>
      </c>
      <c r="B30" s="77"/>
      <c r="C30" s="77"/>
      <c r="D30" s="77"/>
      <c r="E30" s="77"/>
      <c r="F30" s="77"/>
      <c r="G30" s="77"/>
      <c r="H30" s="77"/>
      <c r="I30" s="77"/>
      <c r="J30" s="53"/>
      <c r="K30" s="40" t="s">
        <v>50</v>
      </c>
      <c r="L30" s="46">
        <v>98.98</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Administrative and support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89.67</v>
      </c>
    </row>
    <row r="34" spans="1:12" x14ac:dyDescent="0.25">
      <c r="F34" s="23"/>
      <c r="G34" s="23"/>
      <c r="H34" s="23"/>
      <c r="I34" s="23"/>
      <c r="K34" s="45" t="s">
        <v>45</v>
      </c>
      <c r="L34" s="46">
        <v>88.75</v>
      </c>
    </row>
    <row r="35" spans="1:12" x14ac:dyDescent="0.25">
      <c r="B35" s="23"/>
      <c r="C35" s="23"/>
      <c r="D35" s="23"/>
      <c r="E35" s="23"/>
      <c r="F35" s="23"/>
      <c r="G35" s="23"/>
      <c r="H35" s="23"/>
      <c r="I35" s="23"/>
      <c r="K35" s="45" t="s">
        <v>46</v>
      </c>
      <c r="L35" s="46">
        <v>90.51</v>
      </c>
    </row>
    <row r="36" spans="1:12" x14ac:dyDescent="0.25">
      <c r="A36" s="23"/>
      <c r="B36" s="23"/>
      <c r="C36" s="23"/>
      <c r="D36" s="23"/>
      <c r="E36" s="23"/>
      <c r="F36" s="23"/>
      <c r="G36" s="23"/>
      <c r="H36" s="23"/>
      <c r="I36" s="23"/>
      <c r="K36" s="49" t="s">
        <v>47</v>
      </c>
      <c r="L36" s="46">
        <v>88.9</v>
      </c>
    </row>
    <row r="37" spans="1:12" x14ac:dyDescent="0.25">
      <c r="A37" s="23"/>
      <c r="B37" s="23"/>
      <c r="C37" s="23"/>
      <c r="D37" s="23"/>
      <c r="E37" s="23"/>
      <c r="F37" s="23"/>
      <c r="G37" s="23"/>
      <c r="H37" s="23"/>
      <c r="I37" s="23"/>
      <c r="K37" s="40" t="s">
        <v>48</v>
      </c>
      <c r="L37" s="46">
        <v>89.56</v>
      </c>
    </row>
    <row r="38" spans="1:12" x14ac:dyDescent="0.25">
      <c r="A38" s="23"/>
      <c r="B38" s="23"/>
      <c r="C38" s="23"/>
      <c r="D38" s="23"/>
      <c r="E38" s="23"/>
      <c r="F38" s="23"/>
      <c r="G38" s="23"/>
      <c r="H38" s="23"/>
      <c r="I38" s="23"/>
      <c r="K38" s="40" t="s">
        <v>49</v>
      </c>
      <c r="L38" s="46">
        <v>89.55</v>
      </c>
    </row>
    <row r="39" spans="1:12" x14ac:dyDescent="0.25">
      <c r="A39" s="23"/>
      <c r="B39" s="23"/>
      <c r="C39" s="23"/>
      <c r="D39" s="23"/>
      <c r="E39" s="23"/>
      <c r="F39" s="23"/>
      <c r="G39" s="23"/>
      <c r="H39" s="23"/>
      <c r="I39" s="23"/>
      <c r="K39" s="40" t="s">
        <v>50</v>
      </c>
      <c r="L39" s="46">
        <v>85.93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93.01</v>
      </c>
    </row>
    <row r="43" spans="1:12" x14ac:dyDescent="0.25">
      <c r="K43" s="45" t="s">
        <v>45</v>
      </c>
      <c r="L43" s="46">
        <v>92.32</v>
      </c>
    </row>
    <row r="44" spans="1:12" x14ac:dyDescent="0.25">
      <c r="B44" s="29"/>
      <c r="C44" s="29"/>
      <c r="D44" s="29"/>
      <c r="E44" s="29"/>
      <c r="F44" s="29"/>
      <c r="G44" s="29"/>
      <c r="H44" s="29"/>
      <c r="I44" s="29"/>
      <c r="J44" s="53"/>
      <c r="K44" s="45" t="s">
        <v>46</v>
      </c>
      <c r="L44" s="46">
        <v>94.16</v>
      </c>
    </row>
    <row r="45" spans="1:12" ht="15.4" customHeight="1" x14ac:dyDescent="0.25">
      <c r="A45" s="26" t="str">
        <f>"Indexed number of payroll jobs in "&amp;$L$1&amp;" each week by age group"</f>
        <v>Indexed number of payroll jobs in Administrative and support services each week by age group</v>
      </c>
      <c r="B45" s="29"/>
      <c r="C45" s="29"/>
      <c r="D45" s="29"/>
      <c r="E45" s="29"/>
      <c r="F45" s="29"/>
      <c r="G45" s="29"/>
      <c r="H45" s="29"/>
      <c r="I45" s="29"/>
      <c r="J45" s="53"/>
      <c r="K45" s="49" t="s">
        <v>47</v>
      </c>
      <c r="L45" s="46">
        <v>92.8</v>
      </c>
    </row>
    <row r="46" spans="1:12" ht="15.4" customHeight="1" x14ac:dyDescent="0.25">
      <c r="B46" s="29"/>
      <c r="C46" s="29"/>
      <c r="D46" s="29"/>
      <c r="E46" s="29"/>
      <c r="F46" s="29"/>
      <c r="G46" s="29"/>
      <c r="H46" s="29"/>
      <c r="I46" s="29"/>
      <c r="J46" s="53"/>
      <c r="K46" s="40" t="s">
        <v>48</v>
      </c>
      <c r="L46" s="46">
        <v>93.42</v>
      </c>
    </row>
    <row r="47" spans="1:12" ht="15.4" customHeight="1" x14ac:dyDescent="0.25">
      <c r="B47" s="29"/>
      <c r="C47" s="29"/>
      <c r="D47" s="29"/>
      <c r="E47" s="29"/>
      <c r="F47" s="29"/>
      <c r="G47" s="29"/>
      <c r="H47" s="29"/>
      <c r="I47" s="29"/>
      <c r="J47" s="53"/>
      <c r="K47" s="40" t="s">
        <v>49</v>
      </c>
      <c r="L47" s="46">
        <v>93.05</v>
      </c>
    </row>
    <row r="48" spans="1:12" ht="15.4" customHeight="1" x14ac:dyDescent="0.25">
      <c r="B48" s="29"/>
      <c r="C48" s="29"/>
      <c r="D48" s="29"/>
      <c r="E48" s="29"/>
      <c r="F48" s="29"/>
      <c r="G48" s="29"/>
      <c r="H48" s="29"/>
      <c r="I48" s="29"/>
      <c r="J48" s="53"/>
      <c r="K48" s="40" t="s">
        <v>50</v>
      </c>
      <c r="L48" s="46">
        <v>86.75</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100.28</v>
      </c>
    </row>
    <row r="54" spans="1:12" ht="15.4" customHeight="1" x14ac:dyDescent="0.25">
      <c r="B54" s="28"/>
      <c r="C54" s="28"/>
      <c r="D54" s="28"/>
      <c r="E54" s="28"/>
      <c r="F54" s="28"/>
      <c r="G54" s="28"/>
      <c r="H54" s="28"/>
      <c r="I54" s="28"/>
      <c r="J54" s="53"/>
      <c r="K54" s="45" t="s">
        <v>5</v>
      </c>
      <c r="L54" s="46">
        <v>97.9</v>
      </c>
    </row>
    <row r="55" spans="1:12" ht="15.4" customHeight="1" x14ac:dyDescent="0.25">
      <c r="B55" s="4"/>
      <c r="C55" s="4"/>
      <c r="D55" s="5"/>
      <c r="E55" s="2"/>
      <c r="F55" s="28"/>
      <c r="G55" s="28"/>
      <c r="H55" s="28"/>
      <c r="I55" s="28"/>
      <c r="J55" s="53"/>
      <c r="K55" s="45" t="s">
        <v>44</v>
      </c>
      <c r="L55" s="46">
        <v>100.85</v>
      </c>
    </row>
    <row r="56" spans="1:12" ht="15.4" customHeight="1" x14ac:dyDescent="0.25">
      <c r="B56" s="4"/>
      <c r="C56" s="4"/>
      <c r="D56" s="5"/>
      <c r="E56" s="2"/>
      <c r="F56" s="28"/>
      <c r="G56" s="28"/>
      <c r="H56" s="28"/>
      <c r="I56" s="28"/>
      <c r="J56" s="53"/>
      <c r="K56" s="49" t="s">
        <v>4</v>
      </c>
      <c r="L56" s="46">
        <v>105.43</v>
      </c>
    </row>
    <row r="57" spans="1:12" ht="15.4" customHeight="1" x14ac:dyDescent="0.25">
      <c r="A57" s="4"/>
      <c r="B57" s="4"/>
      <c r="C57" s="4"/>
      <c r="D57" s="5"/>
      <c r="E57" s="2"/>
      <c r="F57" s="28"/>
      <c r="G57" s="28"/>
      <c r="H57" s="28"/>
      <c r="I57" s="28"/>
      <c r="J57" s="53"/>
      <c r="K57" s="40" t="s">
        <v>3</v>
      </c>
      <c r="L57" s="46">
        <v>100.83</v>
      </c>
    </row>
    <row r="58" spans="1:12" ht="15.4" customHeight="1" x14ac:dyDescent="0.25">
      <c r="B58" s="29"/>
      <c r="C58" s="29"/>
      <c r="D58" s="29"/>
      <c r="E58" s="29"/>
      <c r="F58" s="28"/>
      <c r="G58" s="28"/>
      <c r="H58" s="28"/>
      <c r="I58" s="28"/>
      <c r="J58" s="53"/>
      <c r="K58" s="40" t="s">
        <v>43</v>
      </c>
      <c r="L58" s="46">
        <v>105.96</v>
      </c>
    </row>
    <row r="59" spans="1:12" ht="15.4" customHeight="1" x14ac:dyDescent="0.25">
      <c r="K59" s="40" t="s">
        <v>2</v>
      </c>
      <c r="L59" s="46">
        <v>100.29</v>
      </c>
    </row>
    <row r="60" spans="1:12" ht="15.4" customHeight="1" x14ac:dyDescent="0.25">
      <c r="A60" s="26" t="str">
        <f>"Indexed number of payroll jobs held by men in "&amp;$L$1&amp;" each week by State and Territory"</f>
        <v>Indexed number of payroll jobs held by men in Administrative and support services each week by State and Territory</v>
      </c>
      <c r="K60" s="40" t="s">
        <v>1</v>
      </c>
      <c r="L60" s="46">
        <v>101.92</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87.1</v>
      </c>
    </row>
    <row r="63" spans="1:12" ht="15.4" customHeight="1" x14ac:dyDescent="0.25">
      <c r="B63" s="4"/>
      <c r="C63" s="4"/>
      <c r="D63" s="4"/>
      <c r="E63" s="4"/>
      <c r="F63" s="28"/>
      <c r="G63" s="28"/>
      <c r="H63" s="28"/>
      <c r="I63" s="28"/>
      <c r="J63" s="53"/>
      <c r="K63" s="45" t="s">
        <v>5</v>
      </c>
      <c r="L63" s="46">
        <v>85.42</v>
      </c>
    </row>
    <row r="64" spans="1:12" ht="15.4" customHeight="1" x14ac:dyDescent="0.25">
      <c r="B64" s="4"/>
      <c r="C64" s="4"/>
      <c r="D64" s="3"/>
      <c r="E64" s="2"/>
      <c r="F64" s="28"/>
      <c r="G64" s="28"/>
      <c r="H64" s="28"/>
      <c r="I64" s="28"/>
      <c r="J64" s="53"/>
      <c r="K64" s="45" t="s">
        <v>44</v>
      </c>
      <c r="L64" s="46">
        <v>88.32</v>
      </c>
    </row>
    <row r="65" spans="1:12" ht="15.4" customHeight="1" x14ac:dyDescent="0.25">
      <c r="B65" s="4"/>
      <c r="C65" s="4"/>
      <c r="D65" s="3"/>
      <c r="E65" s="2"/>
      <c r="F65" s="28"/>
      <c r="G65" s="28"/>
      <c r="H65" s="28"/>
      <c r="I65" s="28"/>
      <c r="J65" s="53"/>
      <c r="K65" s="49" t="s">
        <v>4</v>
      </c>
      <c r="L65" s="46">
        <v>92.32</v>
      </c>
    </row>
    <row r="66" spans="1:12" ht="15.4" customHeight="1" x14ac:dyDescent="0.25">
      <c r="B66" s="4"/>
      <c r="C66" s="4"/>
      <c r="D66" s="3"/>
      <c r="E66" s="2"/>
      <c r="F66" s="28"/>
      <c r="G66" s="28"/>
      <c r="H66" s="28"/>
      <c r="I66" s="28"/>
      <c r="J66" s="53"/>
      <c r="K66" s="40" t="s">
        <v>3</v>
      </c>
      <c r="L66" s="46">
        <v>88.04</v>
      </c>
    </row>
    <row r="67" spans="1:12" ht="15.4" customHeight="1" x14ac:dyDescent="0.25">
      <c r="B67" s="28"/>
      <c r="C67" s="28"/>
      <c r="D67" s="28"/>
      <c r="E67" s="28"/>
      <c r="F67" s="28"/>
      <c r="G67" s="28"/>
      <c r="H67" s="28"/>
      <c r="I67" s="28"/>
      <c r="J67" s="53"/>
      <c r="K67" s="40" t="s">
        <v>43</v>
      </c>
      <c r="L67" s="46">
        <v>93.79</v>
      </c>
    </row>
    <row r="68" spans="1:12" ht="15.4" customHeight="1" x14ac:dyDescent="0.25">
      <c r="A68" s="28"/>
      <c r="B68" s="28"/>
      <c r="C68" s="28"/>
      <c r="D68" s="28"/>
      <c r="E68" s="28"/>
      <c r="F68" s="28"/>
      <c r="G68" s="28"/>
      <c r="H68" s="28"/>
      <c r="I68" s="28"/>
      <c r="J68" s="53"/>
      <c r="K68" s="40" t="s">
        <v>2</v>
      </c>
      <c r="L68" s="46">
        <v>87.89</v>
      </c>
    </row>
    <row r="69" spans="1:12" ht="15.4" customHeight="1" x14ac:dyDescent="0.25">
      <c r="A69" s="28"/>
      <c r="B69" s="27"/>
      <c r="C69" s="27"/>
      <c r="D69" s="27"/>
      <c r="E69" s="27"/>
      <c r="F69" s="27"/>
      <c r="G69" s="27"/>
      <c r="H69" s="27"/>
      <c r="I69" s="27"/>
      <c r="J69" s="62"/>
      <c r="K69" s="40" t="s">
        <v>1</v>
      </c>
      <c r="L69" s="46">
        <v>83.37</v>
      </c>
    </row>
    <row r="70" spans="1:12" ht="15.4" customHeight="1" x14ac:dyDescent="0.25">
      <c r="K70" s="42"/>
      <c r="L70" s="46" t="s">
        <v>7</v>
      </c>
    </row>
    <row r="71" spans="1:12" ht="15.4" customHeight="1" x14ac:dyDescent="0.25">
      <c r="K71" s="45" t="s">
        <v>6</v>
      </c>
      <c r="L71" s="46">
        <v>90.57</v>
      </c>
    </row>
    <row r="72" spans="1:12" ht="15.4" customHeight="1" x14ac:dyDescent="0.25">
      <c r="K72" s="45" t="s">
        <v>5</v>
      </c>
      <c r="L72" s="46">
        <v>90.06</v>
      </c>
    </row>
    <row r="73" spans="1:12" ht="15.4" customHeight="1" x14ac:dyDescent="0.25">
      <c r="K73" s="45" t="s">
        <v>44</v>
      </c>
      <c r="L73" s="46">
        <v>93.71</v>
      </c>
    </row>
    <row r="74" spans="1:12" ht="15.4" customHeight="1" x14ac:dyDescent="0.25">
      <c r="K74" s="49" t="s">
        <v>4</v>
      </c>
      <c r="L74" s="46">
        <v>97.51</v>
      </c>
    </row>
    <row r="75" spans="1:12" ht="15.4" customHeight="1" x14ac:dyDescent="0.25">
      <c r="A75" s="26" t="str">
        <f>"Indexed number of payroll jobs held by women in "&amp;$L$1&amp;" each week by State and Territory"</f>
        <v>Indexed number of payroll jobs held by women in Administrative and support services each week by State and Territory</v>
      </c>
      <c r="K75" s="40" t="s">
        <v>3</v>
      </c>
      <c r="L75" s="46">
        <v>93.1</v>
      </c>
    </row>
    <row r="76" spans="1:12" ht="15.4" customHeight="1" x14ac:dyDescent="0.25">
      <c r="K76" s="40" t="s">
        <v>43</v>
      </c>
      <c r="L76" s="46">
        <v>93.31</v>
      </c>
    </row>
    <row r="77" spans="1:12" ht="15.4" customHeight="1" x14ac:dyDescent="0.25">
      <c r="B77" s="4"/>
      <c r="C77" s="4"/>
      <c r="D77" s="4"/>
      <c r="E77" s="4"/>
      <c r="F77" s="28"/>
      <c r="G77" s="28"/>
      <c r="H77" s="28"/>
      <c r="I77" s="28"/>
      <c r="J77" s="53"/>
      <c r="K77" s="40" t="s">
        <v>2</v>
      </c>
      <c r="L77" s="46">
        <v>89.98</v>
      </c>
    </row>
    <row r="78" spans="1:12" ht="15.4" customHeight="1" x14ac:dyDescent="0.25">
      <c r="B78" s="4"/>
      <c r="C78" s="4"/>
      <c r="D78" s="4"/>
      <c r="E78" s="4"/>
      <c r="F78" s="28"/>
      <c r="G78" s="28"/>
      <c r="H78" s="28"/>
      <c r="I78" s="28"/>
      <c r="J78" s="53"/>
      <c r="K78" s="40" t="s">
        <v>1</v>
      </c>
      <c r="L78" s="46">
        <v>87.89</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101.02</v>
      </c>
    </row>
    <row r="83" spans="1:12" ht="15.4" customHeight="1" x14ac:dyDescent="0.25">
      <c r="B83" s="28"/>
      <c r="C83" s="28"/>
      <c r="D83" s="28"/>
      <c r="E83" s="28"/>
      <c r="F83" s="28"/>
      <c r="G83" s="28"/>
      <c r="H83" s="28"/>
      <c r="I83" s="28"/>
      <c r="J83" s="53"/>
      <c r="K83" s="45" t="s">
        <v>5</v>
      </c>
      <c r="L83" s="46">
        <v>96.58</v>
      </c>
    </row>
    <row r="84" spans="1:12" ht="15.4" customHeight="1" x14ac:dyDescent="0.25">
      <c r="A84" s="28"/>
      <c r="B84" s="27"/>
      <c r="C84" s="27"/>
      <c r="D84" s="27"/>
      <c r="E84" s="27"/>
      <c r="F84" s="27"/>
      <c r="G84" s="27"/>
      <c r="H84" s="27"/>
      <c r="I84" s="27"/>
      <c r="J84" s="62"/>
      <c r="K84" s="45" t="s">
        <v>44</v>
      </c>
      <c r="L84" s="46">
        <v>96.75</v>
      </c>
    </row>
    <row r="85" spans="1:12" ht="15.4" customHeight="1" x14ac:dyDescent="0.25">
      <c r="K85" s="49" t="s">
        <v>4</v>
      </c>
      <c r="L85" s="46">
        <v>101.59</v>
      </c>
    </row>
    <row r="86" spans="1:12" ht="15.4" customHeight="1" x14ac:dyDescent="0.25">
      <c r="K86" s="40" t="s">
        <v>3</v>
      </c>
      <c r="L86" s="46">
        <v>103.82</v>
      </c>
    </row>
    <row r="87" spans="1:12" ht="15.4" customHeight="1" x14ac:dyDescent="0.25">
      <c r="K87" s="40" t="s">
        <v>43</v>
      </c>
      <c r="L87" s="46">
        <v>99.81</v>
      </c>
    </row>
    <row r="88" spans="1:12" ht="15.4" customHeight="1" x14ac:dyDescent="0.25">
      <c r="K88" s="40" t="s">
        <v>2</v>
      </c>
      <c r="L88" s="46">
        <v>94.9</v>
      </c>
    </row>
    <row r="89" spans="1:12" ht="15.4" customHeight="1" x14ac:dyDescent="0.25">
      <c r="K89" s="40" t="s">
        <v>1</v>
      </c>
      <c r="L89" s="46">
        <v>106.69</v>
      </c>
    </row>
    <row r="90" spans="1:12" ht="15.4" customHeight="1" x14ac:dyDescent="0.25">
      <c r="K90" s="48"/>
      <c r="L90" s="46" t="s">
        <v>8</v>
      </c>
    </row>
    <row r="91" spans="1:12" ht="15" customHeight="1" x14ac:dyDescent="0.25">
      <c r="K91" s="45" t="s">
        <v>6</v>
      </c>
      <c r="L91" s="46">
        <v>89.06</v>
      </c>
    </row>
    <row r="92" spans="1:12" ht="15" customHeight="1" x14ac:dyDescent="0.25">
      <c r="K92" s="45" t="s">
        <v>5</v>
      </c>
      <c r="L92" s="46">
        <v>85.55</v>
      </c>
    </row>
    <row r="93" spans="1:12" ht="15" customHeight="1" x14ac:dyDescent="0.25">
      <c r="A93" s="26"/>
      <c r="K93" s="45" t="s">
        <v>44</v>
      </c>
      <c r="L93" s="46">
        <v>88.97</v>
      </c>
    </row>
    <row r="94" spans="1:12" ht="15" customHeight="1" x14ac:dyDescent="0.25">
      <c r="K94" s="49" t="s">
        <v>4</v>
      </c>
      <c r="L94" s="46">
        <v>90.26</v>
      </c>
    </row>
    <row r="95" spans="1:12" ht="15" customHeight="1" x14ac:dyDescent="0.25">
      <c r="K95" s="40" t="s">
        <v>3</v>
      </c>
      <c r="L95" s="46">
        <v>95.46</v>
      </c>
    </row>
    <row r="96" spans="1:12" ht="15" customHeight="1" x14ac:dyDescent="0.25">
      <c r="K96" s="40" t="s">
        <v>43</v>
      </c>
      <c r="L96" s="46">
        <v>89.98</v>
      </c>
    </row>
    <row r="97" spans="1:12" ht="15" customHeight="1" x14ac:dyDescent="0.25">
      <c r="K97" s="40" t="s">
        <v>2</v>
      </c>
      <c r="L97" s="46">
        <v>84.09</v>
      </c>
    </row>
    <row r="98" spans="1:12" ht="15" customHeight="1" x14ac:dyDescent="0.25">
      <c r="K98" s="40" t="s">
        <v>1</v>
      </c>
      <c r="L98" s="46">
        <v>85.73</v>
      </c>
    </row>
    <row r="99" spans="1:12" ht="15" customHeight="1" x14ac:dyDescent="0.25">
      <c r="K99" s="42"/>
      <c r="L99" s="46" t="s">
        <v>7</v>
      </c>
    </row>
    <row r="100" spans="1:12" ht="15" customHeight="1" x14ac:dyDescent="0.25">
      <c r="A100" s="25"/>
      <c r="B100" s="24"/>
      <c r="K100" s="45" t="s">
        <v>6</v>
      </c>
      <c r="L100" s="46">
        <v>91.42</v>
      </c>
    </row>
    <row r="101" spans="1:12" x14ac:dyDescent="0.25">
      <c r="A101" s="25"/>
      <c r="B101" s="24"/>
      <c r="K101" s="45" t="s">
        <v>5</v>
      </c>
      <c r="L101" s="46">
        <v>88.11</v>
      </c>
    </row>
    <row r="102" spans="1:12" x14ac:dyDescent="0.25">
      <c r="A102" s="25"/>
      <c r="B102" s="24"/>
      <c r="K102" s="45" t="s">
        <v>44</v>
      </c>
      <c r="L102" s="46">
        <v>92.2</v>
      </c>
    </row>
    <row r="103" spans="1:12" x14ac:dyDescent="0.25">
      <c r="A103" s="25"/>
      <c r="B103" s="24"/>
      <c r="K103" s="49" t="s">
        <v>4</v>
      </c>
      <c r="L103" s="46">
        <v>93.61</v>
      </c>
    </row>
    <row r="104" spans="1:12" x14ac:dyDescent="0.25">
      <c r="A104" s="25"/>
      <c r="B104" s="24"/>
      <c r="K104" s="40" t="s">
        <v>3</v>
      </c>
      <c r="L104" s="46">
        <v>98.47</v>
      </c>
    </row>
    <row r="105" spans="1:12" x14ac:dyDescent="0.25">
      <c r="A105" s="25"/>
      <c r="B105" s="24"/>
      <c r="K105" s="40" t="s">
        <v>43</v>
      </c>
      <c r="L105" s="46">
        <v>90.83</v>
      </c>
    </row>
    <row r="106" spans="1:12" x14ac:dyDescent="0.25">
      <c r="A106" s="25"/>
      <c r="B106" s="24"/>
      <c r="K106" s="40" t="s">
        <v>2</v>
      </c>
      <c r="L106" s="46">
        <v>85.78</v>
      </c>
    </row>
    <row r="107" spans="1:12" x14ac:dyDescent="0.25">
      <c r="A107" s="25"/>
      <c r="B107" s="24"/>
      <c r="K107" s="40" t="s">
        <v>1</v>
      </c>
      <c r="L107" s="46">
        <v>92.25</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99.365600000000001</v>
      </c>
    </row>
    <row r="112" spans="1:12" x14ac:dyDescent="0.25">
      <c r="K112" s="73">
        <v>43918</v>
      </c>
      <c r="L112" s="46">
        <v>96.870800000000003</v>
      </c>
    </row>
    <row r="113" spans="11:12" x14ac:dyDescent="0.25">
      <c r="K113" s="73">
        <v>43925</v>
      </c>
      <c r="L113" s="46">
        <v>92.7958</v>
      </c>
    </row>
    <row r="114" spans="11:12" x14ac:dyDescent="0.25">
      <c r="K114" s="73">
        <v>43932</v>
      </c>
      <c r="L114" s="46">
        <v>90.433899999999994</v>
      </c>
    </row>
    <row r="115" spans="11:12" x14ac:dyDescent="0.25">
      <c r="K115" s="73">
        <v>43939</v>
      </c>
      <c r="L115" s="46">
        <v>89.152199999999993</v>
      </c>
    </row>
    <row r="116" spans="11:12" x14ac:dyDescent="0.25">
      <c r="K116" s="73">
        <v>43946</v>
      </c>
      <c r="L116" s="46">
        <v>89.578900000000004</v>
      </c>
    </row>
    <row r="117" spans="11:12" x14ac:dyDescent="0.25">
      <c r="K117" s="73">
        <v>43953</v>
      </c>
      <c r="L117" s="46">
        <v>89.734800000000007</v>
      </c>
    </row>
    <row r="118" spans="11:12" x14ac:dyDescent="0.25">
      <c r="K118" s="73">
        <v>43960</v>
      </c>
      <c r="L118" s="46">
        <v>89.930199999999999</v>
      </c>
    </row>
    <row r="119" spans="11:12" x14ac:dyDescent="0.25">
      <c r="K119" s="73">
        <v>43967</v>
      </c>
      <c r="L119" s="46">
        <v>91.154200000000003</v>
      </c>
    </row>
    <row r="120" spans="11:12" x14ac:dyDescent="0.25">
      <c r="K120" s="73">
        <v>43974</v>
      </c>
      <c r="L120" s="46">
        <v>91.033900000000003</v>
      </c>
    </row>
    <row r="121" spans="11:12" x14ac:dyDescent="0.25">
      <c r="K121" s="73">
        <v>43981</v>
      </c>
      <c r="L121" s="46">
        <v>92.774600000000007</v>
      </c>
    </row>
    <row r="122" spans="11:12" x14ac:dyDescent="0.25">
      <c r="K122" s="73">
        <v>43988</v>
      </c>
      <c r="L122" s="46">
        <v>93.189800000000005</v>
      </c>
    </row>
    <row r="123" spans="11:12" x14ac:dyDescent="0.25">
      <c r="K123" s="73">
        <v>43995</v>
      </c>
      <c r="L123" s="46">
        <v>94.468699999999998</v>
      </c>
    </row>
    <row r="124" spans="11:12" x14ac:dyDescent="0.25">
      <c r="K124" s="73">
        <v>44002</v>
      </c>
      <c r="L124" s="46">
        <v>94.221699999999998</v>
      </c>
    </row>
    <row r="125" spans="11:12" x14ac:dyDescent="0.25">
      <c r="K125" s="73">
        <v>44009</v>
      </c>
      <c r="L125" s="46">
        <v>94.680499999999995</v>
      </c>
    </row>
    <row r="126" spans="11:12" x14ac:dyDescent="0.25">
      <c r="K126" s="73">
        <v>44016</v>
      </c>
      <c r="L126" s="46">
        <v>95.249600000000001</v>
      </c>
    </row>
    <row r="127" spans="11:12" x14ac:dyDescent="0.25">
      <c r="K127" s="73">
        <v>44023</v>
      </c>
      <c r="L127" s="46">
        <v>95.711699999999993</v>
      </c>
    </row>
    <row r="128" spans="11:12" x14ac:dyDescent="0.25">
      <c r="K128" s="73">
        <v>44030</v>
      </c>
      <c r="L128" s="46">
        <v>95.648099999999999</v>
      </c>
    </row>
    <row r="129" spans="1:12" x14ac:dyDescent="0.25">
      <c r="K129" s="73">
        <v>44037</v>
      </c>
      <c r="L129" s="46">
        <v>95.81</v>
      </c>
    </row>
    <row r="130" spans="1:12" x14ac:dyDescent="0.25">
      <c r="K130" s="73">
        <v>44044</v>
      </c>
      <c r="L130" s="46">
        <v>95.740300000000005</v>
      </c>
    </row>
    <row r="131" spans="1:12" x14ac:dyDescent="0.25">
      <c r="K131" s="73">
        <v>44051</v>
      </c>
      <c r="L131" s="46">
        <v>96.010900000000007</v>
      </c>
    </row>
    <row r="132" spans="1:12" x14ac:dyDescent="0.25">
      <c r="K132" s="73">
        <v>44058</v>
      </c>
      <c r="L132" s="46">
        <v>95.847499999999997</v>
      </c>
    </row>
    <row r="133" spans="1:12" x14ac:dyDescent="0.25">
      <c r="K133" s="73">
        <v>44065</v>
      </c>
      <c r="L133" s="46">
        <v>96.085599999999999</v>
      </c>
    </row>
    <row r="134" spans="1:12" x14ac:dyDescent="0.25">
      <c r="K134" s="73">
        <v>44072</v>
      </c>
      <c r="L134" s="46">
        <v>96.146799999999999</v>
      </c>
    </row>
    <row r="135" spans="1:12" x14ac:dyDescent="0.25">
      <c r="K135" s="73">
        <v>44079</v>
      </c>
      <c r="L135" s="46">
        <v>96.707499999999996</v>
      </c>
    </row>
    <row r="136" spans="1:12" x14ac:dyDescent="0.25">
      <c r="K136" s="73">
        <v>44086</v>
      </c>
      <c r="L136" s="46">
        <v>96.652600000000007</v>
      </c>
    </row>
    <row r="137" spans="1:12" x14ac:dyDescent="0.25">
      <c r="K137" s="73">
        <v>44093</v>
      </c>
      <c r="L137" s="46">
        <v>96.652600000000007</v>
      </c>
    </row>
    <row r="138" spans="1:12" x14ac:dyDescent="0.25">
      <c r="K138" s="73">
        <v>44100</v>
      </c>
      <c r="L138" s="46">
        <v>96.652600000000007</v>
      </c>
    </row>
    <row r="139" spans="1:12" x14ac:dyDescent="0.25">
      <c r="K139" s="73">
        <v>44107</v>
      </c>
      <c r="L139" s="46">
        <v>96.652600000000007</v>
      </c>
    </row>
    <row r="140" spans="1:12" x14ac:dyDescent="0.25">
      <c r="A140" s="25"/>
      <c r="B140" s="24"/>
      <c r="K140" s="73">
        <v>44114</v>
      </c>
      <c r="L140" s="46">
        <v>97.580799999999996</v>
      </c>
    </row>
    <row r="141" spans="1:12" x14ac:dyDescent="0.25">
      <c r="A141" s="25"/>
      <c r="B141" s="24"/>
      <c r="K141" s="73">
        <v>44121</v>
      </c>
      <c r="L141" s="46">
        <v>99.052300000000002</v>
      </c>
    </row>
    <row r="142" spans="1:12" x14ac:dyDescent="0.25">
      <c r="K142" s="73">
        <v>44128</v>
      </c>
      <c r="L142" s="46">
        <v>98.797499999999999</v>
      </c>
    </row>
    <row r="143" spans="1:12" x14ac:dyDescent="0.25">
      <c r="K143" s="73">
        <v>44135</v>
      </c>
      <c r="L143" s="46">
        <v>98.142200000000003</v>
      </c>
    </row>
    <row r="144" spans="1:12" x14ac:dyDescent="0.25">
      <c r="K144" s="73">
        <v>44142</v>
      </c>
      <c r="L144" s="46">
        <v>98.804500000000004</v>
      </c>
    </row>
    <row r="145" spans="11:12" x14ac:dyDescent="0.25">
      <c r="K145" s="73">
        <v>44149</v>
      </c>
      <c r="L145" s="46">
        <v>100.5684</v>
      </c>
    </row>
    <row r="146" spans="11:12" x14ac:dyDescent="0.25">
      <c r="K146" s="73">
        <v>44156</v>
      </c>
      <c r="L146" s="46">
        <v>100.48950000000001</v>
      </c>
    </row>
    <row r="147" spans="11:12" x14ac:dyDescent="0.25">
      <c r="K147" s="73">
        <v>44163</v>
      </c>
      <c r="L147" s="46">
        <v>100.5669</v>
      </c>
    </row>
    <row r="148" spans="11:12" x14ac:dyDescent="0.25">
      <c r="K148" s="73">
        <v>44170</v>
      </c>
      <c r="L148" s="46">
        <v>101.4863</v>
      </c>
    </row>
    <row r="149" spans="11:12" x14ac:dyDescent="0.25">
      <c r="K149" s="73">
        <v>44177</v>
      </c>
      <c r="L149" s="46">
        <v>102.274</v>
      </c>
    </row>
    <row r="150" spans="11:12" x14ac:dyDescent="0.25">
      <c r="K150" s="73">
        <v>44184</v>
      </c>
      <c r="L150" s="46">
        <v>101.42870000000001</v>
      </c>
    </row>
    <row r="151" spans="11:12" x14ac:dyDescent="0.25">
      <c r="K151" s="73">
        <v>44191</v>
      </c>
      <c r="L151" s="46">
        <v>95.591899999999995</v>
      </c>
    </row>
    <row r="152" spans="11:12" x14ac:dyDescent="0.25">
      <c r="K152" s="73">
        <v>44198</v>
      </c>
      <c r="L152" s="46">
        <v>88.344200000000001</v>
      </c>
    </row>
    <row r="153" spans="11:12" x14ac:dyDescent="0.25">
      <c r="K153" s="73">
        <v>44205</v>
      </c>
      <c r="L153" s="46">
        <v>89.442499999999995</v>
      </c>
    </row>
    <row r="154" spans="11:12" x14ac:dyDescent="0.25">
      <c r="K154" s="73">
        <v>44212</v>
      </c>
      <c r="L154" s="46">
        <v>93.097399999999993</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101.7231</v>
      </c>
    </row>
    <row r="260" spans="11:12" x14ac:dyDescent="0.25">
      <c r="K260" s="73">
        <v>43918</v>
      </c>
      <c r="L260" s="46">
        <v>102.3146</v>
      </c>
    </row>
    <row r="261" spans="11:12" x14ac:dyDescent="0.25">
      <c r="K261" s="73">
        <v>43925</v>
      </c>
      <c r="L261" s="46">
        <v>99.015500000000003</v>
      </c>
    </row>
    <row r="262" spans="11:12" x14ac:dyDescent="0.25">
      <c r="K262" s="73">
        <v>43932</v>
      </c>
      <c r="L262" s="46">
        <v>93.036299999999997</v>
      </c>
    </row>
    <row r="263" spans="11:12" x14ac:dyDescent="0.25">
      <c r="K263" s="73">
        <v>43939</v>
      </c>
      <c r="L263" s="46">
        <v>90.630799999999994</v>
      </c>
    </row>
    <row r="264" spans="11:12" x14ac:dyDescent="0.25">
      <c r="K264" s="73">
        <v>43946</v>
      </c>
      <c r="L264" s="46">
        <v>93.716399999999993</v>
      </c>
    </row>
    <row r="265" spans="11:12" x14ac:dyDescent="0.25">
      <c r="K265" s="73">
        <v>43953</v>
      </c>
      <c r="L265" s="46">
        <v>98.874700000000004</v>
      </c>
    </row>
    <row r="266" spans="11:12" x14ac:dyDescent="0.25">
      <c r="K266" s="73">
        <v>43960</v>
      </c>
      <c r="L266" s="46">
        <v>96.721000000000004</v>
      </c>
    </row>
    <row r="267" spans="11:12" x14ac:dyDescent="0.25">
      <c r="K267" s="73">
        <v>43967</v>
      </c>
      <c r="L267" s="46">
        <v>95.528499999999994</v>
      </c>
    </row>
    <row r="268" spans="11:12" x14ac:dyDescent="0.25">
      <c r="K268" s="73">
        <v>43974</v>
      </c>
      <c r="L268" s="46">
        <v>93.852900000000005</v>
      </c>
    </row>
    <row r="269" spans="11:12" x14ac:dyDescent="0.25">
      <c r="K269" s="73">
        <v>43981</v>
      </c>
      <c r="L269" s="46">
        <v>95.898499999999999</v>
      </c>
    </row>
    <row r="270" spans="11:12" x14ac:dyDescent="0.25">
      <c r="K270" s="73">
        <v>43988</v>
      </c>
      <c r="L270" s="46">
        <v>97.743300000000005</v>
      </c>
    </row>
    <row r="271" spans="11:12" x14ac:dyDescent="0.25">
      <c r="K271" s="73">
        <v>43995</v>
      </c>
      <c r="L271" s="46">
        <v>96.936599999999999</v>
      </c>
    </row>
    <row r="272" spans="11:12" x14ac:dyDescent="0.25">
      <c r="K272" s="73">
        <v>44002</v>
      </c>
      <c r="L272" s="46">
        <v>98.467699999999994</v>
      </c>
    </row>
    <row r="273" spans="11:12" x14ac:dyDescent="0.25">
      <c r="K273" s="73">
        <v>44009</v>
      </c>
      <c r="L273" s="46">
        <v>100.65219999999999</v>
      </c>
    </row>
    <row r="274" spans="11:12" x14ac:dyDescent="0.25">
      <c r="K274" s="73">
        <v>44016</v>
      </c>
      <c r="L274" s="46">
        <v>104.4483</v>
      </c>
    </row>
    <row r="275" spans="11:12" x14ac:dyDescent="0.25">
      <c r="K275" s="73">
        <v>44023</v>
      </c>
      <c r="L275" s="46">
        <v>98.243300000000005</v>
      </c>
    </row>
    <row r="276" spans="11:12" x14ac:dyDescent="0.25">
      <c r="K276" s="73">
        <v>44030</v>
      </c>
      <c r="L276" s="46">
        <v>97.891000000000005</v>
      </c>
    </row>
    <row r="277" spans="11:12" x14ac:dyDescent="0.25">
      <c r="K277" s="73">
        <v>44037</v>
      </c>
      <c r="L277" s="46">
        <v>97.578500000000005</v>
      </c>
    </row>
    <row r="278" spans="11:12" x14ac:dyDescent="0.25">
      <c r="K278" s="73">
        <v>44044</v>
      </c>
      <c r="L278" s="46">
        <v>98.219200000000001</v>
      </c>
    </row>
    <row r="279" spans="11:12" x14ac:dyDescent="0.25">
      <c r="K279" s="73">
        <v>44051</v>
      </c>
      <c r="L279" s="46">
        <v>98.799599999999998</v>
      </c>
    </row>
    <row r="280" spans="11:12" x14ac:dyDescent="0.25">
      <c r="K280" s="73">
        <v>44058</v>
      </c>
      <c r="L280" s="46">
        <v>97.365300000000005</v>
      </c>
    </row>
    <row r="281" spans="11:12" x14ac:dyDescent="0.25">
      <c r="K281" s="73">
        <v>44065</v>
      </c>
      <c r="L281" s="46">
        <v>97.501599999999996</v>
      </c>
    </row>
    <row r="282" spans="11:12" x14ac:dyDescent="0.25">
      <c r="K282" s="73">
        <v>44072</v>
      </c>
      <c r="L282" s="46">
        <v>97.951800000000006</v>
      </c>
    </row>
    <row r="283" spans="11:12" x14ac:dyDescent="0.25">
      <c r="K283" s="73">
        <v>44079</v>
      </c>
      <c r="L283" s="46">
        <v>100.06180000000001</v>
      </c>
    </row>
    <row r="284" spans="11:12" x14ac:dyDescent="0.25">
      <c r="K284" s="73">
        <v>44086</v>
      </c>
      <c r="L284" s="46">
        <v>99.240700000000004</v>
      </c>
    </row>
    <row r="285" spans="11:12" x14ac:dyDescent="0.25">
      <c r="K285" s="73">
        <v>44093</v>
      </c>
      <c r="L285" s="46">
        <v>99.240700000000004</v>
      </c>
    </row>
    <row r="286" spans="11:12" x14ac:dyDescent="0.25">
      <c r="K286" s="73">
        <v>44100</v>
      </c>
      <c r="L286" s="46">
        <v>99.240700000000004</v>
      </c>
    </row>
    <row r="287" spans="11:12" x14ac:dyDescent="0.25">
      <c r="K287" s="73">
        <v>44107</v>
      </c>
      <c r="L287" s="46">
        <v>99.240700000000004</v>
      </c>
    </row>
    <row r="288" spans="11:12" x14ac:dyDescent="0.25">
      <c r="K288" s="73">
        <v>44114</v>
      </c>
      <c r="L288" s="46">
        <v>99.5672</v>
      </c>
    </row>
    <row r="289" spans="11:12" x14ac:dyDescent="0.25">
      <c r="K289" s="73">
        <v>44121</v>
      </c>
      <c r="L289" s="46">
        <v>101.0055</v>
      </c>
    </row>
    <row r="290" spans="11:12" x14ac:dyDescent="0.25">
      <c r="K290" s="73">
        <v>44128</v>
      </c>
      <c r="L290" s="46">
        <v>99.766099999999994</v>
      </c>
    </row>
    <row r="291" spans="11:12" x14ac:dyDescent="0.25">
      <c r="K291" s="73">
        <v>44135</v>
      </c>
      <c r="L291" s="46">
        <v>98.651799999999994</v>
      </c>
    </row>
    <row r="292" spans="11:12" x14ac:dyDescent="0.25">
      <c r="K292" s="73">
        <v>44142</v>
      </c>
      <c r="L292" s="46">
        <v>101.59220000000001</v>
      </c>
    </row>
    <row r="293" spans="11:12" x14ac:dyDescent="0.25">
      <c r="K293" s="73">
        <v>44149</v>
      </c>
      <c r="L293" s="46">
        <v>105.77119999999999</v>
      </c>
    </row>
    <row r="294" spans="11:12" x14ac:dyDescent="0.25">
      <c r="K294" s="73">
        <v>44156</v>
      </c>
      <c r="L294" s="46">
        <v>105.0368</v>
      </c>
    </row>
    <row r="295" spans="11:12" x14ac:dyDescent="0.25">
      <c r="K295" s="73">
        <v>44163</v>
      </c>
      <c r="L295" s="46">
        <v>103.7747</v>
      </c>
    </row>
    <row r="296" spans="11:12" x14ac:dyDescent="0.25">
      <c r="K296" s="73">
        <v>44170</v>
      </c>
      <c r="L296" s="46">
        <v>106.8674</v>
      </c>
    </row>
    <row r="297" spans="11:12" x14ac:dyDescent="0.25">
      <c r="K297" s="73">
        <v>44177</v>
      </c>
      <c r="L297" s="46">
        <v>107.2861</v>
      </c>
    </row>
    <row r="298" spans="11:12" x14ac:dyDescent="0.25">
      <c r="K298" s="73">
        <v>44184</v>
      </c>
      <c r="L298" s="46">
        <v>105.9808</v>
      </c>
    </row>
    <row r="299" spans="11:12" x14ac:dyDescent="0.25">
      <c r="K299" s="73">
        <v>44191</v>
      </c>
      <c r="L299" s="46">
        <v>91.945099999999996</v>
      </c>
    </row>
    <row r="300" spans="11:12" x14ac:dyDescent="0.25">
      <c r="K300" s="73">
        <v>44198</v>
      </c>
      <c r="L300" s="46">
        <v>82.363500000000002</v>
      </c>
    </row>
    <row r="301" spans="11:12" x14ac:dyDescent="0.25">
      <c r="K301" s="73">
        <v>44205</v>
      </c>
      <c r="L301" s="46">
        <v>85.584199999999996</v>
      </c>
    </row>
    <row r="302" spans="11:12" x14ac:dyDescent="0.25">
      <c r="K302" s="73">
        <v>44212</v>
      </c>
      <c r="L302" s="46">
        <v>92.350999999999999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15D36-E5C3-4A60-A3AB-49B4C97B4A37}">
  <sheetPr codeName="Sheet1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33</v>
      </c>
    </row>
    <row r="2" spans="1:12" ht="19.5" customHeight="1" x14ac:dyDescent="0.3">
      <c r="A2" s="7" t="str">
        <f>"Weekly Payroll Jobs and Wages in Australia - " &amp;$L$1</f>
        <v>Weekly Payroll Jobs and Wages in Australia - Public administration and safety</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Public administration and safety</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2.6604524312960676E-2</v>
      </c>
      <c r="C11" s="31">
        <v>-1.4486586567362569E-2</v>
      </c>
      <c r="D11" s="31">
        <v>5.8087051835902237E-3</v>
      </c>
      <c r="E11" s="31">
        <v>-5.7370963409758557E-3</v>
      </c>
      <c r="F11" s="31">
        <v>1.5438796953116896E-2</v>
      </c>
      <c r="G11" s="31">
        <v>7.588397034888672E-3</v>
      </c>
      <c r="H11" s="31">
        <v>7.2368600538270655E-3</v>
      </c>
      <c r="I11" s="67">
        <v>-7.6853638546320324E-3</v>
      </c>
      <c r="J11" s="45"/>
      <c r="K11" s="45"/>
      <c r="L11" s="46"/>
    </row>
    <row r="12" spans="1:12" x14ac:dyDescent="0.25">
      <c r="A12" s="68" t="s">
        <v>6</v>
      </c>
      <c r="B12" s="31">
        <v>4.3572326308713105E-2</v>
      </c>
      <c r="C12" s="31">
        <v>-1.178883466034375E-2</v>
      </c>
      <c r="D12" s="31">
        <v>1.2608730590153883E-2</v>
      </c>
      <c r="E12" s="31">
        <v>-1.0130076735916149E-2</v>
      </c>
      <c r="F12" s="31">
        <v>1.0323744274481017E-2</v>
      </c>
      <c r="G12" s="31">
        <v>3.6868035145962708E-3</v>
      </c>
      <c r="H12" s="31">
        <v>1.1525369547214392E-2</v>
      </c>
      <c r="I12" s="67">
        <v>-1.5244364027730994E-2</v>
      </c>
      <c r="J12" s="45"/>
      <c r="K12" s="45"/>
      <c r="L12" s="46"/>
    </row>
    <row r="13" spans="1:12" ht="15" customHeight="1" x14ac:dyDescent="0.25">
      <c r="A13" s="68" t="s">
        <v>5</v>
      </c>
      <c r="B13" s="31">
        <v>-2.3191700637608448E-2</v>
      </c>
      <c r="C13" s="31">
        <v>-1.8233868902619244E-2</v>
      </c>
      <c r="D13" s="31">
        <v>0</v>
      </c>
      <c r="E13" s="31">
        <v>0</v>
      </c>
      <c r="F13" s="31">
        <v>-5.7616667881001504E-2</v>
      </c>
      <c r="G13" s="31">
        <v>-6.4678563518677512E-3</v>
      </c>
      <c r="H13" s="31">
        <v>0</v>
      </c>
      <c r="I13" s="67">
        <v>0</v>
      </c>
      <c r="J13" s="45"/>
      <c r="K13" s="45"/>
      <c r="L13" s="46"/>
    </row>
    <row r="14" spans="1:12" ht="15" customHeight="1" x14ac:dyDescent="0.25">
      <c r="A14" s="68" t="s">
        <v>44</v>
      </c>
      <c r="B14" s="31">
        <v>7.3030814054755977E-2</v>
      </c>
      <c r="C14" s="31">
        <v>-1.0319228282520854E-2</v>
      </c>
      <c r="D14" s="31">
        <v>0</v>
      </c>
      <c r="E14" s="31">
        <v>0</v>
      </c>
      <c r="F14" s="31">
        <v>0.1430558594471496</v>
      </c>
      <c r="G14" s="31">
        <v>3.7495168141190804E-2</v>
      </c>
      <c r="H14" s="31">
        <v>0</v>
      </c>
      <c r="I14" s="67">
        <v>0</v>
      </c>
      <c r="J14" s="45"/>
      <c r="K14" s="45"/>
      <c r="L14" s="46"/>
    </row>
    <row r="15" spans="1:12" ht="15" customHeight="1" x14ac:dyDescent="0.25">
      <c r="A15" s="68" t="s">
        <v>4</v>
      </c>
      <c r="B15" s="31">
        <v>-3.1519502074688788E-2</v>
      </c>
      <c r="C15" s="31">
        <v>-9.0310867915843751E-3</v>
      </c>
      <c r="D15" s="31">
        <v>5.8865383629140844E-3</v>
      </c>
      <c r="E15" s="31">
        <v>-3.7494976626284426E-3</v>
      </c>
      <c r="F15" s="31">
        <v>-9.5389239378124935E-2</v>
      </c>
      <c r="G15" s="31">
        <v>7.2742406121673042E-4</v>
      </c>
      <c r="H15" s="31">
        <v>8.5881862474428416E-3</v>
      </c>
      <c r="I15" s="67">
        <v>-1.5974441132092787E-2</v>
      </c>
      <c r="J15" s="45"/>
      <c r="K15" s="63"/>
      <c r="L15" s="46"/>
    </row>
    <row r="16" spans="1:12" ht="15" customHeight="1" x14ac:dyDescent="0.25">
      <c r="A16" s="68" t="s">
        <v>3</v>
      </c>
      <c r="B16" s="31">
        <v>4.8246332309791917E-2</v>
      </c>
      <c r="C16" s="31">
        <v>-3.3972566847021546E-2</v>
      </c>
      <c r="D16" s="31">
        <v>3.4816689801584477E-3</v>
      </c>
      <c r="E16" s="31">
        <v>-1.4233395489851475E-2</v>
      </c>
      <c r="F16" s="31">
        <v>5.1461543081177563E-2</v>
      </c>
      <c r="G16" s="31">
        <v>1.3425680463547973E-2</v>
      </c>
      <c r="H16" s="31">
        <v>2.1375590194348204E-2</v>
      </c>
      <c r="I16" s="67">
        <v>-7.1109921313841085E-3</v>
      </c>
      <c r="J16" s="45"/>
      <c r="K16" s="45"/>
      <c r="L16" s="46"/>
    </row>
    <row r="17" spans="1:12" ht="15" customHeight="1" x14ac:dyDescent="0.25">
      <c r="A17" s="68" t="s">
        <v>43</v>
      </c>
      <c r="B17" s="31">
        <v>-3.4565830001966114E-2</v>
      </c>
      <c r="C17" s="31">
        <v>-1.6135538523598281E-2</v>
      </c>
      <c r="D17" s="31">
        <v>0</v>
      </c>
      <c r="E17" s="31">
        <v>0</v>
      </c>
      <c r="F17" s="31">
        <v>2.6757284115031199E-2</v>
      </c>
      <c r="G17" s="31">
        <v>-3.8712561450111593E-2</v>
      </c>
      <c r="H17" s="31">
        <v>0</v>
      </c>
      <c r="I17" s="67">
        <v>0</v>
      </c>
      <c r="J17" s="45"/>
      <c r="K17" s="45"/>
      <c r="L17" s="46"/>
    </row>
    <row r="18" spans="1:12" ht="15" customHeight="1" x14ac:dyDescent="0.25">
      <c r="A18" s="68" t="s">
        <v>2</v>
      </c>
      <c r="B18" s="31">
        <v>3.7611415168100182E-2</v>
      </c>
      <c r="C18" s="31">
        <v>-1.9199359487590106E-2</v>
      </c>
      <c r="D18" s="31">
        <v>7.9125847777028468E-5</v>
      </c>
      <c r="E18" s="31">
        <v>-1.000932545850175E-2</v>
      </c>
      <c r="F18" s="31">
        <v>5.9145273639018781E-2</v>
      </c>
      <c r="G18" s="31">
        <v>-1.946861920225762E-2</v>
      </c>
      <c r="H18" s="31">
        <v>3.8357684933894021E-3</v>
      </c>
      <c r="I18" s="67">
        <v>-2.2036977754459453E-2</v>
      </c>
      <c r="J18" s="45"/>
      <c r="K18" s="45"/>
      <c r="L18" s="46"/>
    </row>
    <row r="19" spans="1:12" x14ac:dyDescent="0.25">
      <c r="A19" s="69" t="s">
        <v>1</v>
      </c>
      <c r="B19" s="31">
        <v>2.8603186365319111E-3</v>
      </c>
      <c r="C19" s="31">
        <v>4.0419821510397913E-3</v>
      </c>
      <c r="D19" s="31">
        <v>1.8149311855556016E-2</v>
      </c>
      <c r="E19" s="31">
        <v>-8.4251173811926705E-3</v>
      </c>
      <c r="F19" s="31">
        <v>-5.0025553041876947E-2</v>
      </c>
      <c r="G19" s="31">
        <v>4.0475476267722854E-3</v>
      </c>
      <c r="H19" s="31">
        <v>1.1917460155040693E-2</v>
      </c>
      <c r="I19" s="67">
        <v>-1.1714714650758129E-2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1.3434749473243857E-2</v>
      </c>
      <c r="C21" s="31">
        <v>-8.0217697391381515E-3</v>
      </c>
      <c r="D21" s="31">
        <v>8.1611682139806074E-3</v>
      </c>
      <c r="E21" s="31">
        <v>-3.5033272824720463E-3</v>
      </c>
      <c r="F21" s="31">
        <v>1.4175184908739702E-2</v>
      </c>
      <c r="G21" s="31">
        <v>1.1848900215575497E-2</v>
      </c>
      <c r="H21" s="31">
        <v>8.2952745690640928E-3</v>
      </c>
      <c r="I21" s="67">
        <v>-7.9376460070761379E-3</v>
      </c>
      <c r="J21" s="45"/>
      <c r="K21" s="45"/>
      <c r="L21" s="45"/>
    </row>
    <row r="22" spans="1:12" x14ac:dyDescent="0.25">
      <c r="A22" s="68" t="s">
        <v>13</v>
      </c>
      <c r="B22" s="31">
        <v>3.6047573449677683E-2</v>
      </c>
      <c r="C22" s="31">
        <v>-2.1036714212859686E-2</v>
      </c>
      <c r="D22" s="31">
        <v>3.5624936097755633E-3</v>
      </c>
      <c r="E22" s="31">
        <v>-7.8475111199127756E-3</v>
      </c>
      <c r="F22" s="31">
        <v>1.3607494399353159E-2</v>
      </c>
      <c r="G22" s="31">
        <v>2.3006762003674464E-3</v>
      </c>
      <c r="H22" s="31">
        <v>5.8522707333505952E-3</v>
      </c>
      <c r="I22" s="67">
        <v>-7.1948874806017082E-3</v>
      </c>
      <c r="J22" s="45"/>
      <c r="K22" s="51" t="s">
        <v>12</v>
      </c>
      <c r="L22" s="45" t="s">
        <v>59</v>
      </c>
    </row>
    <row r="23" spans="1:12" x14ac:dyDescent="0.25">
      <c r="A23" s="69" t="s">
        <v>71</v>
      </c>
      <c r="B23" s="31">
        <v>-0.10938778747026168</v>
      </c>
      <c r="C23" s="31">
        <v>-6.1946533068944376E-2</v>
      </c>
      <c r="D23" s="31">
        <v>-8.218176423212209E-3</v>
      </c>
      <c r="E23" s="31">
        <v>-7.6035630527833131E-3</v>
      </c>
      <c r="F23" s="31">
        <v>8.6984194789280656E-2</v>
      </c>
      <c r="G23" s="31">
        <v>2.4289353160268146E-2</v>
      </c>
      <c r="H23" s="31">
        <v>3.2254506734987531E-2</v>
      </c>
      <c r="I23" s="67">
        <v>4.4364541656045642E-3</v>
      </c>
      <c r="J23" s="45"/>
      <c r="K23" s="48"/>
      <c r="L23" s="45" t="s">
        <v>9</v>
      </c>
    </row>
    <row r="24" spans="1:12" x14ac:dyDescent="0.25">
      <c r="A24" s="68" t="s">
        <v>45</v>
      </c>
      <c r="B24" s="31">
        <v>3.3955516890074477E-2</v>
      </c>
      <c r="C24" s="31">
        <v>-3.4302583975819645E-2</v>
      </c>
      <c r="D24" s="31">
        <v>1.1327473490165829E-3</v>
      </c>
      <c r="E24" s="31">
        <v>-1.1838362849561634E-2</v>
      </c>
      <c r="F24" s="31">
        <v>1.7331317342911934E-2</v>
      </c>
      <c r="G24" s="31">
        <v>-1.1328708116665309E-2</v>
      </c>
      <c r="H24" s="31">
        <v>7.1944255281046754E-3</v>
      </c>
      <c r="I24" s="67">
        <v>-1.4839554199853833E-2</v>
      </c>
      <c r="J24" s="45"/>
      <c r="K24" s="45" t="s">
        <v>68</v>
      </c>
      <c r="L24" s="46">
        <v>94.94</v>
      </c>
    </row>
    <row r="25" spans="1:12" x14ac:dyDescent="0.25">
      <c r="A25" s="68" t="s">
        <v>46</v>
      </c>
      <c r="B25" s="31">
        <v>3.67433733350917E-2</v>
      </c>
      <c r="C25" s="31">
        <v>-1.0768254615381889E-2</v>
      </c>
      <c r="D25" s="31">
        <v>7.2294775372434561E-3</v>
      </c>
      <c r="E25" s="31">
        <v>-5.7959799763077635E-3</v>
      </c>
      <c r="F25" s="31">
        <v>1.3099408159805925E-2</v>
      </c>
      <c r="G25" s="31">
        <v>1.1161304448368936E-2</v>
      </c>
      <c r="H25" s="31">
        <v>8.9651640937375987E-3</v>
      </c>
      <c r="I25" s="67">
        <v>-7.413448756216634E-3</v>
      </c>
      <c r="J25" s="45"/>
      <c r="K25" s="45" t="s">
        <v>45</v>
      </c>
      <c r="L25" s="46">
        <v>107.07</v>
      </c>
    </row>
    <row r="26" spans="1:12" x14ac:dyDescent="0.25">
      <c r="A26" s="68" t="s">
        <v>47</v>
      </c>
      <c r="B26" s="31">
        <v>1.9463394797217815E-2</v>
      </c>
      <c r="C26" s="31">
        <v>-8.3486815708502249E-3</v>
      </c>
      <c r="D26" s="31">
        <v>7.3726968456500064E-3</v>
      </c>
      <c r="E26" s="31">
        <v>-4.2591564637876056E-3</v>
      </c>
      <c r="F26" s="31">
        <v>2.4652241478519965E-3</v>
      </c>
      <c r="G26" s="31">
        <v>8.7156265350885054E-3</v>
      </c>
      <c r="H26" s="31">
        <v>7.4188168388276132E-3</v>
      </c>
      <c r="I26" s="67">
        <v>-5.638640487950819E-3</v>
      </c>
      <c r="J26" s="45"/>
      <c r="K26" s="45" t="s">
        <v>46</v>
      </c>
      <c r="L26" s="46">
        <v>104.8</v>
      </c>
    </row>
    <row r="27" spans="1:12" ht="17.25" customHeight="1" x14ac:dyDescent="0.25">
      <c r="A27" s="68" t="s">
        <v>48</v>
      </c>
      <c r="B27" s="31">
        <v>2.1869556276410185E-2</v>
      </c>
      <c r="C27" s="31">
        <v>-4.5830449436816689E-3</v>
      </c>
      <c r="D27" s="31">
        <v>8.0076539699895921E-3</v>
      </c>
      <c r="E27" s="31">
        <v>-3.1346261051327096E-3</v>
      </c>
      <c r="F27" s="31">
        <v>1.5375609000178647E-2</v>
      </c>
      <c r="G27" s="31">
        <v>1.5703458178555119E-2</v>
      </c>
      <c r="H27" s="31">
        <v>8.4028998957308421E-3</v>
      </c>
      <c r="I27" s="67">
        <v>-6.2351474424658937E-3</v>
      </c>
      <c r="J27" s="58"/>
      <c r="K27" s="49" t="s">
        <v>47</v>
      </c>
      <c r="L27" s="46">
        <v>102.8</v>
      </c>
    </row>
    <row r="28" spans="1:12" x14ac:dyDescent="0.25">
      <c r="A28" s="68" t="s">
        <v>49</v>
      </c>
      <c r="B28" s="31">
        <v>4.4417766537580006E-2</v>
      </c>
      <c r="C28" s="31">
        <v>-8.8311784159951223E-3</v>
      </c>
      <c r="D28" s="31">
        <v>3.5913560790441501E-3</v>
      </c>
      <c r="E28" s="31">
        <v>-6.6029676387894254E-3</v>
      </c>
      <c r="F28" s="31">
        <v>4.3186565747256545E-2</v>
      </c>
      <c r="G28" s="31">
        <v>1.9104458331506313E-2</v>
      </c>
      <c r="H28" s="31">
        <v>5.9559383870533278E-3</v>
      </c>
      <c r="I28" s="67">
        <v>-7.5033050521225997E-3</v>
      </c>
      <c r="J28" s="53"/>
      <c r="K28" s="40" t="s">
        <v>48</v>
      </c>
      <c r="L28" s="46">
        <v>102.66</v>
      </c>
    </row>
    <row r="29" spans="1:12" ht="15.75" thickBot="1" x14ac:dyDescent="0.3">
      <c r="A29" s="70" t="s">
        <v>50</v>
      </c>
      <c r="B29" s="71">
        <v>2.7576171608143074E-2</v>
      </c>
      <c r="C29" s="71">
        <v>-4.7947997366955319E-2</v>
      </c>
      <c r="D29" s="71">
        <v>-1.5324933096618421E-2</v>
      </c>
      <c r="E29" s="71">
        <v>-1.9096959127113511E-2</v>
      </c>
      <c r="F29" s="71">
        <v>8.5600961879953585E-2</v>
      </c>
      <c r="G29" s="71">
        <v>4.7792083304520894E-4</v>
      </c>
      <c r="H29" s="71">
        <v>6.5177094535933122E-3</v>
      </c>
      <c r="I29" s="72">
        <v>-2.7264933451112028E-2</v>
      </c>
      <c r="J29" s="53"/>
      <c r="K29" s="40" t="s">
        <v>49</v>
      </c>
      <c r="L29" s="46">
        <v>105.37</v>
      </c>
    </row>
    <row r="30" spans="1:12" ht="38.25" customHeight="1" x14ac:dyDescent="0.25">
      <c r="A30" s="77" t="s">
        <v>69</v>
      </c>
      <c r="B30" s="77"/>
      <c r="C30" s="77"/>
      <c r="D30" s="77"/>
      <c r="E30" s="77"/>
      <c r="F30" s="77"/>
      <c r="G30" s="77"/>
      <c r="H30" s="77"/>
      <c r="I30" s="77"/>
      <c r="J30" s="53"/>
      <c r="K30" s="40" t="s">
        <v>50</v>
      </c>
      <c r="L30" s="46">
        <v>107.93</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Public administration and safety</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89.8</v>
      </c>
    </row>
    <row r="34" spans="1:12" x14ac:dyDescent="0.25">
      <c r="F34" s="23"/>
      <c r="G34" s="23"/>
      <c r="H34" s="23"/>
      <c r="I34" s="23"/>
      <c r="K34" s="45" t="s">
        <v>45</v>
      </c>
      <c r="L34" s="46">
        <v>103.28</v>
      </c>
    </row>
    <row r="35" spans="1:12" x14ac:dyDescent="0.25">
      <c r="B35" s="23"/>
      <c r="C35" s="23"/>
      <c r="D35" s="23"/>
      <c r="E35" s="23"/>
      <c r="F35" s="23"/>
      <c r="G35" s="23"/>
      <c r="H35" s="23"/>
      <c r="I35" s="23"/>
      <c r="K35" s="45" t="s">
        <v>46</v>
      </c>
      <c r="L35" s="46">
        <v>102.93</v>
      </c>
    </row>
    <row r="36" spans="1:12" x14ac:dyDescent="0.25">
      <c r="A36" s="23"/>
      <c r="B36" s="23"/>
      <c r="C36" s="23"/>
      <c r="D36" s="23"/>
      <c r="E36" s="23"/>
      <c r="F36" s="23"/>
      <c r="G36" s="23"/>
      <c r="H36" s="23"/>
      <c r="I36" s="23"/>
      <c r="K36" s="49" t="s">
        <v>47</v>
      </c>
      <c r="L36" s="46">
        <v>101.2</v>
      </c>
    </row>
    <row r="37" spans="1:12" x14ac:dyDescent="0.25">
      <c r="A37" s="23"/>
      <c r="B37" s="23"/>
      <c r="C37" s="23"/>
      <c r="D37" s="23"/>
      <c r="E37" s="23"/>
      <c r="F37" s="23"/>
      <c r="G37" s="23"/>
      <c r="H37" s="23"/>
      <c r="I37" s="23"/>
      <c r="K37" s="40" t="s">
        <v>48</v>
      </c>
      <c r="L37" s="46">
        <v>101.38</v>
      </c>
    </row>
    <row r="38" spans="1:12" x14ac:dyDescent="0.25">
      <c r="A38" s="23"/>
      <c r="B38" s="23"/>
      <c r="C38" s="23"/>
      <c r="D38" s="23"/>
      <c r="E38" s="23"/>
      <c r="F38" s="23"/>
      <c r="G38" s="23"/>
      <c r="H38" s="23"/>
      <c r="I38" s="23"/>
      <c r="K38" s="40" t="s">
        <v>49</v>
      </c>
      <c r="L38" s="46">
        <v>104.07</v>
      </c>
    </row>
    <row r="39" spans="1:12" x14ac:dyDescent="0.25">
      <c r="A39" s="23"/>
      <c r="B39" s="23"/>
      <c r="C39" s="23"/>
      <c r="D39" s="23"/>
      <c r="E39" s="23"/>
      <c r="F39" s="23"/>
      <c r="G39" s="23"/>
      <c r="H39" s="23"/>
      <c r="I39" s="23"/>
      <c r="K39" s="40" t="s">
        <v>50</v>
      </c>
      <c r="L39" s="46">
        <v>104.36</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89.06</v>
      </c>
    </row>
    <row r="43" spans="1:12" x14ac:dyDescent="0.25">
      <c r="K43" s="45" t="s">
        <v>45</v>
      </c>
      <c r="L43" s="46">
        <v>103.4</v>
      </c>
    </row>
    <row r="44" spans="1:12" x14ac:dyDescent="0.25">
      <c r="B44" s="29"/>
      <c r="C44" s="29"/>
      <c r="D44" s="29"/>
      <c r="E44" s="29"/>
      <c r="F44" s="29"/>
      <c r="G44" s="29"/>
      <c r="H44" s="29"/>
      <c r="I44" s="29"/>
      <c r="J44" s="53"/>
      <c r="K44" s="45" t="s">
        <v>46</v>
      </c>
      <c r="L44" s="46">
        <v>103.67</v>
      </c>
    </row>
    <row r="45" spans="1:12" ht="15.4" customHeight="1" x14ac:dyDescent="0.25">
      <c r="A45" s="26" t="str">
        <f>"Indexed number of payroll jobs in "&amp;$L$1&amp;" each week by age group"</f>
        <v>Indexed number of payroll jobs in Public administration and safety each week by age group</v>
      </c>
      <c r="B45" s="29"/>
      <c r="C45" s="29"/>
      <c r="D45" s="29"/>
      <c r="E45" s="29"/>
      <c r="F45" s="29"/>
      <c r="G45" s="29"/>
      <c r="H45" s="29"/>
      <c r="I45" s="29"/>
      <c r="J45" s="53"/>
      <c r="K45" s="49" t="s">
        <v>47</v>
      </c>
      <c r="L45" s="46">
        <v>101.95</v>
      </c>
    </row>
    <row r="46" spans="1:12" ht="15.4" customHeight="1" x14ac:dyDescent="0.25">
      <c r="B46" s="29"/>
      <c r="C46" s="29"/>
      <c r="D46" s="29"/>
      <c r="E46" s="29"/>
      <c r="F46" s="29"/>
      <c r="G46" s="29"/>
      <c r="H46" s="29"/>
      <c r="I46" s="29"/>
      <c r="J46" s="53"/>
      <c r="K46" s="40" t="s">
        <v>48</v>
      </c>
      <c r="L46" s="46">
        <v>102.19</v>
      </c>
    </row>
    <row r="47" spans="1:12" ht="15.4" customHeight="1" x14ac:dyDescent="0.25">
      <c r="B47" s="29"/>
      <c r="C47" s="29"/>
      <c r="D47" s="29"/>
      <c r="E47" s="29"/>
      <c r="F47" s="29"/>
      <c r="G47" s="29"/>
      <c r="H47" s="29"/>
      <c r="I47" s="29"/>
      <c r="J47" s="53"/>
      <c r="K47" s="40" t="s">
        <v>49</v>
      </c>
      <c r="L47" s="46">
        <v>104.44</v>
      </c>
    </row>
    <row r="48" spans="1:12" ht="15.4" customHeight="1" x14ac:dyDescent="0.25">
      <c r="B48" s="29"/>
      <c r="C48" s="29"/>
      <c r="D48" s="29"/>
      <c r="E48" s="29"/>
      <c r="F48" s="29"/>
      <c r="G48" s="29"/>
      <c r="H48" s="29"/>
      <c r="I48" s="29"/>
      <c r="J48" s="53"/>
      <c r="K48" s="40" t="s">
        <v>50</v>
      </c>
      <c r="L48" s="46">
        <v>102.76</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103.54</v>
      </c>
    </row>
    <row r="54" spans="1:12" ht="15.4" customHeight="1" x14ac:dyDescent="0.25">
      <c r="B54" s="28"/>
      <c r="C54" s="28"/>
      <c r="D54" s="28"/>
      <c r="E54" s="28"/>
      <c r="F54" s="28"/>
      <c r="G54" s="28"/>
      <c r="H54" s="28"/>
      <c r="I54" s="28"/>
      <c r="J54" s="53"/>
      <c r="K54" s="45" t="s">
        <v>5</v>
      </c>
      <c r="L54" s="46">
        <v>97.01</v>
      </c>
    </row>
    <row r="55" spans="1:12" ht="15.4" customHeight="1" x14ac:dyDescent="0.25">
      <c r="B55" s="4"/>
      <c r="C55" s="4"/>
      <c r="D55" s="5"/>
      <c r="E55" s="2"/>
      <c r="F55" s="28"/>
      <c r="G55" s="28"/>
      <c r="H55" s="28"/>
      <c r="I55" s="28"/>
      <c r="J55" s="53"/>
      <c r="K55" s="45" t="s">
        <v>44</v>
      </c>
      <c r="L55" s="46">
        <v>107.42</v>
      </c>
    </row>
    <row r="56" spans="1:12" ht="15.4" customHeight="1" x14ac:dyDescent="0.25">
      <c r="B56" s="4"/>
      <c r="C56" s="4"/>
      <c r="D56" s="5"/>
      <c r="E56" s="2"/>
      <c r="F56" s="28"/>
      <c r="G56" s="28"/>
      <c r="H56" s="28"/>
      <c r="I56" s="28"/>
      <c r="J56" s="53"/>
      <c r="K56" s="49" t="s">
        <v>4</v>
      </c>
      <c r="L56" s="46">
        <v>95.5</v>
      </c>
    </row>
    <row r="57" spans="1:12" ht="15.4" customHeight="1" x14ac:dyDescent="0.25">
      <c r="A57" s="4"/>
      <c r="B57" s="4"/>
      <c r="C57" s="4"/>
      <c r="D57" s="5"/>
      <c r="E57" s="2"/>
      <c r="F57" s="28"/>
      <c r="G57" s="28"/>
      <c r="H57" s="28"/>
      <c r="I57" s="28"/>
      <c r="J57" s="53"/>
      <c r="K57" s="40" t="s">
        <v>3</v>
      </c>
      <c r="L57" s="46">
        <v>104.01</v>
      </c>
    </row>
    <row r="58" spans="1:12" ht="15.4" customHeight="1" x14ac:dyDescent="0.25">
      <c r="B58" s="29"/>
      <c r="C58" s="29"/>
      <c r="D58" s="29"/>
      <c r="E58" s="29"/>
      <c r="F58" s="28"/>
      <c r="G58" s="28"/>
      <c r="H58" s="28"/>
      <c r="I58" s="28"/>
      <c r="J58" s="53"/>
      <c r="K58" s="40" t="s">
        <v>43</v>
      </c>
      <c r="L58" s="46">
        <v>97.92</v>
      </c>
    </row>
    <row r="59" spans="1:12" ht="15.4" customHeight="1" x14ac:dyDescent="0.25">
      <c r="K59" s="40" t="s">
        <v>2</v>
      </c>
      <c r="L59" s="46">
        <v>103.16</v>
      </c>
    </row>
    <row r="60" spans="1:12" ht="15.4" customHeight="1" x14ac:dyDescent="0.25">
      <c r="A60" s="26" t="str">
        <f>"Indexed number of payroll jobs held by men in "&amp;$L$1&amp;" each week by State and Territory"</f>
        <v>Indexed number of payroll jobs held by men in Public administration and safety each week by State and Territory</v>
      </c>
      <c r="K60" s="40" t="s">
        <v>1</v>
      </c>
      <c r="L60" s="46">
        <v>98.41</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101.53</v>
      </c>
    </row>
    <row r="63" spans="1:12" ht="15.4" customHeight="1" x14ac:dyDescent="0.25">
      <c r="B63" s="4"/>
      <c r="C63" s="4"/>
      <c r="D63" s="4"/>
      <c r="E63" s="4"/>
      <c r="F63" s="28"/>
      <c r="G63" s="28"/>
      <c r="H63" s="28"/>
      <c r="I63" s="28"/>
      <c r="J63" s="53"/>
      <c r="K63" s="45" t="s">
        <v>5</v>
      </c>
      <c r="L63" s="46">
        <v>95.58</v>
      </c>
    </row>
    <row r="64" spans="1:12" ht="15.4" customHeight="1" x14ac:dyDescent="0.25">
      <c r="B64" s="4"/>
      <c r="C64" s="4"/>
      <c r="D64" s="3"/>
      <c r="E64" s="2"/>
      <c r="F64" s="28"/>
      <c r="G64" s="28"/>
      <c r="H64" s="28"/>
      <c r="I64" s="28"/>
      <c r="J64" s="53"/>
      <c r="K64" s="45" t="s">
        <v>44</v>
      </c>
      <c r="L64" s="46">
        <v>106.31</v>
      </c>
    </row>
    <row r="65" spans="1:12" ht="15.4" customHeight="1" x14ac:dyDescent="0.25">
      <c r="B65" s="4"/>
      <c r="C65" s="4"/>
      <c r="D65" s="3"/>
      <c r="E65" s="2"/>
      <c r="F65" s="28"/>
      <c r="G65" s="28"/>
      <c r="H65" s="28"/>
      <c r="I65" s="28"/>
      <c r="J65" s="53"/>
      <c r="K65" s="49" t="s">
        <v>4</v>
      </c>
      <c r="L65" s="46">
        <v>94.08</v>
      </c>
    </row>
    <row r="66" spans="1:12" ht="15.4" customHeight="1" x14ac:dyDescent="0.25">
      <c r="B66" s="4"/>
      <c r="C66" s="4"/>
      <c r="D66" s="3"/>
      <c r="E66" s="2"/>
      <c r="F66" s="28"/>
      <c r="G66" s="28"/>
      <c r="H66" s="28"/>
      <c r="I66" s="28"/>
      <c r="J66" s="53"/>
      <c r="K66" s="40" t="s">
        <v>3</v>
      </c>
      <c r="L66" s="46">
        <v>101.74</v>
      </c>
    </row>
    <row r="67" spans="1:12" ht="15.4" customHeight="1" x14ac:dyDescent="0.25">
      <c r="B67" s="28"/>
      <c r="C67" s="28"/>
      <c r="D67" s="28"/>
      <c r="E67" s="28"/>
      <c r="F67" s="28"/>
      <c r="G67" s="28"/>
      <c r="H67" s="28"/>
      <c r="I67" s="28"/>
      <c r="J67" s="53"/>
      <c r="K67" s="40" t="s">
        <v>43</v>
      </c>
      <c r="L67" s="46">
        <v>96.34</v>
      </c>
    </row>
    <row r="68" spans="1:12" ht="15.4" customHeight="1" x14ac:dyDescent="0.25">
      <c r="A68" s="28"/>
      <c r="B68" s="28"/>
      <c r="C68" s="28"/>
      <c r="D68" s="28"/>
      <c r="E68" s="28"/>
      <c r="F68" s="28"/>
      <c r="G68" s="28"/>
      <c r="H68" s="28"/>
      <c r="I68" s="28"/>
      <c r="J68" s="53"/>
      <c r="K68" s="40" t="s">
        <v>2</v>
      </c>
      <c r="L68" s="46">
        <v>101.76</v>
      </c>
    </row>
    <row r="69" spans="1:12" ht="15.4" customHeight="1" x14ac:dyDescent="0.25">
      <c r="A69" s="28"/>
      <c r="B69" s="27"/>
      <c r="C69" s="27"/>
      <c r="D69" s="27"/>
      <c r="E69" s="27"/>
      <c r="F69" s="27"/>
      <c r="G69" s="27"/>
      <c r="H69" s="27"/>
      <c r="I69" s="27"/>
      <c r="J69" s="62"/>
      <c r="K69" s="40" t="s">
        <v>1</v>
      </c>
      <c r="L69" s="46">
        <v>96.95</v>
      </c>
    </row>
    <row r="70" spans="1:12" ht="15.4" customHeight="1" x14ac:dyDescent="0.25">
      <c r="K70" s="42"/>
      <c r="L70" s="46" t="s">
        <v>7</v>
      </c>
    </row>
    <row r="71" spans="1:12" ht="15.4" customHeight="1" x14ac:dyDescent="0.25">
      <c r="K71" s="45" t="s">
        <v>6</v>
      </c>
      <c r="L71" s="46">
        <v>103.3</v>
      </c>
    </row>
    <row r="72" spans="1:12" ht="15.4" customHeight="1" x14ac:dyDescent="0.25">
      <c r="K72" s="45" t="s">
        <v>5</v>
      </c>
      <c r="L72" s="46">
        <v>95.58</v>
      </c>
    </row>
    <row r="73" spans="1:12" ht="15.4" customHeight="1" x14ac:dyDescent="0.25">
      <c r="K73" s="45" t="s">
        <v>44</v>
      </c>
      <c r="L73" s="46">
        <v>106.31</v>
      </c>
    </row>
    <row r="74" spans="1:12" ht="15.4" customHeight="1" x14ac:dyDescent="0.25">
      <c r="K74" s="49" t="s">
        <v>4</v>
      </c>
      <c r="L74" s="46">
        <v>94.64</v>
      </c>
    </row>
    <row r="75" spans="1:12" ht="15.4" customHeight="1" x14ac:dyDescent="0.25">
      <c r="A75" s="26" t="str">
        <f>"Indexed number of payroll jobs held by women in "&amp;$L$1&amp;" each week by State and Territory"</f>
        <v>Indexed number of payroll jobs held by women in Public administration and safety each week by State and Territory</v>
      </c>
      <c r="K75" s="40" t="s">
        <v>3</v>
      </c>
      <c r="L75" s="46">
        <v>102.92</v>
      </c>
    </row>
    <row r="76" spans="1:12" ht="15.4" customHeight="1" x14ac:dyDescent="0.25">
      <c r="K76" s="40" t="s">
        <v>43</v>
      </c>
      <c r="L76" s="46">
        <v>96.34</v>
      </c>
    </row>
    <row r="77" spans="1:12" ht="15.4" customHeight="1" x14ac:dyDescent="0.25">
      <c r="B77" s="4"/>
      <c r="C77" s="4"/>
      <c r="D77" s="4"/>
      <c r="E77" s="4"/>
      <c r="F77" s="28"/>
      <c r="G77" s="28"/>
      <c r="H77" s="28"/>
      <c r="I77" s="28"/>
      <c r="J77" s="53"/>
      <c r="K77" s="40" t="s">
        <v>2</v>
      </c>
      <c r="L77" s="46">
        <v>101.92</v>
      </c>
    </row>
    <row r="78" spans="1:12" ht="15.4" customHeight="1" x14ac:dyDescent="0.25">
      <c r="B78" s="4"/>
      <c r="C78" s="4"/>
      <c r="D78" s="4"/>
      <c r="E78" s="4"/>
      <c r="F78" s="28"/>
      <c r="G78" s="28"/>
      <c r="H78" s="28"/>
      <c r="I78" s="28"/>
      <c r="J78" s="53"/>
      <c r="K78" s="40" t="s">
        <v>1</v>
      </c>
      <c r="L78" s="46">
        <v>98.57</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107.32</v>
      </c>
    </row>
    <row r="83" spans="1:12" ht="15.4" customHeight="1" x14ac:dyDescent="0.25">
      <c r="B83" s="28"/>
      <c r="C83" s="28"/>
      <c r="D83" s="28"/>
      <c r="E83" s="28"/>
      <c r="F83" s="28"/>
      <c r="G83" s="28"/>
      <c r="H83" s="28"/>
      <c r="I83" s="28"/>
      <c r="J83" s="53"/>
      <c r="K83" s="45" t="s">
        <v>5</v>
      </c>
      <c r="L83" s="46">
        <v>101.45</v>
      </c>
    </row>
    <row r="84" spans="1:12" ht="15.4" customHeight="1" x14ac:dyDescent="0.25">
      <c r="A84" s="28"/>
      <c r="B84" s="27"/>
      <c r="C84" s="27"/>
      <c r="D84" s="27"/>
      <c r="E84" s="27"/>
      <c r="F84" s="27"/>
      <c r="G84" s="27"/>
      <c r="H84" s="27"/>
      <c r="I84" s="27"/>
      <c r="J84" s="62"/>
      <c r="K84" s="45" t="s">
        <v>44</v>
      </c>
      <c r="L84" s="46">
        <v>109.4</v>
      </c>
    </row>
    <row r="85" spans="1:12" ht="15.4" customHeight="1" x14ac:dyDescent="0.25">
      <c r="K85" s="49" t="s">
        <v>4</v>
      </c>
      <c r="L85" s="46">
        <v>100.4</v>
      </c>
    </row>
    <row r="86" spans="1:12" ht="15.4" customHeight="1" x14ac:dyDescent="0.25">
      <c r="K86" s="40" t="s">
        <v>3</v>
      </c>
      <c r="L86" s="46">
        <v>112.07</v>
      </c>
    </row>
    <row r="87" spans="1:12" ht="15.4" customHeight="1" x14ac:dyDescent="0.25">
      <c r="K87" s="40" t="s">
        <v>43</v>
      </c>
      <c r="L87" s="46">
        <v>98.31</v>
      </c>
    </row>
    <row r="88" spans="1:12" ht="15.4" customHeight="1" x14ac:dyDescent="0.25">
      <c r="K88" s="40" t="s">
        <v>2</v>
      </c>
      <c r="L88" s="46">
        <v>107.87</v>
      </c>
    </row>
    <row r="89" spans="1:12" ht="15.4" customHeight="1" x14ac:dyDescent="0.25">
      <c r="K89" s="40" t="s">
        <v>1</v>
      </c>
      <c r="L89" s="46">
        <v>101.02</v>
      </c>
    </row>
    <row r="90" spans="1:12" ht="15.4" customHeight="1" x14ac:dyDescent="0.25">
      <c r="K90" s="48"/>
      <c r="L90" s="46" t="s">
        <v>8</v>
      </c>
    </row>
    <row r="91" spans="1:12" ht="15" customHeight="1" x14ac:dyDescent="0.25">
      <c r="K91" s="45" t="s">
        <v>6</v>
      </c>
      <c r="L91" s="46">
        <v>104.09</v>
      </c>
    </row>
    <row r="92" spans="1:12" ht="15" customHeight="1" x14ac:dyDescent="0.25">
      <c r="K92" s="45" t="s">
        <v>5</v>
      </c>
      <c r="L92" s="46">
        <v>99.24</v>
      </c>
    </row>
    <row r="93" spans="1:12" ht="15" customHeight="1" x14ac:dyDescent="0.25">
      <c r="A93" s="26"/>
      <c r="K93" s="45" t="s">
        <v>44</v>
      </c>
      <c r="L93" s="46">
        <v>108.27</v>
      </c>
    </row>
    <row r="94" spans="1:12" ht="15" customHeight="1" x14ac:dyDescent="0.25">
      <c r="K94" s="49" t="s">
        <v>4</v>
      </c>
      <c r="L94" s="46">
        <v>98.91</v>
      </c>
    </row>
    <row r="95" spans="1:12" ht="15" customHeight="1" x14ac:dyDescent="0.25">
      <c r="K95" s="40" t="s">
        <v>3</v>
      </c>
      <c r="L95" s="46">
        <v>106.38</v>
      </c>
    </row>
    <row r="96" spans="1:12" ht="15" customHeight="1" x14ac:dyDescent="0.25">
      <c r="K96" s="40" t="s">
        <v>43</v>
      </c>
      <c r="L96" s="46">
        <v>96.72</v>
      </c>
    </row>
    <row r="97" spans="1:12" ht="15" customHeight="1" x14ac:dyDescent="0.25">
      <c r="K97" s="40" t="s">
        <v>2</v>
      </c>
      <c r="L97" s="46">
        <v>105.35</v>
      </c>
    </row>
    <row r="98" spans="1:12" ht="15" customHeight="1" x14ac:dyDescent="0.25">
      <c r="K98" s="40" t="s">
        <v>1</v>
      </c>
      <c r="L98" s="46">
        <v>99.73</v>
      </c>
    </row>
    <row r="99" spans="1:12" ht="15" customHeight="1" x14ac:dyDescent="0.25">
      <c r="K99" s="42"/>
      <c r="L99" s="46" t="s">
        <v>7</v>
      </c>
    </row>
    <row r="100" spans="1:12" ht="15" customHeight="1" x14ac:dyDescent="0.25">
      <c r="A100" s="25"/>
      <c r="B100" s="24"/>
      <c r="K100" s="45" t="s">
        <v>6</v>
      </c>
      <c r="L100" s="46">
        <v>104.89</v>
      </c>
    </row>
    <row r="101" spans="1:12" x14ac:dyDescent="0.25">
      <c r="A101" s="25"/>
      <c r="B101" s="24"/>
      <c r="K101" s="45" t="s">
        <v>5</v>
      </c>
      <c r="L101" s="46">
        <v>99.24</v>
      </c>
    </row>
    <row r="102" spans="1:12" x14ac:dyDescent="0.25">
      <c r="A102" s="25"/>
      <c r="B102" s="24"/>
      <c r="K102" s="45" t="s">
        <v>44</v>
      </c>
      <c r="L102" s="46">
        <v>108.27</v>
      </c>
    </row>
    <row r="103" spans="1:12" x14ac:dyDescent="0.25">
      <c r="A103" s="25"/>
      <c r="B103" s="24"/>
      <c r="K103" s="49" t="s">
        <v>4</v>
      </c>
      <c r="L103" s="46">
        <v>99.49</v>
      </c>
    </row>
    <row r="104" spans="1:12" x14ac:dyDescent="0.25">
      <c r="A104" s="25"/>
      <c r="B104" s="24"/>
      <c r="K104" s="40" t="s">
        <v>3</v>
      </c>
      <c r="L104" s="46">
        <v>105.97</v>
      </c>
    </row>
    <row r="105" spans="1:12" x14ac:dyDescent="0.25">
      <c r="A105" s="25"/>
      <c r="B105" s="24"/>
      <c r="K105" s="40" t="s">
        <v>43</v>
      </c>
      <c r="L105" s="46">
        <v>96.72</v>
      </c>
    </row>
    <row r="106" spans="1:12" x14ac:dyDescent="0.25">
      <c r="A106" s="25"/>
      <c r="B106" s="24"/>
      <c r="K106" s="40" t="s">
        <v>2</v>
      </c>
      <c r="L106" s="46">
        <v>105.31</v>
      </c>
    </row>
    <row r="107" spans="1:12" x14ac:dyDescent="0.25">
      <c r="A107" s="25"/>
      <c r="B107" s="24"/>
      <c r="K107" s="40" t="s">
        <v>1</v>
      </c>
      <c r="L107" s="46">
        <v>101.64</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97.598399999999998</v>
      </c>
    </row>
    <row r="112" spans="1:12" x14ac:dyDescent="0.25">
      <c r="K112" s="73">
        <v>43918</v>
      </c>
      <c r="L112" s="46">
        <v>96.040999999999997</v>
      </c>
    </row>
    <row r="113" spans="11:12" x14ac:dyDescent="0.25">
      <c r="K113" s="73">
        <v>43925</v>
      </c>
      <c r="L113" s="46">
        <v>95.064700000000002</v>
      </c>
    </row>
    <row r="114" spans="11:12" x14ac:dyDescent="0.25">
      <c r="K114" s="73">
        <v>43932</v>
      </c>
      <c r="L114" s="46">
        <v>94.860900000000001</v>
      </c>
    </row>
    <row r="115" spans="11:12" x14ac:dyDescent="0.25">
      <c r="K115" s="73">
        <v>43939</v>
      </c>
      <c r="L115" s="46">
        <v>95.106499999999997</v>
      </c>
    </row>
    <row r="116" spans="11:12" x14ac:dyDescent="0.25">
      <c r="K116" s="73">
        <v>43946</v>
      </c>
      <c r="L116" s="46">
        <v>95.229299999999995</v>
      </c>
    </row>
    <row r="117" spans="11:12" x14ac:dyDescent="0.25">
      <c r="K117" s="73">
        <v>43953</v>
      </c>
      <c r="L117" s="46">
        <v>95.333299999999994</v>
      </c>
    </row>
    <row r="118" spans="11:12" x14ac:dyDescent="0.25">
      <c r="K118" s="73">
        <v>43960</v>
      </c>
      <c r="L118" s="46">
        <v>95.781199999999998</v>
      </c>
    </row>
    <row r="119" spans="11:12" x14ac:dyDescent="0.25">
      <c r="K119" s="73">
        <v>43967</v>
      </c>
      <c r="L119" s="46">
        <v>96.086500000000001</v>
      </c>
    </row>
    <row r="120" spans="11:12" x14ac:dyDescent="0.25">
      <c r="K120" s="73">
        <v>43974</v>
      </c>
      <c r="L120" s="46">
        <v>96.252600000000001</v>
      </c>
    </row>
    <row r="121" spans="11:12" x14ac:dyDescent="0.25">
      <c r="K121" s="73">
        <v>43981</v>
      </c>
      <c r="L121" s="46">
        <v>96.499799999999993</v>
      </c>
    </row>
    <row r="122" spans="11:12" x14ac:dyDescent="0.25">
      <c r="K122" s="73">
        <v>43988</v>
      </c>
      <c r="L122" s="46">
        <v>97.255700000000004</v>
      </c>
    </row>
    <row r="123" spans="11:12" x14ac:dyDescent="0.25">
      <c r="K123" s="73">
        <v>43995</v>
      </c>
      <c r="L123" s="46">
        <v>99.850300000000004</v>
      </c>
    </row>
    <row r="124" spans="11:12" x14ac:dyDescent="0.25">
      <c r="K124" s="73">
        <v>44002</v>
      </c>
      <c r="L124" s="46">
        <v>99.956900000000005</v>
      </c>
    </row>
    <row r="125" spans="11:12" x14ac:dyDescent="0.25">
      <c r="K125" s="73">
        <v>44009</v>
      </c>
      <c r="L125" s="46">
        <v>99.885499999999993</v>
      </c>
    </row>
    <row r="126" spans="11:12" x14ac:dyDescent="0.25">
      <c r="K126" s="73">
        <v>44016</v>
      </c>
      <c r="L126" s="46">
        <v>100.9336</v>
      </c>
    </row>
    <row r="127" spans="11:12" x14ac:dyDescent="0.25">
      <c r="K127" s="73">
        <v>44023</v>
      </c>
      <c r="L127" s="46">
        <v>100.8532</v>
      </c>
    </row>
    <row r="128" spans="11:12" x14ac:dyDescent="0.25">
      <c r="K128" s="73">
        <v>44030</v>
      </c>
      <c r="L128" s="46">
        <v>100.4593</v>
      </c>
    </row>
    <row r="129" spans="1:12" x14ac:dyDescent="0.25">
      <c r="K129" s="73">
        <v>44037</v>
      </c>
      <c r="L129" s="46">
        <v>100.79730000000001</v>
      </c>
    </row>
    <row r="130" spans="1:12" x14ac:dyDescent="0.25">
      <c r="K130" s="73">
        <v>44044</v>
      </c>
      <c r="L130" s="46">
        <v>101.0711</v>
      </c>
    </row>
    <row r="131" spans="1:12" x14ac:dyDescent="0.25">
      <c r="K131" s="73">
        <v>44051</v>
      </c>
      <c r="L131" s="46">
        <v>101.5461</v>
      </c>
    </row>
    <row r="132" spans="1:12" x14ac:dyDescent="0.25">
      <c r="K132" s="73">
        <v>44058</v>
      </c>
      <c r="L132" s="46">
        <v>101.7704</v>
      </c>
    </row>
    <row r="133" spans="1:12" x14ac:dyDescent="0.25">
      <c r="K133" s="73">
        <v>44065</v>
      </c>
      <c r="L133" s="46">
        <v>100.9538</v>
      </c>
    </row>
    <row r="134" spans="1:12" x14ac:dyDescent="0.25">
      <c r="K134" s="73">
        <v>44072</v>
      </c>
      <c r="L134" s="46">
        <v>101.2795</v>
      </c>
    </row>
    <row r="135" spans="1:12" x14ac:dyDescent="0.25">
      <c r="K135" s="73">
        <v>44079</v>
      </c>
      <c r="L135" s="46">
        <v>101.4926</v>
      </c>
    </row>
    <row r="136" spans="1:12" x14ac:dyDescent="0.25">
      <c r="K136" s="73">
        <v>44086</v>
      </c>
      <c r="L136" s="46">
        <v>101.78530000000001</v>
      </c>
    </row>
    <row r="137" spans="1:12" x14ac:dyDescent="0.25">
      <c r="K137" s="73">
        <v>44093</v>
      </c>
      <c r="L137" s="46">
        <v>101.8647</v>
      </c>
    </row>
    <row r="138" spans="1:12" x14ac:dyDescent="0.25">
      <c r="K138" s="73">
        <v>44100</v>
      </c>
      <c r="L138" s="46">
        <v>101.9496</v>
      </c>
    </row>
    <row r="139" spans="1:12" x14ac:dyDescent="0.25">
      <c r="K139" s="73">
        <v>44107</v>
      </c>
      <c r="L139" s="46">
        <v>101.1063</v>
      </c>
    </row>
    <row r="140" spans="1:12" x14ac:dyDescent="0.25">
      <c r="A140" s="25"/>
      <c r="B140" s="24"/>
      <c r="K140" s="73">
        <v>44114</v>
      </c>
      <c r="L140" s="46">
        <v>101.084</v>
      </c>
    </row>
    <row r="141" spans="1:12" x14ac:dyDescent="0.25">
      <c r="A141" s="25"/>
      <c r="B141" s="24"/>
      <c r="K141" s="73">
        <v>44121</v>
      </c>
      <c r="L141" s="46">
        <v>101.9265</v>
      </c>
    </row>
    <row r="142" spans="1:12" x14ac:dyDescent="0.25">
      <c r="K142" s="73">
        <v>44128</v>
      </c>
      <c r="L142" s="46">
        <v>102.75190000000001</v>
      </c>
    </row>
    <row r="143" spans="1:12" x14ac:dyDescent="0.25">
      <c r="K143" s="73">
        <v>44135</v>
      </c>
      <c r="L143" s="46">
        <v>103.10720000000001</v>
      </c>
    </row>
    <row r="144" spans="1:12" x14ac:dyDescent="0.25">
      <c r="K144" s="73">
        <v>44142</v>
      </c>
      <c r="L144" s="46">
        <v>103.34399999999999</v>
      </c>
    </row>
    <row r="145" spans="11:12" x14ac:dyDescent="0.25">
      <c r="K145" s="73">
        <v>44149</v>
      </c>
      <c r="L145" s="46">
        <v>103.44110000000001</v>
      </c>
    </row>
    <row r="146" spans="11:12" x14ac:dyDescent="0.25">
      <c r="K146" s="73">
        <v>44156</v>
      </c>
      <c r="L146" s="46">
        <v>103.67010000000001</v>
      </c>
    </row>
    <row r="147" spans="11:12" x14ac:dyDescent="0.25">
      <c r="K147" s="73">
        <v>44163</v>
      </c>
      <c r="L147" s="46">
        <v>104.3192</v>
      </c>
    </row>
    <row r="148" spans="11:12" x14ac:dyDescent="0.25">
      <c r="K148" s="73">
        <v>44170</v>
      </c>
      <c r="L148" s="46">
        <v>104.4552</v>
      </c>
    </row>
    <row r="149" spans="11:12" x14ac:dyDescent="0.25">
      <c r="K149" s="73">
        <v>44177</v>
      </c>
      <c r="L149" s="46">
        <v>104.5014</v>
      </c>
    </row>
    <row r="150" spans="11:12" x14ac:dyDescent="0.25">
      <c r="K150" s="73">
        <v>44184</v>
      </c>
      <c r="L150" s="46">
        <v>104.1695</v>
      </c>
    </row>
    <row r="151" spans="11:12" x14ac:dyDescent="0.25">
      <c r="K151" s="73">
        <v>44191</v>
      </c>
      <c r="L151" s="46">
        <v>103.6027</v>
      </c>
    </row>
    <row r="152" spans="11:12" x14ac:dyDescent="0.25">
      <c r="K152" s="73">
        <v>44198</v>
      </c>
      <c r="L152" s="46">
        <v>102.65649999999999</v>
      </c>
    </row>
    <row r="153" spans="11:12" x14ac:dyDescent="0.25">
      <c r="K153" s="73">
        <v>44205</v>
      </c>
      <c r="L153" s="46">
        <v>102.0676</v>
      </c>
    </row>
    <row r="154" spans="11:12" x14ac:dyDescent="0.25">
      <c r="K154" s="73">
        <v>44212</v>
      </c>
      <c r="L154" s="46">
        <v>102.6605</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95.034999999999997</v>
      </c>
    </row>
    <row r="260" spans="11:12" x14ac:dyDescent="0.25">
      <c r="K260" s="73">
        <v>43918</v>
      </c>
      <c r="L260" s="46">
        <v>92.9114</v>
      </c>
    </row>
    <row r="261" spans="11:12" x14ac:dyDescent="0.25">
      <c r="K261" s="73">
        <v>43925</v>
      </c>
      <c r="L261" s="46">
        <v>92.641000000000005</v>
      </c>
    </row>
    <row r="262" spans="11:12" x14ac:dyDescent="0.25">
      <c r="K262" s="73">
        <v>43932</v>
      </c>
      <c r="L262" s="46">
        <v>93.288300000000007</v>
      </c>
    </row>
    <row r="263" spans="11:12" x14ac:dyDescent="0.25">
      <c r="K263" s="73">
        <v>43939</v>
      </c>
      <c r="L263" s="46">
        <v>95.667299999999997</v>
      </c>
    </row>
    <row r="264" spans="11:12" x14ac:dyDescent="0.25">
      <c r="K264" s="73">
        <v>43946</v>
      </c>
      <c r="L264" s="46">
        <v>94.194800000000001</v>
      </c>
    </row>
    <row r="265" spans="11:12" x14ac:dyDescent="0.25">
      <c r="K265" s="73">
        <v>43953</v>
      </c>
      <c r="L265" s="46">
        <v>94.4178</v>
      </c>
    </row>
    <row r="266" spans="11:12" x14ac:dyDescent="0.25">
      <c r="K266" s="73">
        <v>43960</v>
      </c>
      <c r="L266" s="46">
        <v>94.399299999999997</v>
      </c>
    </row>
    <row r="267" spans="11:12" x14ac:dyDescent="0.25">
      <c r="K267" s="73">
        <v>43967</v>
      </c>
      <c r="L267" s="46">
        <v>94.317899999999995</v>
      </c>
    </row>
    <row r="268" spans="11:12" x14ac:dyDescent="0.25">
      <c r="K268" s="73">
        <v>43974</v>
      </c>
      <c r="L268" s="46">
        <v>94.429900000000004</v>
      </c>
    </row>
    <row r="269" spans="11:12" x14ac:dyDescent="0.25">
      <c r="K269" s="73">
        <v>43981</v>
      </c>
      <c r="L269" s="46">
        <v>95.502200000000002</v>
      </c>
    </row>
    <row r="270" spans="11:12" x14ac:dyDescent="0.25">
      <c r="K270" s="73">
        <v>43988</v>
      </c>
      <c r="L270" s="46">
        <v>95.773200000000003</v>
      </c>
    </row>
    <row r="271" spans="11:12" x14ac:dyDescent="0.25">
      <c r="K271" s="73">
        <v>43995</v>
      </c>
      <c r="L271" s="46">
        <v>98.218100000000007</v>
      </c>
    </row>
    <row r="272" spans="11:12" x14ac:dyDescent="0.25">
      <c r="K272" s="73">
        <v>44002</v>
      </c>
      <c r="L272" s="46">
        <v>98.741399999999999</v>
      </c>
    </row>
    <row r="273" spans="11:12" x14ac:dyDescent="0.25">
      <c r="K273" s="73">
        <v>44009</v>
      </c>
      <c r="L273" s="46">
        <v>96.525000000000006</v>
      </c>
    </row>
    <row r="274" spans="11:12" x14ac:dyDescent="0.25">
      <c r="K274" s="73">
        <v>44016</v>
      </c>
      <c r="L274" s="46">
        <v>96.773399999999995</v>
      </c>
    </row>
    <row r="275" spans="11:12" x14ac:dyDescent="0.25">
      <c r="K275" s="73">
        <v>44023</v>
      </c>
      <c r="L275" s="46">
        <v>98.068100000000001</v>
      </c>
    </row>
    <row r="276" spans="11:12" x14ac:dyDescent="0.25">
      <c r="K276" s="73">
        <v>44030</v>
      </c>
      <c r="L276" s="46">
        <v>97.465299999999999</v>
      </c>
    </row>
    <row r="277" spans="11:12" x14ac:dyDescent="0.25">
      <c r="K277" s="73">
        <v>44037</v>
      </c>
      <c r="L277" s="46">
        <v>97.751800000000003</v>
      </c>
    </row>
    <row r="278" spans="11:12" x14ac:dyDescent="0.25">
      <c r="K278" s="73">
        <v>44044</v>
      </c>
      <c r="L278" s="46">
        <v>97.901700000000005</v>
      </c>
    </row>
    <row r="279" spans="11:12" x14ac:dyDescent="0.25">
      <c r="K279" s="73">
        <v>44051</v>
      </c>
      <c r="L279" s="46">
        <v>98.351699999999994</v>
      </c>
    </row>
    <row r="280" spans="11:12" x14ac:dyDescent="0.25">
      <c r="K280" s="73">
        <v>44058</v>
      </c>
      <c r="L280" s="46">
        <v>98.161000000000001</v>
      </c>
    </row>
    <row r="281" spans="11:12" x14ac:dyDescent="0.25">
      <c r="K281" s="73">
        <v>44065</v>
      </c>
      <c r="L281" s="46">
        <v>97.570800000000006</v>
      </c>
    </row>
    <row r="282" spans="11:12" x14ac:dyDescent="0.25">
      <c r="K282" s="73">
        <v>44072</v>
      </c>
      <c r="L282" s="46">
        <v>97.981999999999999</v>
      </c>
    </row>
    <row r="283" spans="11:12" x14ac:dyDescent="0.25">
      <c r="K283" s="73">
        <v>44079</v>
      </c>
      <c r="L283" s="46">
        <v>98.543000000000006</v>
      </c>
    </row>
    <row r="284" spans="11:12" x14ac:dyDescent="0.25">
      <c r="K284" s="73">
        <v>44086</v>
      </c>
      <c r="L284" s="46">
        <v>98.295299999999997</v>
      </c>
    </row>
    <row r="285" spans="11:12" x14ac:dyDescent="0.25">
      <c r="K285" s="73">
        <v>44093</v>
      </c>
      <c r="L285" s="46">
        <v>98.770300000000006</v>
      </c>
    </row>
    <row r="286" spans="11:12" x14ac:dyDescent="0.25">
      <c r="K286" s="73">
        <v>44100</v>
      </c>
      <c r="L286" s="46">
        <v>98.991299999999995</v>
      </c>
    </row>
    <row r="287" spans="11:12" x14ac:dyDescent="0.25">
      <c r="K287" s="73">
        <v>44107</v>
      </c>
      <c r="L287" s="46">
        <v>98.270799999999994</v>
      </c>
    </row>
    <row r="288" spans="11:12" x14ac:dyDescent="0.25">
      <c r="K288" s="73">
        <v>44114</v>
      </c>
      <c r="L288" s="46">
        <v>97.852599999999995</v>
      </c>
    </row>
    <row r="289" spans="11:12" x14ac:dyDescent="0.25">
      <c r="K289" s="73">
        <v>44121</v>
      </c>
      <c r="L289" s="46">
        <v>98.748099999999994</v>
      </c>
    </row>
    <row r="290" spans="11:12" x14ac:dyDescent="0.25">
      <c r="K290" s="73">
        <v>44128</v>
      </c>
      <c r="L290" s="46">
        <v>99.208699999999993</v>
      </c>
    </row>
    <row r="291" spans="11:12" x14ac:dyDescent="0.25">
      <c r="K291" s="73">
        <v>44135</v>
      </c>
      <c r="L291" s="46">
        <v>99.210800000000006</v>
      </c>
    </row>
    <row r="292" spans="11:12" x14ac:dyDescent="0.25">
      <c r="K292" s="73">
        <v>44142</v>
      </c>
      <c r="L292" s="46">
        <v>99.2834</v>
      </c>
    </row>
    <row r="293" spans="11:12" x14ac:dyDescent="0.25">
      <c r="K293" s="73">
        <v>44149</v>
      </c>
      <c r="L293" s="46">
        <v>100.0886</v>
      </c>
    </row>
    <row r="294" spans="11:12" x14ac:dyDescent="0.25">
      <c r="K294" s="73">
        <v>44156</v>
      </c>
      <c r="L294" s="46">
        <v>100.5765</v>
      </c>
    </row>
    <row r="295" spans="11:12" x14ac:dyDescent="0.25">
      <c r="K295" s="73">
        <v>44163</v>
      </c>
      <c r="L295" s="46">
        <v>104.2578</v>
      </c>
    </row>
    <row r="296" spans="11:12" x14ac:dyDescent="0.25">
      <c r="K296" s="73">
        <v>44170</v>
      </c>
      <c r="L296" s="46">
        <v>105.9696</v>
      </c>
    </row>
    <row r="297" spans="11:12" x14ac:dyDescent="0.25">
      <c r="K297" s="73">
        <v>44177</v>
      </c>
      <c r="L297" s="46">
        <v>103.3554</v>
      </c>
    </row>
    <row r="298" spans="11:12" x14ac:dyDescent="0.25">
      <c r="K298" s="73">
        <v>44184</v>
      </c>
      <c r="L298" s="46">
        <v>100.7791</v>
      </c>
    </row>
    <row r="299" spans="11:12" x14ac:dyDescent="0.25">
      <c r="K299" s="73">
        <v>44191</v>
      </c>
      <c r="L299" s="46">
        <v>101.2992</v>
      </c>
    </row>
    <row r="300" spans="11:12" x14ac:dyDescent="0.25">
      <c r="K300" s="73">
        <v>44198</v>
      </c>
      <c r="L300" s="46">
        <v>101.5951</v>
      </c>
    </row>
    <row r="301" spans="11:12" x14ac:dyDescent="0.25">
      <c r="K301" s="73">
        <v>44205</v>
      </c>
      <c r="L301" s="46">
        <v>100.8143</v>
      </c>
    </row>
    <row r="302" spans="11:12" x14ac:dyDescent="0.25">
      <c r="K302" s="73">
        <v>44212</v>
      </c>
      <c r="L302" s="46">
        <v>101.54389999999999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7108-1751-45DD-831B-672073D6544E}">
  <sheetPr codeName="Sheet1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34</v>
      </c>
    </row>
    <row r="2" spans="1:12" ht="19.5" customHeight="1" x14ac:dyDescent="0.3">
      <c r="A2" s="7" t="str">
        <f>"Weekly Payroll Jobs and Wages in Australia - " &amp;$L$1</f>
        <v>Weekly Payroll Jobs and Wages in Australia - Education and training</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Education and training</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-0.13818200361660338</v>
      </c>
      <c r="C11" s="31">
        <v>-0.11726716874054577</v>
      </c>
      <c r="D11" s="31">
        <v>-1.0338121252482346E-2</v>
      </c>
      <c r="E11" s="31">
        <v>-3.5789902231567083E-2</v>
      </c>
      <c r="F11" s="31">
        <v>-6.8287735601077371E-2</v>
      </c>
      <c r="G11" s="31">
        <v>-7.4983220420152263E-2</v>
      </c>
      <c r="H11" s="31">
        <v>-3.4681011958828112E-3</v>
      </c>
      <c r="I11" s="67">
        <v>-2.671514530924135E-2</v>
      </c>
      <c r="J11" s="45"/>
      <c r="K11" s="45"/>
      <c r="L11" s="46"/>
    </row>
    <row r="12" spans="1:12" x14ac:dyDescent="0.25">
      <c r="A12" s="68" t="s">
        <v>6</v>
      </c>
      <c r="B12" s="31">
        <v>-0.13085288923324978</v>
      </c>
      <c r="C12" s="31">
        <v>-0.13890504960095473</v>
      </c>
      <c r="D12" s="31">
        <v>-2.25950514678388E-2</v>
      </c>
      <c r="E12" s="31">
        <v>-4.6703389089539527E-2</v>
      </c>
      <c r="F12" s="31">
        <v>-8.2269220351224193E-2</v>
      </c>
      <c r="G12" s="31">
        <v>-9.6187394529419712E-2</v>
      </c>
      <c r="H12" s="31">
        <v>-1.6471080013135353E-2</v>
      </c>
      <c r="I12" s="67">
        <v>-3.9448132031720928E-2</v>
      </c>
      <c r="J12" s="45"/>
      <c r="K12" s="45"/>
      <c r="L12" s="46"/>
    </row>
    <row r="13" spans="1:12" ht="15" customHeight="1" x14ac:dyDescent="0.25">
      <c r="A13" s="68" t="s">
        <v>5</v>
      </c>
      <c r="B13" s="31">
        <v>-0.14464686752858258</v>
      </c>
      <c r="C13" s="31">
        <v>-9.0373470650139343E-2</v>
      </c>
      <c r="D13" s="31">
        <v>7.0012019230780709E-4</v>
      </c>
      <c r="E13" s="31">
        <v>-3.2115408467450535E-2</v>
      </c>
      <c r="F13" s="31">
        <v>-5.4776323923281023E-2</v>
      </c>
      <c r="G13" s="31">
        <v>-4.5049191525368903E-2</v>
      </c>
      <c r="H13" s="31">
        <v>6.8068012678328405E-3</v>
      </c>
      <c r="I13" s="67">
        <v>-2.1182959160703008E-2</v>
      </c>
      <c r="J13" s="45"/>
      <c r="K13" s="45"/>
      <c r="L13" s="46"/>
    </row>
    <row r="14" spans="1:12" ht="15" customHeight="1" x14ac:dyDescent="0.25">
      <c r="A14" s="68" t="s">
        <v>44</v>
      </c>
      <c r="B14" s="31">
        <v>-0.17428318676172139</v>
      </c>
      <c r="C14" s="31">
        <v>-0.1268315051909461</v>
      </c>
      <c r="D14" s="31">
        <v>-5.5484760492175988E-3</v>
      </c>
      <c r="E14" s="31">
        <v>-1.8142287220404674E-2</v>
      </c>
      <c r="F14" s="31">
        <v>-8.8957529549313241E-2</v>
      </c>
      <c r="G14" s="31">
        <v>-8.2980781183091601E-2</v>
      </c>
      <c r="H14" s="31">
        <v>1.6558917166193954E-3</v>
      </c>
      <c r="I14" s="67">
        <v>-9.5083431825109255E-3</v>
      </c>
      <c r="J14" s="45"/>
      <c r="K14" s="45"/>
      <c r="L14" s="46"/>
    </row>
    <row r="15" spans="1:12" ht="15" customHeight="1" x14ac:dyDescent="0.25">
      <c r="A15" s="68" t="s">
        <v>4</v>
      </c>
      <c r="B15" s="31">
        <v>-8.4037737781305188E-2</v>
      </c>
      <c r="C15" s="31">
        <v>-0.12029723919463831</v>
      </c>
      <c r="D15" s="31">
        <v>1.1942519095952786E-2</v>
      </c>
      <c r="E15" s="31">
        <v>-3.530275623885859E-2</v>
      </c>
      <c r="F15" s="31">
        <v>-3.4200814640801047E-2</v>
      </c>
      <c r="G15" s="31">
        <v>-6.7500756772663095E-2</v>
      </c>
      <c r="H15" s="31">
        <v>9.9442684726194219E-3</v>
      </c>
      <c r="I15" s="67">
        <v>-2.9071618110317443E-2</v>
      </c>
      <c r="J15" s="45"/>
      <c r="K15" s="63"/>
      <c r="L15" s="46"/>
    </row>
    <row r="16" spans="1:12" ht="15" customHeight="1" x14ac:dyDescent="0.25">
      <c r="A16" s="68" t="s">
        <v>3</v>
      </c>
      <c r="B16" s="31">
        <v>-0.12457822731640633</v>
      </c>
      <c r="C16" s="31">
        <v>-0.1075502186493229</v>
      </c>
      <c r="D16" s="31">
        <v>-1.5061469699840679E-2</v>
      </c>
      <c r="E16" s="31">
        <v>-2.9876083994723301E-2</v>
      </c>
      <c r="F16" s="31">
        <v>-4.9327409128974375E-2</v>
      </c>
      <c r="G16" s="31">
        <v>-7.2144295587718399E-2</v>
      </c>
      <c r="H16" s="31">
        <v>9.4419351925001394E-5</v>
      </c>
      <c r="I16" s="67">
        <v>-1.505126880441543E-2</v>
      </c>
      <c r="J16" s="45"/>
      <c r="K16" s="45"/>
      <c r="L16" s="46"/>
    </row>
    <row r="17" spans="1:12" ht="15" customHeight="1" x14ac:dyDescent="0.25">
      <c r="A17" s="68" t="s">
        <v>43</v>
      </c>
      <c r="B17" s="31">
        <v>-0.13212581781580268</v>
      </c>
      <c r="C17" s="31">
        <v>-9.0981643212880492E-2</v>
      </c>
      <c r="D17" s="31">
        <v>0</v>
      </c>
      <c r="E17" s="31">
        <v>0</v>
      </c>
      <c r="F17" s="31">
        <v>-3.5686400949317298E-2</v>
      </c>
      <c r="G17" s="31">
        <v>-6.8319984626867281E-2</v>
      </c>
      <c r="H17" s="31">
        <v>0</v>
      </c>
      <c r="I17" s="67">
        <v>0</v>
      </c>
      <c r="J17" s="45"/>
      <c r="K17" s="45"/>
      <c r="L17" s="46"/>
    </row>
    <row r="18" spans="1:12" ht="15" customHeight="1" x14ac:dyDescent="0.25">
      <c r="A18" s="68" t="s">
        <v>2</v>
      </c>
      <c r="B18" s="31">
        <v>-7.5899410965110992E-2</v>
      </c>
      <c r="C18" s="31">
        <v>-9.7870175826606176E-2</v>
      </c>
      <c r="D18" s="31">
        <v>-2.2647657841140534E-2</v>
      </c>
      <c r="E18" s="31">
        <v>-6.0551491277433867E-2</v>
      </c>
      <c r="F18" s="31">
        <v>-4.7017368824168848E-2</v>
      </c>
      <c r="G18" s="31">
        <v>-6.5666054471217983E-2</v>
      </c>
      <c r="H18" s="31">
        <v>-3.9386803000670545E-3</v>
      </c>
      <c r="I18" s="67">
        <v>-5.4312464205256816E-2</v>
      </c>
      <c r="J18" s="45"/>
      <c r="K18" s="45"/>
      <c r="L18" s="46"/>
    </row>
    <row r="19" spans="1:12" x14ac:dyDescent="0.25">
      <c r="A19" s="69" t="s">
        <v>1</v>
      </c>
      <c r="B19" s="31">
        <v>-0.17239584050685219</v>
      </c>
      <c r="C19" s="31">
        <v>-0.11006812796208532</v>
      </c>
      <c r="D19" s="31">
        <v>3.6445632203105927E-3</v>
      </c>
      <c r="E19" s="31">
        <v>-3.3653458155112559E-2</v>
      </c>
      <c r="F19" s="31">
        <v>-7.4432373112199857E-2</v>
      </c>
      <c r="G19" s="31">
        <v>-8.5595507452495001E-2</v>
      </c>
      <c r="H19" s="31">
        <v>1.2711830026714166E-2</v>
      </c>
      <c r="I19" s="67">
        <v>-1.9733842057010564E-2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-0.14643016021898514</v>
      </c>
      <c r="C21" s="31">
        <v>-0.11252964547392597</v>
      </c>
      <c r="D21" s="31">
        <v>-5.9477711830635549E-3</v>
      </c>
      <c r="E21" s="31">
        <v>-2.9512392271103693E-2</v>
      </c>
      <c r="F21" s="31">
        <v>-7.0023862888841104E-2</v>
      </c>
      <c r="G21" s="31">
        <v>-6.5808254286320755E-2</v>
      </c>
      <c r="H21" s="31">
        <v>1.5612347739772936E-3</v>
      </c>
      <c r="I21" s="67">
        <v>-2.3228480836779863E-2</v>
      </c>
      <c r="J21" s="45"/>
      <c r="K21" s="45"/>
      <c r="L21" s="45"/>
    </row>
    <row r="22" spans="1:12" x14ac:dyDescent="0.25">
      <c r="A22" s="68" t="s">
        <v>13</v>
      </c>
      <c r="B22" s="31">
        <v>-0.13468359431478494</v>
      </c>
      <c r="C22" s="31">
        <v>-0.11659436818458968</v>
      </c>
      <c r="D22" s="31">
        <v>-1.2415375788429328E-2</v>
      </c>
      <c r="E22" s="31">
        <v>-3.8293768240999615E-2</v>
      </c>
      <c r="F22" s="31">
        <v>-6.909389264004806E-2</v>
      </c>
      <c r="G22" s="31">
        <v>-7.959515078151691E-2</v>
      </c>
      <c r="H22" s="31">
        <v>-6.4373417840362102E-3</v>
      </c>
      <c r="I22" s="67">
        <v>-2.8592341410388245E-2</v>
      </c>
      <c r="J22" s="45"/>
      <c r="K22" s="51" t="s">
        <v>12</v>
      </c>
      <c r="L22" s="45" t="s">
        <v>59</v>
      </c>
    </row>
    <row r="23" spans="1:12" x14ac:dyDescent="0.25">
      <c r="A23" s="69" t="s">
        <v>71</v>
      </c>
      <c r="B23" s="31">
        <v>-0.50449054722552444</v>
      </c>
      <c r="C23" s="31">
        <v>-0.3176043748861257</v>
      </c>
      <c r="D23" s="31">
        <v>1.460973951225486E-2</v>
      </c>
      <c r="E23" s="31">
        <v>-6.2570204145927399E-2</v>
      </c>
      <c r="F23" s="31">
        <v>-0.32443081085174652</v>
      </c>
      <c r="G23" s="31">
        <v>-0.20397453156329926</v>
      </c>
      <c r="H23" s="31">
        <v>6.0904546005786209E-2</v>
      </c>
      <c r="I23" s="67">
        <v>-2.579298624707238E-2</v>
      </c>
      <c r="J23" s="45"/>
      <c r="K23" s="48"/>
      <c r="L23" s="45" t="s">
        <v>9</v>
      </c>
    </row>
    <row r="24" spans="1:12" x14ac:dyDescent="0.25">
      <c r="A24" s="68" t="s">
        <v>45</v>
      </c>
      <c r="B24" s="31">
        <v>-0.25166745136571744</v>
      </c>
      <c r="C24" s="31">
        <v>-0.17253995025448432</v>
      </c>
      <c r="D24" s="31">
        <v>-2.2184137237188928E-2</v>
      </c>
      <c r="E24" s="31">
        <v>-4.616524197625671E-2</v>
      </c>
      <c r="F24" s="31">
        <v>-0.1734206014950278</v>
      </c>
      <c r="G24" s="31">
        <v>-0.10973747520039889</v>
      </c>
      <c r="H24" s="31">
        <v>-1.0963614990172066E-2</v>
      </c>
      <c r="I24" s="67">
        <v>-2.9657992010859835E-2</v>
      </c>
      <c r="J24" s="45"/>
      <c r="K24" s="45" t="s">
        <v>68</v>
      </c>
      <c r="L24" s="46">
        <v>72.61</v>
      </c>
    </row>
    <row r="25" spans="1:12" x14ac:dyDescent="0.25">
      <c r="A25" s="68" t="s">
        <v>46</v>
      </c>
      <c r="B25" s="31">
        <v>-0.11161256956841337</v>
      </c>
      <c r="C25" s="31">
        <v>-0.1013616472138682</v>
      </c>
      <c r="D25" s="31">
        <v>-8.5403841807591974E-3</v>
      </c>
      <c r="E25" s="31">
        <v>-2.8706524584213189E-2</v>
      </c>
      <c r="F25" s="31">
        <v>-6.8563048971655549E-2</v>
      </c>
      <c r="G25" s="31">
        <v>-6.7206008726536481E-2</v>
      </c>
      <c r="H25" s="31">
        <v>-5.6650575058140307E-3</v>
      </c>
      <c r="I25" s="67">
        <v>-2.4727072230782965E-2</v>
      </c>
      <c r="J25" s="45"/>
      <c r="K25" s="45" t="s">
        <v>45</v>
      </c>
      <c r="L25" s="46">
        <v>90.44</v>
      </c>
    </row>
    <row r="26" spans="1:12" x14ac:dyDescent="0.25">
      <c r="A26" s="68" t="s">
        <v>47</v>
      </c>
      <c r="B26" s="31">
        <v>-9.3076083072912708E-2</v>
      </c>
      <c r="C26" s="31">
        <v>-8.3339415710334652E-2</v>
      </c>
      <c r="D26" s="31">
        <v>-4.0019269908760924E-3</v>
      </c>
      <c r="E26" s="31">
        <v>-2.6359724140870178E-2</v>
      </c>
      <c r="F26" s="31">
        <v>-4.9021024857597073E-2</v>
      </c>
      <c r="G26" s="31">
        <v>-6.0305642554924654E-2</v>
      </c>
      <c r="H26" s="31">
        <v>2.5887956602450579E-3</v>
      </c>
      <c r="I26" s="67">
        <v>-2.2909420404983893E-2</v>
      </c>
      <c r="J26" s="45"/>
      <c r="K26" s="45" t="s">
        <v>46</v>
      </c>
      <c r="L26" s="46">
        <v>98.86</v>
      </c>
    </row>
    <row r="27" spans="1:12" ht="17.25" customHeight="1" x14ac:dyDescent="0.25">
      <c r="A27" s="68" t="s">
        <v>48</v>
      </c>
      <c r="B27" s="31">
        <v>-7.3485548505736631E-2</v>
      </c>
      <c r="C27" s="31">
        <v>-7.5697712789183025E-2</v>
      </c>
      <c r="D27" s="31">
        <v>-1.4365941514282721E-4</v>
      </c>
      <c r="E27" s="31">
        <v>-2.464881290397114E-2</v>
      </c>
      <c r="F27" s="31">
        <v>-3.381313155064436E-2</v>
      </c>
      <c r="G27" s="31">
        <v>-5.0077135700382525E-2</v>
      </c>
      <c r="H27" s="31">
        <v>4.6123083918305774E-3</v>
      </c>
      <c r="I27" s="67">
        <v>-1.5914391604812117E-2</v>
      </c>
      <c r="J27" s="58"/>
      <c r="K27" s="49" t="s">
        <v>47</v>
      </c>
      <c r="L27" s="46">
        <v>98.94</v>
      </c>
    </row>
    <row r="28" spans="1:12" x14ac:dyDescent="0.25">
      <c r="A28" s="68" t="s">
        <v>49</v>
      </c>
      <c r="B28" s="31">
        <v>-9.9534261006979596E-2</v>
      </c>
      <c r="C28" s="31">
        <v>-0.13624016751799761</v>
      </c>
      <c r="D28" s="31">
        <v>-1.8816979932237854E-2</v>
      </c>
      <c r="E28" s="31">
        <v>-5.5769743635949331E-2</v>
      </c>
      <c r="F28" s="31">
        <v>-4.5595357126277825E-2</v>
      </c>
      <c r="G28" s="31">
        <v>-0.1033277947207113</v>
      </c>
      <c r="H28" s="31">
        <v>-1.4110773757296524E-2</v>
      </c>
      <c r="I28" s="67">
        <v>-4.5711424733788864E-2</v>
      </c>
      <c r="J28" s="53"/>
      <c r="K28" s="40" t="s">
        <v>48</v>
      </c>
      <c r="L28" s="46">
        <v>100.24</v>
      </c>
    </row>
    <row r="29" spans="1:12" ht="15.75" thickBot="1" x14ac:dyDescent="0.3">
      <c r="A29" s="70" t="s">
        <v>50</v>
      </c>
      <c r="B29" s="71">
        <v>-0.14350530612244905</v>
      </c>
      <c r="C29" s="71">
        <v>-0.28330377854951139</v>
      </c>
      <c r="D29" s="71">
        <v>-6.8756479259269754E-2</v>
      </c>
      <c r="E29" s="71">
        <v>-0.12146563790260023</v>
      </c>
      <c r="F29" s="71">
        <v>-6.8066071892390001E-2</v>
      </c>
      <c r="G29" s="71">
        <v>-0.24550064042751363</v>
      </c>
      <c r="H29" s="71">
        <v>-5.3753739879924489E-2</v>
      </c>
      <c r="I29" s="72">
        <v>-0.10943944974197073</v>
      </c>
      <c r="J29" s="53"/>
      <c r="K29" s="40" t="s">
        <v>49</v>
      </c>
      <c r="L29" s="46">
        <v>104.25</v>
      </c>
    </row>
    <row r="30" spans="1:12" ht="38.25" customHeight="1" x14ac:dyDescent="0.25">
      <c r="A30" s="77" t="s">
        <v>69</v>
      </c>
      <c r="B30" s="77"/>
      <c r="C30" s="77"/>
      <c r="D30" s="77"/>
      <c r="E30" s="77"/>
      <c r="F30" s="77"/>
      <c r="G30" s="77"/>
      <c r="H30" s="77"/>
      <c r="I30" s="77"/>
      <c r="J30" s="53"/>
      <c r="K30" s="40" t="s">
        <v>50</v>
      </c>
      <c r="L30" s="46">
        <v>119.51</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Education and training</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48.84</v>
      </c>
    </row>
    <row r="34" spans="1:12" x14ac:dyDescent="0.25">
      <c r="F34" s="23"/>
      <c r="G34" s="23"/>
      <c r="H34" s="23"/>
      <c r="I34" s="23"/>
      <c r="K34" s="45" t="s">
        <v>45</v>
      </c>
      <c r="L34" s="46">
        <v>76.53</v>
      </c>
    </row>
    <row r="35" spans="1:12" x14ac:dyDescent="0.25">
      <c r="B35" s="23"/>
      <c r="C35" s="23"/>
      <c r="D35" s="23"/>
      <c r="E35" s="23"/>
      <c r="F35" s="23"/>
      <c r="G35" s="23"/>
      <c r="H35" s="23"/>
      <c r="I35" s="23"/>
      <c r="K35" s="45" t="s">
        <v>46</v>
      </c>
      <c r="L35" s="46">
        <v>89.6</v>
      </c>
    </row>
    <row r="36" spans="1:12" x14ac:dyDescent="0.25">
      <c r="A36" s="23"/>
      <c r="B36" s="23"/>
      <c r="C36" s="23"/>
      <c r="D36" s="23"/>
      <c r="E36" s="23"/>
      <c r="F36" s="23"/>
      <c r="G36" s="23"/>
      <c r="H36" s="23"/>
      <c r="I36" s="23"/>
      <c r="K36" s="49" t="s">
        <v>47</v>
      </c>
      <c r="L36" s="46">
        <v>91.06</v>
      </c>
    </row>
    <row r="37" spans="1:12" x14ac:dyDescent="0.25">
      <c r="A37" s="23"/>
      <c r="B37" s="23"/>
      <c r="C37" s="23"/>
      <c r="D37" s="23"/>
      <c r="E37" s="23"/>
      <c r="F37" s="23"/>
      <c r="G37" s="23"/>
      <c r="H37" s="23"/>
      <c r="I37" s="23"/>
      <c r="K37" s="40" t="s">
        <v>48</v>
      </c>
      <c r="L37" s="46">
        <v>92.66</v>
      </c>
    </row>
    <row r="38" spans="1:12" x14ac:dyDescent="0.25">
      <c r="A38" s="23"/>
      <c r="B38" s="23"/>
      <c r="C38" s="23"/>
      <c r="D38" s="23"/>
      <c r="E38" s="23"/>
      <c r="F38" s="23"/>
      <c r="G38" s="23"/>
      <c r="H38" s="23"/>
      <c r="I38" s="23"/>
      <c r="K38" s="40" t="s">
        <v>49</v>
      </c>
      <c r="L38" s="46">
        <v>91.77</v>
      </c>
    </row>
    <row r="39" spans="1:12" x14ac:dyDescent="0.25">
      <c r="A39" s="23"/>
      <c r="B39" s="23"/>
      <c r="C39" s="23"/>
      <c r="D39" s="23"/>
      <c r="E39" s="23"/>
      <c r="F39" s="23"/>
      <c r="G39" s="23"/>
      <c r="H39" s="23"/>
      <c r="I39" s="23"/>
      <c r="K39" s="40" t="s">
        <v>50</v>
      </c>
      <c r="L39" s="46">
        <v>91.97</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49.55</v>
      </c>
    </row>
    <row r="43" spans="1:12" x14ac:dyDescent="0.25">
      <c r="K43" s="45" t="s">
        <v>45</v>
      </c>
      <c r="L43" s="46">
        <v>74.83</v>
      </c>
    </row>
    <row r="44" spans="1:12" x14ac:dyDescent="0.25">
      <c r="B44" s="29"/>
      <c r="C44" s="29"/>
      <c r="D44" s="29"/>
      <c r="E44" s="29"/>
      <c r="F44" s="29"/>
      <c r="G44" s="29"/>
      <c r="H44" s="29"/>
      <c r="I44" s="29"/>
      <c r="J44" s="53"/>
      <c r="K44" s="45" t="s">
        <v>46</v>
      </c>
      <c r="L44" s="46">
        <v>88.84</v>
      </c>
    </row>
    <row r="45" spans="1:12" ht="15.4" customHeight="1" x14ac:dyDescent="0.25">
      <c r="A45" s="26" t="str">
        <f>"Indexed number of payroll jobs in "&amp;$L$1&amp;" each week by age group"</f>
        <v>Indexed number of payroll jobs in Education and training each week by age group</v>
      </c>
      <c r="B45" s="29"/>
      <c r="C45" s="29"/>
      <c r="D45" s="29"/>
      <c r="E45" s="29"/>
      <c r="F45" s="29"/>
      <c r="G45" s="29"/>
      <c r="H45" s="29"/>
      <c r="I45" s="29"/>
      <c r="J45" s="53"/>
      <c r="K45" s="49" t="s">
        <v>47</v>
      </c>
      <c r="L45" s="46">
        <v>90.69</v>
      </c>
    </row>
    <row r="46" spans="1:12" ht="15.4" customHeight="1" x14ac:dyDescent="0.25">
      <c r="B46" s="29"/>
      <c r="C46" s="29"/>
      <c r="D46" s="29"/>
      <c r="E46" s="29"/>
      <c r="F46" s="29"/>
      <c r="G46" s="29"/>
      <c r="H46" s="29"/>
      <c r="I46" s="29"/>
      <c r="J46" s="53"/>
      <c r="K46" s="40" t="s">
        <v>48</v>
      </c>
      <c r="L46" s="46">
        <v>92.65</v>
      </c>
    </row>
    <row r="47" spans="1:12" ht="15.4" customHeight="1" x14ac:dyDescent="0.25">
      <c r="B47" s="29"/>
      <c r="C47" s="29"/>
      <c r="D47" s="29"/>
      <c r="E47" s="29"/>
      <c r="F47" s="29"/>
      <c r="G47" s="29"/>
      <c r="H47" s="29"/>
      <c r="I47" s="29"/>
      <c r="J47" s="53"/>
      <c r="K47" s="40" t="s">
        <v>49</v>
      </c>
      <c r="L47" s="46">
        <v>90.05</v>
      </c>
    </row>
    <row r="48" spans="1:12" ht="15.4" customHeight="1" x14ac:dyDescent="0.25">
      <c r="B48" s="29"/>
      <c r="C48" s="29"/>
      <c r="D48" s="29"/>
      <c r="E48" s="29"/>
      <c r="F48" s="29"/>
      <c r="G48" s="29"/>
      <c r="H48" s="29"/>
      <c r="I48" s="29"/>
      <c r="J48" s="53"/>
      <c r="K48" s="40" t="s">
        <v>50</v>
      </c>
      <c r="L48" s="46">
        <v>85.65</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98.85</v>
      </c>
    </row>
    <row r="54" spans="1:12" ht="15.4" customHeight="1" x14ac:dyDescent="0.25">
      <c r="B54" s="28"/>
      <c r="C54" s="28"/>
      <c r="D54" s="28"/>
      <c r="E54" s="28"/>
      <c r="F54" s="28"/>
      <c r="G54" s="28"/>
      <c r="H54" s="28"/>
      <c r="I54" s="28"/>
      <c r="J54" s="53"/>
      <c r="K54" s="45" t="s">
        <v>5</v>
      </c>
      <c r="L54" s="46">
        <v>92.7</v>
      </c>
    </row>
    <row r="55" spans="1:12" ht="15.4" customHeight="1" x14ac:dyDescent="0.25">
      <c r="B55" s="4"/>
      <c r="C55" s="4"/>
      <c r="D55" s="5"/>
      <c r="E55" s="2"/>
      <c r="F55" s="28"/>
      <c r="G55" s="28"/>
      <c r="H55" s="28"/>
      <c r="I55" s="28"/>
      <c r="J55" s="53"/>
      <c r="K55" s="45" t="s">
        <v>44</v>
      </c>
      <c r="L55" s="46">
        <v>93.45</v>
      </c>
    </row>
    <row r="56" spans="1:12" ht="15.4" customHeight="1" x14ac:dyDescent="0.25">
      <c r="B56" s="4"/>
      <c r="C56" s="4"/>
      <c r="D56" s="5"/>
      <c r="E56" s="2"/>
      <c r="F56" s="28"/>
      <c r="G56" s="28"/>
      <c r="H56" s="28"/>
      <c r="I56" s="28"/>
      <c r="J56" s="53"/>
      <c r="K56" s="49" t="s">
        <v>4</v>
      </c>
      <c r="L56" s="46">
        <v>105.13</v>
      </c>
    </row>
    <row r="57" spans="1:12" ht="15.4" customHeight="1" x14ac:dyDescent="0.25">
      <c r="A57" s="4"/>
      <c r="B57" s="4"/>
      <c r="C57" s="4"/>
      <c r="D57" s="5"/>
      <c r="E57" s="2"/>
      <c r="F57" s="28"/>
      <c r="G57" s="28"/>
      <c r="H57" s="28"/>
      <c r="I57" s="28"/>
      <c r="J57" s="53"/>
      <c r="K57" s="40" t="s">
        <v>3</v>
      </c>
      <c r="L57" s="46">
        <v>97.42</v>
      </c>
    </row>
    <row r="58" spans="1:12" ht="15.4" customHeight="1" x14ac:dyDescent="0.25">
      <c r="B58" s="29"/>
      <c r="C58" s="29"/>
      <c r="D58" s="29"/>
      <c r="E58" s="29"/>
      <c r="F58" s="28"/>
      <c r="G58" s="28"/>
      <c r="H58" s="28"/>
      <c r="I58" s="28"/>
      <c r="J58" s="53"/>
      <c r="K58" s="40" t="s">
        <v>43</v>
      </c>
      <c r="L58" s="46">
        <v>95.69</v>
      </c>
    </row>
    <row r="59" spans="1:12" ht="15.4" customHeight="1" x14ac:dyDescent="0.25">
      <c r="K59" s="40" t="s">
        <v>2</v>
      </c>
      <c r="L59" s="46">
        <v>100.2</v>
      </c>
    </row>
    <row r="60" spans="1:12" ht="15.4" customHeight="1" x14ac:dyDescent="0.25">
      <c r="A60" s="26" t="str">
        <f>"Indexed number of payroll jobs held by men in "&amp;$L$1&amp;" each week by State and Territory"</f>
        <v>Indexed number of payroll jobs held by men in Education and training each week by State and Territory</v>
      </c>
      <c r="K60" s="40" t="s">
        <v>1</v>
      </c>
      <c r="L60" s="46">
        <v>91.04</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86.5</v>
      </c>
    </row>
    <row r="63" spans="1:12" ht="15.4" customHeight="1" x14ac:dyDescent="0.25">
      <c r="B63" s="4"/>
      <c r="C63" s="4"/>
      <c r="D63" s="4"/>
      <c r="E63" s="4"/>
      <c r="F63" s="28"/>
      <c r="G63" s="28"/>
      <c r="H63" s="28"/>
      <c r="I63" s="28"/>
      <c r="J63" s="53"/>
      <c r="K63" s="45" t="s">
        <v>5</v>
      </c>
      <c r="L63" s="46">
        <v>84.59</v>
      </c>
    </row>
    <row r="64" spans="1:12" ht="15.4" customHeight="1" x14ac:dyDescent="0.25">
      <c r="B64" s="4"/>
      <c r="C64" s="4"/>
      <c r="D64" s="3"/>
      <c r="E64" s="2"/>
      <c r="F64" s="28"/>
      <c r="G64" s="28"/>
      <c r="H64" s="28"/>
      <c r="I64" s="28"/>
      <c r="J64" s="53"/>
      <c r="K64" s="45" t="s">
        <v>44</v>
      </c>
      <c r="L64" s="46">
        <v>83.69</v>
      </c>
    </row>
    <row r="65" spans="1:12" ht="15.4" customHeight="1" x14ac:dyDescent="0.25">
      <c r="B65" s="4"/>
      <c r="C65" s="4"/>
      <c r="D65" s="3"/>
      <c r="E65" s="2"/>
      <c r="F65" s="28"/>
      <c r="G65" s="28"/>
      <c r="H65" s="28"/>
      <c r="I65" s="28"/>
      <c r="J65" s="53"/>
      <c r="K65" s="49" t="s">
        <v>4</v>
      </c>
      <c r="L65" s="46">
        <v>91.39</v>
      </c>
    </row>
    <row r="66" spans="1:12" ht="15.4" customHeight="1" x14ac:dyDescent="0.25">
      <c r="B66" s="4"/>
      <c r="C66" s="4"/>
      <c r="D66" s="3"/>
      <c r="E66" s="2"/>
      <c r="F66" s="28"/>
      <c r="G66" s="28"/>
      <c r="H66" s="28"/>
      <c r="I66" s="28"/>
      <c r="J66" s="53"/>
      <c r="K66" s="40" t="s">
        <v>3</v>
      </c>
      <c r="L66" s="46">
        <v>87.71</v>
      </c>
    </row>
    <row r="67" spans="1:12" ht="15.4" customHeight="1" x14ac:dyDescent="0.25">
      <c r="B67" s="28"/>
      <c r="C67" s="28"/>
      <c r="D67" s="28"/>
      <c r="E67" s="28"/>
      <c r="F67" s="28"/>
      <c r="G67" s="28"/>
      <c r="H67" s="28"/>
      <c r="I67" s="28"/>
      <c r="J67" s="53"/>
      <c r="K67" s="40" t="s">
        <v>43</v>
      </c>
      <c r="L67" s="46">
        <v>86.98</v>
      </c>
    </row>
    <row r="68" spans="1:12" ht="15.4" customHeight="1" x14ac:dyDescent="0.25">
      <c r="A68" s="28"/>
      <c r="B68" s="28"/>
      <c r="C68" s="28"/>
      <c r="D68" s="28"/>
      <c r="E68" s="28"/>
      <c r="F68" s="28"/>
      <c r="G68" s="28"/>
      <c r="H68" s="28"/>
      <c r="I68" s="28"/>
      <c r="J68" s="53"/>
      <c r="K68" s="40" t="s">
        <v>2</v>
      </c>
      <c r="L68" s="46">
        <v>94.79</v>
      </c>
    </row>
    <row r="69" spans="1:12" ht="15.4" customHeight="1" x14ac:dyDescent="0.25">
      <c r="A69" s="28"/>
      <c r="B69" s="27"/>
      <c r="C69" s="27"/>
      <c r="D69" s="27"/>
      <c r="E69" s="27"/>
      <c r="F69" s="27"/>
      <c r="G69" s="27"/>
      <c r="H69" s="27"/>
      <c r="I69" s="27"/>
      <c r="J69" s="62"/>
      <c r="K69" s="40" t="s">
        <v>1</v>
      </c>
      <c r="L69" s="46">
        <v>81.709999999999994</v>
      </c>
    </row>
    <row r="70" spans="1:12" ht="15.4" customHeight="1" x14ac:dyDescent="0.25">
      <c r="K70" s="42"/>
      <c r="L70" s="46" t="s">
        <v>7</v>
      </c>
    </row>
    <row r="71" spans="1:12" ht="15.4" customHeight="1" x14ac:dyDescent="0.25">
      <c r="K71" s="45" t="s">
        <v>6</v>
      </c>
      <c r="L71" s="46">
        <v>85.27</v>
      </c>
    </row>
    <row r="72" spans="1:12" ht="15.4" customHeight="1" x14ac:dyDescent="0.25">
      <c r="K72" s="45" t="s">
        <v>5</v>
      </c>
      <c r="L72" s="46">
        <v>84.74</v>
      </c>
    </row>
    <row r="73" spans="1:12" ht="15.4" customHeight="1" x14ac:dyDescent="0.25">
      <c r="K73" s="45" t="s">
        <v>44</v>
      </c>
      <c r="L73" s="46">
        <v>83.17</v>
      </c>
    </row>
    <row r="74" spans="1:12" ht="15.4" customHeight="1" x14ac:dyDescent="0.25">
      <c r="K74" s="49" t="s">
        <v>4</v>
      </c>
      <c r="L74" s="46">
        <v>92.49</v>
      </c>
    </row>
    <row r="75" spans="1:12" ht="15.4" customHeight="1" x14ac:dyDescent="0.25">
      <c r="A75" s="26" t="str">
        <f>"Indexed number of payroll jobs held by women in "&amp;$L$1&amp;" each week by State and Territory"</f>
        <v>Indexed number of payroll jobs held by women in Education and training each week by State and Territory</v>
      </c>
      <c r="K75" s="40" t="s">
        <v>3</v>
      </c>
      <c r="L75" s="46">
        <v>86.75</v>
      </c>
    </row>
    <row r="76" spans="1:12" ht="15.4" customHeight="1" x14ac:dyDescent="0.25">
      <c r="K76" s="40" t="s">
        <v>43</v>
      </c>
      <c r="L76" s="46">
        <v>86.98</v>
      </c>
    </row>
    <row r="77" spans="1:12" ht="15.4" customHeight="1" x14ac:dyDescent="0.25">
      <c r="B77" s="4"/>
      <c r="C77" s="4"/>
      <c r="D77" s="4"/>
      <c r="E77" s="4"/>
      <c r="F77" s="28"/>
      <c r="G77" s="28"/>
      <c r="H77" s="28"/>
      <c r="I77" s="28"/>
      <c r="J77" s="53"/>
      <c r="K77" s="40" t="s">
        <v>2</v>
      </c>
      <c r="L77" s="46">
        <v>93.39</v>
      </c>
    </row>
    <row r="78" spans="1:12" ht="15.4" customHeight="1" x14ac:dyDescent="0.25">
      <c r="B78" s="4"/>
      <c r="C78" s="4"/>
      <c r="D78" s="4"/>
      <c r="E78" s="4"/>
      <c r="F78" s="28"/>
      <c r="G78" s="28"/>
      <c r="H78" s="28"/>
      <c r="I78" s="28"/>
      <c r="J78" s="53"/>
      <c r="K78" s="40" t="s">
        <v>1</v>
      </c>
      <c r="L78" s="46">
        <v>82.24</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101.46</v>
      </c>
    </row>
    <row r="83" spans="1:12" ht="15.4" customHeight="1" x14ac:dyDescent="0.25">
      <c r="B83" s="28"/>
      <c r="C83" s="28"/>
      <c r="D83" s="28"/>
      <c r="E83" s="28"/>
      <c r="F83" s="28"/>
      <c r="G83" s="28"/>
      <c r="H83" s="28"/>
      <c r="I83" s="28"/>
      <c r="J83" s="53"/>
      <c r="K83" s="45" t="s">
        <v>5</v>
      </c>
      <c r="L83" s="46">
        <v>94.55</v>
      </c>
    </row>
    <row r="84" spans="1:12" ht="15.4" customHeight="1" x14ac:dyDescent="0.25">
      <c r="A84" s="28"/>
      <c r="B84" s="27"/>
      <c r="C84" s="27"/>
      <c r="D84" s="27"/>
      <c r="E84" s="27"/>
      <c r="F84" s="27"/>
      <c r="G84" s="27"/>
      <c r="H84" s="27"/>
      <c r="I84" s="27"/>
      <c r="J84" s="62"/>
      <c r="K84" s="45" t="s">
        <v>44</v>
      </c>
      <c r="L84" s="46">
        <v>94.4</v>
      </c>
    </row>
    <row r="85" spans="1:12" ht="15.4" customHeight="1" x14ac:dyDescent="0.25">
      <c r="K85" s="49" t="s">
        <v>4</v>
      </c>
      <c r="L85" s="46">
        <v>103.54</v>
      </c>
    </row>
    <row r="86" spans="1:12" ht="15.4" customHeight="1" x14ac:dyDescent="0.25">
      <c r="K86" s="40" t="s">
        <v>3</v>
      </c>
      <c r="L86" s="46">
        <v>97.97</v>
      </c>
    </row>
    <row r="87" spans="1:12" ht="15.4" customHeight="1" x14ac:dyDescent="0.25">
      <c r="K87" s="40" t="s">
        <v>43</v>
      </c>
      <c r="L87" s="46">
        <v>95.28</v>
      </c>
    </row>
    <row r="88" spans="1:12" ht="15.4" customHeight="1" x14ac:dyDescent="0.25">
      <c r="K88" s="40" t="s">
        <v>2</v>
      </c>
      <c r="L88" s="46">
        <v>103.18</v>
      </c>
    </row>
    <row r="89" spans="1:12" ht="15.4" customHeight="1" x14ac:dyDescent="0.25">
      <c r="K89" s="40" t="s">
        <v>1</v>
      </c>
      <c r="L89" s="46">
        <v>92.81</v>
      </c>
    </row>
    <row r="90" spans="1:12" ht="15.4" customHeight="1" x14ac:dyDescent="0.25">
      <c r="K90" s="48"/>
      <c r="L90" s="46" t="s">
        <v>8</v>
      </c>
    </row>
    <row r="91" spans="1:12" ht="15" customHeight="1" x14ac:dyDescent="0.25">
      <c r="K91" s="45" t="s">
        <v>6</v>
      </c>
      <c r="L91" s="46">
        <v>90</v>
      </c>
    </row>
    <row r="92" spans="1:12" ht="15" customHeight="1" x14ac:dyDescent="0.25">
      <c r="K92" s="45" t="s">
        <v>5</v>
      </c>
      <c r="L92" s="46">
        <v>86</v>
      </c>
    </row>
    <row r="93" spans="1:12" ht="15" customHeight="1" x14ac:dyDescent="0.25">
      <c r="A93" s="26"/>
      <c r="K93" s="45" t="s">
        <v>44</v>
      </c>
      <c r="L93" s="46">
        <v>82.31</v>
      </c>
    </row>
    <row r="94" spans="1:12" ht="15" customHeight="1" x14ac:dyDescent="0.25">
      <c r="K94" s="49" t="s">
        <v>4</v>
      </c>
      <c r="L94" s="46">
        <v>90.01</v>
      </c>
    </row>
    <row r="95" spans="1:12" ht="15" customHeight="1" x14ac:dyDescent="0.25">
      <c r="K95" s="40" t="s">
        <v>3</v>
      </c>
      <c r="L95" s="46">
        <v>89.26</v>
      </c>
    </row>
    <row r="96" spans="1:12" ht="15" customHeight="1" x14ac:dyDescent="0.25">
      <c r="K96" s="40" t="s">
        <v>43</v>
      </c>
      <c r="L96" s="46">
        <v>86.62</v>
      </c>
    </row>
    <row r="97" spans="1:12" ht="15" customHeight="1" x14ac:dyDescent="0.25">
      <c r="K97" s="40" t="s">
        <v>2</v>
      </c>
      <c r="L97" s="46">
        <v>94.54</v>
      </c>
    </row>
    <row r="98" spans="1:12" ht="15" customHeight="1" x14ac:dyDescent="0.25">
      <c r="K98" s="40" t="s">
        <v>1</v>
      </c>
      <c r="L98" s="46">
        <v>82.69</v>
      </c>
    </row>
    <row r="99" spans="1:12" ht="15" customHeight="1" x14ac:dyDescent="0.25">
      <c r="K99" s="42"/>
      <c r="L99" s="46" t="s">
        <v>7</v>
      </c>
    </row>
    <row r="100" spans="1:12" ht="15" customHeight="1" x14ac:dyDescent="0.25">
      <c r="A100" s="25"/>
      <c r="B100" s="24"/>
      <c r="K100" s="45" t="s">
        <v>6</v>
      </c>
      <c r="L100" s="46">
        <v>87.62</v>
      </c>
    </row>
    <row r="101" spans="1:12" x14ac:dyDescent="0.25">
      <c r="A101" s="25"/>
      <c r="B101" s="24"/>
      <c r="K101" s="45" t="s">
        <v>5</v>
      </c>
      <c r="L101" s="46">
        <v>86.04</v>
      </c>
    </row>
    <row r="102" spans="1:12" x14ac:dyDescent="0.25">
      <c r="A102" s="25"/>
      <c r="B102" s="24"/>
      <c r="K102" s="45" t="s">
        <v>44</v>
      </c>
      <c r="L102" s="46">
        <v>81.83</v>
      </c>
    </row>
    <row r="103" spans="1:12" x14ac:dyDescent="0.25">
      <c r="A103" s="25"/>
      <c r="B103" s="24"/>
      <c r="K103" s="49" t="s">
        <v>4</v>
      </c>
      <c r="L103" s="46">
        <v>91.08</v>
      </c>
    </row>
    <row r="104" spans="1:12" x14ac:dyDescent="0.25">
      <c r="A104" s="25"/>
      <c r="B104" s="24"/>
      <c r="K104" s="40" t="s">
        <v>3</v>
      </c>
      <c r="L104" s="46">
        <v>87.78</v>
      </c>
    </row>
    <row r="105" spans="1:12" x14ac:dyDescent="0.25">
      <c r="A105" s="25"/>
      <c r="B105" s="24"/>
      <c r="K105" s="40" t="s">
        <v>43</v>
      </c>
      <c r="L105" s="46">
        <v>86.62</v>
      </c>
    </row>
    <row r="106" spans="1:12" x14ac:dyDescent="0.25">
      <c r="A106" s="25"/>
      <c r="B106" s="24"/>
      <c r="K106" s="40" t="s">
        <v>2</v>
      </c>
      <c r="L106" s="46">
        <v>91.97</v>
      </c>
    </row>
    <row r="107" spans="1:12" x14ac:dyDescent="0.25">
      <c r="A107" s="25"/>
      <c r="B107" s="24"/>
      <c r="K107" s="40" t="s">
        <v>1</v>
      </c>
      <c r="L107" s="46">
        <v>82.71</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100.4438</v>
      </c>
    </row>
    <row r="112" spans="1:12" x14ac:dyDescent="0.25">
      <c r="K112" s="73">
        <v>43918</v>
      </c>
      <c r="L112" s="46">
        <v>99.075699999999998</v>
      </c>
    </row>
    <row r="113" spans="11:12" x14ac:dyDescent="0.25">
      <c r="K113" s="73">
        <v>43925</v>
      </c>
      <c r="L113" s="46">
        <v>96.273600000000002</v>
      </c>
    </row>
    <row r="114" spans="11:12" x14ac:dyDescent="0.25">
      <c r="K114" s="73">
        <v>43932</v>
      </c>
      <c r="L114" s="46">
        <v>93.128500000000003</v>
      </c>
    </row>
    <row r="115" spans="11:12" x14ac:dyDescent="0.25">
      <c r="K115" s="73">
        <v>43939</v>
      </c>
      <c r="L115" s="46">
        <v>90.823800000000006</v>
      </c>
    </row>
    <row r="116" spans="11:12" x14ac:dyDescent="0.25">
      <c r="K116" s="73">
        <v>43946</v>
      </c>
      <c r="L116" s="46">
        <v>90.156899999999993</v>
      </c>
    </row>
    <row r="117" spans="11:12" x14ac:dyDescent="0.25">
      <c r="K117" s="73">
        <v>43953</v>
      </c>
      <c r="L117" s="46">
        <v>90.997</v>
      </c>
    </row>
    <row r="118" spans="11:12" x14ac:dyDescent="0.25">
      <c r="K118" s="73">
        <v>43960</v>
      </c>
      <c r="L118" s="46">
        <v>92.570700000000002</v>
      </c>
    </row>
    <row r="119" spans="11:12" x14ac:dyDescent="0.25">
      <c r="K119" s="73">
        <v>43967</v>
      </c>
      <c r="L119" s="46">
        <v>94.6434</v>
      </c>
    </row>
    <row r="120" spans="11:12" x14ac:dyDescent="0.25">
      <c r="K120" s="73">
        <v>43974</v>
      </c>
      <c r="L120" s="46">
        <v>95.083200000000005</v>
      </c>
    </row>
    <row r="121" spans="11:12" x14ac:dyDescent="0.25">
      <c r="K121" s="73">
        <v>43981</v>
      </c>
      <c r="L121" s="46">
        <v>95.394900000000007</v>
      </c>
    </row>
    <row r="122" spans="11:12" x14ac:dyDescent="0.25">
      <c r="K122" s="73">
        <v>43988</v>
      </c>
      <c r="L122" s="46">
        <v>95.838300000000004</v>
      </c>
    </row>
    <row r="123" spans="11:12" x14ac:dyDescent="0.25">
      <c r="K123" s="73">
        <v>43995</v>
      </c>
      <c r="L123" s="46">
        <v>95.237799999999993</v>
      </c>
    </row>
    <row r="124" spans="11:12" x14ac:dyDescent="0.25">
      <c r="K124" s="73">
        <v>44002</v>
      </c>
      <c r="L124" s="46">
        <v>95.560299999999998</v>
      </c>
    </row>
    <row r="125" spans="11:12" x14ac:dyDescent="0.25">
      <c r="K125" s="73">
        <v>44009</v>
      </c>
      <c r="L125" s="46">
        <v>96.248500000000007</v>
      </c>
    </row>
    <row r="126" spans="11:12" x14ac:dyDescent="0.25">
      <c r="K126" s="73">
        <v>44016</v>
      </c>
      <c r="L126" s="46">
        <v>95.824299999999994</v>
      </c>
    </row>
    <row r="127" spans="11:12" x14ac:dyDescent="0.25">
      <c r="K127" s="73">
        <v>44023</v>
      </c>
      <c r="L127" s="46">
        <v>93.298599999999993</v>
      </c>
    </row>
    <row r="128" spans="11:12" x14ac:dyDescent="0.25">
      <c r="K128" s="73">
        <v>44030</v>
      </c>
      <c r="L128" s="46">
        <v>91.757199999999997</v>
      </c>
    </row>
    <row r="129" spans="1:12" x14ac:dyDescent="0.25">
      <c r="K129" s="73">
        <v>44037</v>
      </c>
      <c r="L129" s="46">
        <v>93.241399999999999</v>
      </c>
    </row>
    <row r="130" spans="1:12" x14ac:dyDescent="0.25">
      <c r="K130" s="73">
        <v>44044</v>
      </c>
      <c r="L130" s="46">
        <v>94.630799999999994</v>
      </c>
    </row>
    <row r="131" spans="1:12" x14ac:dyDescent="0.25">
      <c r="K131" s="73">
        <v>44051</v>
      </c>
      <c r="L131" s="46">
        <v>95.048100000000005</v>
      </c>
    </row>
    <row r="132" spans="1:12" x14ac:dyDescent="0.25">
      <c r="K132" s="73">
        <v>44058</v>
      </c>
      <c r="L132" s="46">
        <v>95.359899999999996</v>
      </c>
    </row>
    <row r="133" spans="1:12" x14ac:dyDescent="0.25">
      <c r="K133" s="73">
        <v>44065</v>
      </c>
      <c r="L133" s="46">
        <v>95.438800000000001</v>
      </c>
    </row>
    <row r="134" spans="1:12" x14ac:dyDescent="0.25">
      <c r="K134" s="73">
        <v>44072</v>
      </c>
      <c r="L134" s="46">
        <v>95.500399999999999</v>
      </c>
    </row>
    <row r="135" spans="1:12" x14ac:dyDescent="0.25">
      <c r="K135" s="73">
        <v>44079</v>
      </c>
      <c r="L135" s="46">
        <v>95.782899999999998</v>
      </c>
    </row>
    <row r="136" spans="1:12" x14ac:dyDescent="0.25">
      <c r="K136" s="73">
        <v>44086</v>
      </c>
      <c r="L136" s="46">
        <v>96.164299999999997</v>
      </c>
    </row>
    <row r="137" spans="1:12" x14ac:dyDescent="0.25">
      <c r="K137" s="73">
        <v>44093</v>
      </c>
      <c r="L137" s="46">
        <v>96.488100000000003</v>
      </c>
    </row>
    <row r="138" spans="1:12" x14ac:dyDescent="0.25">
      <c r="K138" s="73">
        <v>44100</v>
      </c>
      <c r="L138" s="46">
        <v>95.815600000000003</v>
      </c>
    </row>
    <row r="139" spans="1:12" x14ac:dyDescent="0.25">
      <c r="K139" s="73">
        <v>44107</v>
      </c>
      <c r="L139" s="46">
        <v>93.850300000000004</v>
      </c>
    </row>
    <row r="140" spans="1:12" x14ac:dyDescent="0.25">
      <c r="A140" s="25"/>
      <c r="B140" s="24"/>
      <c r="K140" s="73">
        <v>44114</v>
      </c>
      <c r="L140" s="46">
        <v>93.015199999999993</v>
      </c>
    </row>
    <row r="141" spans="1:12" x14ac:dyDescent="0.25">
      <c r="A141" s="25"/>
      <c r="B141" s="24"/>
      <c r="K141" s="73">
        <v>44121</v>
      </c>
      <c r="L141" s="46">
        <v>95.3446</v>
      </c>
    </row>
    <row r="142" spans="1:12" x14ac:dyDescent="0.25">
      <c r="K142" s="73">
        <v>44128</v>
      </c>
      <c r="L142" s="46">
        <v>96.720100000000002</v>
      </c>
    </row>
    <row r="143" spans="1:12" x14ac:dyDescent="0.25">
      <c r="K143" s="73">
        <v>44135</v>
      </c>
      <c r="L143" s="46">
        <v>97.051299999999998</v>
      </c>
    </row>
    <row r="144" spans="1:12" x14ac:dyDescent="0.25">
      <c r="K144" s="73">
        <v>44142</v>
      </c>
      <c r="L144" s="46">
        <v>97.351399999999998</v>
      </c>
    </row>
    <row r="145" spans="11:12" x14ac:dyDescent="0.25">
      <c r="K145" s="73">
        <v>44149</v>
      </c>
      <c r="L145" s="46">
        <v>98.202200000000005</v>
      </c>
    </row>
    <row r="146" spans="11:12" x14ac:dyDescent="0.25">
      <c r="K146" s="73">
        <v>44156</v>
      </c>
      <c r="L146" s="46">
        <v>98.835899999999995</v>
      </c>
    </row>
    <row r="147" spans="11:12" x14ac:dyDescent="0.25">
      <c r="K147" s="73">
        <v>44163</v>
      </c>
      <c r="L147" s="46">
        <v>99.574799999999996</v>
      </c>
    </row>
    <row r="148" spans="11:12" x14ac:dyDescent="0.25">
      <c r="K148" s="73">
        <v>44170</v>
      </c>
      <c r="L148" s="46">
        <v>99.876999999999995</v>
      </c>
    </row>
    <row r="149" spans="11:12" x14ac:dyDescent="0.25">
      <c r="K149" s="73">
        <v>44177</v>
      </c>
      <c r="L149" s="46">
        <v>99.415000000000006</v>
      </c>
    </row>
    <row r="150" spans="11:12" x14ac:dyDescent="0.25">
      <c r="K150" s="73">
        <v>44184</v>
      </c>
      <c r="L150" s="46">
        <v>97.630700000000004</v>
      </c>
    </row>
    <row r="151" spans="11:12" x14ac:dyDescent="0.25">
      <c r="K151" s="73">
        <v>44191</v>
      </c>
      <c r="L151" s="46">
        <v>93.677199999999999</v>
      </c>
    </row>
    <row r="152" spans="11:12" x14ac:dyDescent="0.25">
      <c r="K152" s="73">
        <v>44198</v>
      </c>
      <c r="L152" s="46">
        <v>90.314400000000006</v>
      </c>
    </row>
    <row r="153" spans="11:12" x14ac:dyDescent="0.25">
      <c r="K153" s="73">
        <v>44205</v>
      </c>
      <c r="L153" s="46">
        <v>87.082099999999997</v>
      </c>
    </row>
    <row r="154" spans="11:12" x14ac:dyDescent="0.25">
      <c r="K154" s="73">
        <v>44212</v>
      </c>
      <c r="L154" s="46">
        <v>86.181799999999996</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102.09610000000001</v>
      </c>
    </row>
    <row r="260" spans="11:12" x14ac:dyDescent="0.25">
      <c r="K260" s="73">
        <v>43918</v>
      </c>
      <c r="L260" s="46">
        <v>101.4815</v>
      </c>
    </row>
    <row r="261" spans="11:12" x14ac:dyDescent="0.25">
      <c r="K261" s="73">
        <v>43925</v>
      </c>
      <c r="L261" s="46">
        <v>99.406999999999996</v>
      </c>
    </row>
    <row r="262" spans="11:12" x14ac:dyDescent="0.25">
      <c r="K262" s="73">
        <v>43932</v>
      </c>
      <c r="L262" s="46">
        <v>97.694400000000002</v>
      </c>
    </row>
    <row r="263" spans="11:12" x14ac:dyDescent="0.25">
      <c r="K263" s="73">
        <v>43939</v>
      </c>
      <c r="L263" s="46">
        <v>96.810299999999998</v>
      </c>
    </row>
    <row r="264" spans="11:12" x14ac:dyDescent="0.25">
      <c r="K264" s="73">
        <v>43946</v>
      </c>
      <c r="L264" s="46">
        <v>96.150400000000005</v>
      </c>
    </row>
    <row r="265" spans="11:12" x14ac:dyDescent="0.25">
      <c r="K265" s="73">
        <v>43953</v>
      </c>
      <c r="L265" s="46">
        <v>97.722800000000007</v>
      </c>
    </row>
    <row r="266" spans="11:12" x14ac:dyDescent="0.25">
      <c r="K266" s="73">
        <v>43960</v>
      </c>
      <c r="L266" s="46">
        <v>98.267499999999998</v>
      </c>
    </row>
    <row r="267" spans="11:12" x14ac:dyDescent="0.25">
      <c r="K267" s="73">
        <v>43967</v>
      </c>
      <c r="L267" s="46">
        <v>99.508099999999999</v>
      </c>
    </row>
    <row r="268" spans="11:12" x14ac:dyDescent="0.25">
      <c r="K268" s="73">
        <v>43974</v>
      </c>
      <c r="L268" s="46">
        <v>99.430300000000003</v>
      </c>
    </row>
    <row r="269" spans="11:12" x14ac:dyDescent="0.25">
      <c r="K269" s="73">
        <v>43981</v>
      </c>
      <c r="L269" s="46">
        <v>100.374</v>
      </c>
    </row>
    <row r="270" spans="11:12" x14ac:dyDescent="0.25">
      <c r="K270" s="73">
        <v>43988</v>
      </c>
      <c r="L270" s="46">
        <v>101.4308</v>
      </c>
    </row>
    <row r="271" spans="11:12" x14ac:dyDescent="0.25">
      <c r="K271" s="73">
        <v>43995</v>
      </c>
      <c r="L271" s="46">
        <v>102.87520000000001</v>
      </c>
    </row>
    <row r="272" spans="11:12" x14ac:dyDescent="0.25">
      <c r="K272" s="73">
        <v>44002</v>
      </c>
      <c r="L272" s="46">
        <v>103.86660000000001</v>
      </c>
    </row>
    <row r="273" spans="11:12" x14ac:dyDescent="0.25">
      <c r="K273" s="73">
        <v>44009</v>
      </c>
      <c r="L273" s="46">
        <v>104.7146</v>
      </c>
    </row>
    <row r="274" spans="11:12" x14ac:dyDescent="0.25">
      <c r="K274" s="73">
        <v>44016</v>
      </c>
      <c r="L274" s="46">
        <v>102.0039</v>
      </c>
    </row>
    <row r="275" spans="11:12" x14ac:dyDescent="0.25">
      <c r="K275" s="73">
        <v>44023</v>
      </c>
      <c r="L275" s="46">
        <v>98.3292</v>
      </c>
    </row>
    <row r="276" spans="11:12" x14ac:dyDescent="0.25">
      <c r="K276" s="73">
        <v>44030</v>
      </c>
      <c r="L276" s="46">
        <v>97.0167</v>
      </c>
    </row>
    <row r="277" spans="11:12" x14ac:dyDescent="0.25">
      <c r="K277" s="73">
        <v>44037</v>
      </c>
      <c r="L277" s="46">
        <v>97.430300000000003</v>
      </c>
    </row>
    <row r="278" spans="11:12" x14ac:dyDescent="0.25">
      <c r="K278" s="73">
        <v>44044</v>
      </c>
      <c r="L278" s="46">
        <v>99.016099999999994</v>
      </c>
    </row>
    <row r="279" spans="11:12" x14ac:dyDescent="0.25">
      <c r="K279" s="73">
        <v>44051</v>
      </c>
      <c r="L279" s="46">
        <v>99.244399999999999</v>
      </c>
    </row>
    <row r="280" spans="11:12" x14ac:dyDescent="0.25">
      <c r="K280" s="73">
        <v>44058</v>
      </c>
      <c r="L280" s="46">
        <v>98.674999999999997</v>
      </c>
    </row>
    <row r="281" spans="11:12" x14ac:dyDescent="0.25">
      <c r="K281" s="73">
        <v>44065</v>
      </c>
      <c r="L281" s="46">
        <v>99.07</v>
      </c>
    </row>
    <row r="282" spans="11:12" x14ac:dyDescent="0.25">
      <c r="K282" s="73">
        <v>44072</v>
      </c>
      <c r="L282" s="46">
        <v>98.854600000000005</v>
      </c>
    </row>
    <row r="283" spans="11:12" x14ac:dyDescent="0.25">
      <c r="K283" s="73">
        <v>44079</v>
      </c>
      <c r="L283" s="46">
        <v>99.304299999999998</v>
      </c>
    </row>
    <row r="284" spans="11:12" x14ac:dyDescent="0.25">
      <c r="K284" s="73">
        <v>44086</v>
      </c>
      <c r="L284" s="46">
        <v>99.661600000000007</v>
      </c>
    </row>
    <row r="285" spans="11:12" x14ac:dyDescent="0.25">
      <c r="K285" s="73">
        <v>44093</v>
      </c>
      <c r="L285" s="46">
        <v>100.5278</v>
      </c>
    </row>
    <row r="286" spans="11:12" x14ac:dyDescent="0.25">
      <c r="K286" s="73">
        <v>44100</v>
      </c>
      <c r="L286" s="46">
        <v>99.776600000000002</v>
      </c>
    </row>
    <row r="287" spans="11:12" x14ac:dyDescent="0.25">
      <c r="K287" s="73">
        <v>44107</v>
      </c>
      <c r="L287" s="46">
        <v>97.773300000000006</v>
      </c>
    </row>
    <row r="288" spans="11:12" x14ac:dyDescent="0.25">
      <c r="K288" s="73">
        <v>44114</v>
      </c>
      <c r="L288" s="46">
        <v>96.049400000000006</v>
      </c>
    </row>
    <row r="289" spans="11:12" x14ac:dyDescent="0.25">
      <c r="K289" s="73">
        <v>44121</v>
      </c>
      <c r="L289" s="46">
        <v>98.096900000000005</v>
      </c>
    </row>
    <row r="290" spans="11:12" x14ac:dyDescent="0.25">
      <c r="K290" s="73">
        <v>44128</v>
      </c>
      <c r="L290" s="46">
        <v>99.398399999999995</v>
      </c>
    </row>
    <row r="291" spans="11:12" x14ac:dyDescent="0.25">
      <c r="K291" s="73">
        <v>44135</v>
      </c>
      <c r="L291" s="46">
        <v>99.424700000000001</v>
      </c>
    </row>
    <row r="292" spans="11:12" x14ac:dyDescent="0.25">
      <c r="K292" s="73">
        <v>44142</v>
      </c>
      <c r="L292" s="46">
        <v>99.255600000000001</v>
      </c>
    </row>
    <row r="293" spans="11:12" x14ac:dyDescent="0.25">
      <c r="K293" s="73">
        <v>44149</v>
      </c>
      <c r="L293" s="46">
        <v>100.5427</v>
      </c>
    </row>
    <row r="294" spans="11:12" x14ac:dyDescent="0.25">
      <c r="K294" s="73">
        <v>44156</v>
      </c>
      <c r="L294" s="46">
        <v>101.8753</v>
      </c>
    </row>
    <row r="295" spans="11:12" x14ac:dyDescent="0.25">
      <c r="K295" s="73">
        <v>44163</v>
      </c>
      <c r="L295" s="46">
        <v>105.8926</v>
      </c>
    </row>
    <row r="296" spans="11:12" x14ac:dyDescent="0.25">
      <c r="K296" s="73">
        <v>44170</v>
      </c>
      <c r="L296" s="46">
        <v>106.6968</v>
      </c>
    </row>
    <row r="297" spans="11:12" x14ac:dyDescent="0.25">
      <c r="K297" s="73">
        <v>44177</v>
      </c>
      <c r="L297" s="46">
        <v>104.23220000000001</v>
      </c>
    </row>
    <row r="298" spans="11:12" x14ac:dyDescent="0.25">
      <c r="K298" s="73">
        <v>44184</v>
      </c>
      <c r="L298" s="46">
        <v>100.7238</v>
      </c>
    </row>
    <row r="299" spans="11:12" x14ac:dyDescent="0.25">
      <c r="K299" s="73">
        <v>44191</v>
      </c>
      <c r="L299" s="46">
        <v>97.582999999999998</v>
      </c>
    </row>
    <row r="300" spans="11:12" x14ac:dyDescent="0.25">
      <c r="K300" s="73">
        <v>44198</v>
      </c>
      <c r="L300" s="46">
        <v>96.061800000000005</v>
      </c>
    </row>
    <row r="301" spans="11:12" x14ac:dyDescent="0.25">
      <c r="K301" s="73">
        <v>44205</v>
      </c>
      <c r="L301" s="46">
        <v>93.495500000000007</v>
      </c>
    </row>
    <row r="302" spans="11:12" x14ac:dyDescent="0.25">
      <c r="K302" s="73">
        <v>44212</v>
      </c>
      <c r="L302" s="46">
        <v>93.171199999999999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225C-AFD8-4D54-B5B4-FD9F791157CA}">
  <sheetPr codeName="Sheet2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35</v>
      </c>
    </row>
    <row r="2" spans="1:12" ht="19.5" customHeight="1" x14ac:dyDescent="0.3">
      <c r="A2" s="7" t="str">
        <f>"Weekly Payroll Jobs and Wages in Australia - " &amp;$L$1</f>
        <v>Weekly Payroll Jobs and Wages in Australia - Health care and social assistance</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Health care and social assistance</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-4.8249108374104344E-3</v>
      </c>
      <c r="C11" s="31">
        <v>-3.4698202547020829E-2</v>
      </c>
      <c r="D11" s="31">
        <v>-7.6729636047518923E-3</v>
      </c>
      <c r="E11" s="31">
        <v>1.758094050535064E-3</v>
      </c>
      <c r="F11" s="31">
        <v>3.1278596865944142E-2</v>
      </c>
      <c r="G11" s="31">
        <v>-2.3486535802521691E-2</v>
      </c>
      <c r="H11" s="31">
        <v>-7.8319904097677862E-3</v>
      </c>
      <c r="I11" s="67">
        <v>-1.3663659330469646E-2</v>
      </c>
      <c r="J11" s="45"/>
      <c r="K11" s="45"/>
      <c r="L11" s="46"/>
    </row>
    <row r="12" spans="1:12" x14ac:dyDescent="0.25">
      <c r="A12" s="68" t="s">
        <v>6</v>
      </c>
      <c r="B12" s="31">
        <v>-3.6459632372382034E-3</v>
      </c>
      <c r="C12" s="31">
        <v>-3.6780491339368671E-2</v>
      </c>
      <c r="D12" s="31">
        <v>-7.8185855293846362E-3</v>
      </c>
      <c r="E12" s="31">
        <v>6.327301996937873E-4</v>
      </c>
      <c r="F12" s="31">
        <v>3.6582666488372162E-2</v>
      </c>
      <c r="G12" s="31">
        <v>-1.9483581810140427E-2</v>
      </c>
      <c r="H12" s="31">
        <v>-8.9208878749131859E-3</v>
      </c>
      <c r="I12" s="67">
        <v>-2.435814800982794E-2</v>
      </c>
      <c r="J12" s="45"/>
      <c r="K12" s="45"/>
      <c r="L12" s="46"/>
    </row>
    <row r="13" spans="1:12" ht="15" customHeight="1" x14ac:dyDescent="0.25">
      <c r="A13" s="68" t="s">
        <v>5</v>
      </c>
      <c r="B13" s="31">
        <v>-1.3489044176169251E-3</v>
      </c>
      <c r="C13" s="31">
        <v>-3.6932978295320829E-2</v>
      </c>
      <c r="D13" s="31">
        <v>-1.1671543936211504E-2</v>
      </c>
      <c r="E13" s="31">
        <v>-1.8091280816880939E-3</v>
      </c>
      <c r="F13" s="31">
        <v>7.9502461392948032E-2</v>
      </c>
      <c r="G13" s="31">
        <v>-2.3570489503757286E-2</v>
      </c>
      <c r="H13" s="31">
        <v>-1.4200300591090453E-2</v>
      </c>
      <c r="I13" s="67">
        <v>-1.7586842499443756E-2</v>
      </c>
      <c r="J13" s="45"/>
      <c r="K13" s="45"/>
      <c r="L13" s="46"/>
    </row>
    <row r="14" spans="1:12" ht="15" customHeight="1" x14ac:dyDescent="0.25">
      <c r="A14" s="68" t="s">
        <v>44</v>
      </c>
      <c r="B14" s="31">
        <v>-4.0766693062710524E-2</v>
      </c>
      <c r="C14" s="31">
        <v>-3.8617633793907258E-2</v>
      </c>
      <c r="D14" s="31">
        <v>-1.1488856835708661E-2</v>
      </c>
      <c r="E14" s="31">
        <v>2.7477753587961118E-3</v>
      </c>
      <c r="F14" s="31">
        <v>-2.7166500504973157E-2</v>
      </c>
      <c r="G14" s="31">
        <v>-4.1890588070728541E-2</v>
      </c>
      <c r="H14" s="31">
        <v>-1.1090276161599744E-2</v>
      </c>
      <c r="I14" s="67">
        <v>-2.9398375122217102E-3</v>
      </c>
      <c r="J14" s="45"/>
      <c r="K14" s="45"/>
      <c r="L14" s="46"/>
    </row>
    <row r="15" spans="1:12" ht="15" customHeight="1" x14ac:dyDescent="0.25">
      <c r="A15" s="68" t="s">
        <v>4</v>
      </c>
      <c r="B15" s="31">
        <v>3.1017257468195947E-2</v>
      </c>
      <c r="C15" s="31">
        <v>-2.6618833000545905E-2</v>
      </c>
      <c r="D15" s="31">
        <v>-1.6459109179023379E-3</v>
      </c>
      <c r="E15" s="31">
        <v>9.2828059258407425E-3</v>
      </c>
      <c r="F15" s="31">
        <v>1.6516115852603042E-2</v>
      </c>
      <c r="G15" s="31">
        <v>1.5481374026684147E-2</v>
      </c>
      <c r="H15" s="31">
        <v>1.9724057514947768E-2</v>
      </c>
      <c r="I15" s="67">
        <v>-4.8346547952194951E-3</v>
      </c>
      <c r="J15" s="45"/>
      <c r="K15" s="63"/>
      <c r="L15" s="46"/>
    </row>
    <row r="16" spans="1:12" ht="15" customHeight="1" x14ac:dyDescent="0.25">
      <c r="A16" s="68" t="s">
        <v>3</v>
      </c>
      <c r="B16" s="31">
        <v>3.4614120337287391E-2</v>
      </c>
      <c r="C16" s="31">
        <v>-2.133916148910886E-2</v>
      </c>
      <c r="D16" s="31">
        <v>5.4553872151297256E-3</v>
      </c>
      <c r="E16" s="31">
        <v>6.7584101422761833E-3</v>
      </c>
      <c r="F16" s="31">
        <v>4.042040693170823E-2</v>
      </c>
      <c r="G16" s="31">
        <v>-1.1942851508340069E-2</v>
      </c>
      <c r="H16" s="31">
        <v>4.5677494734999158E-3</v>
      </c>
      <c r="I16" s="67">
        <v>-4.8660671049705062E-4</v>
      </c>
      <c r="J16" s="45"/>
      <c r="K16" s="45"/>
      <c r="L16" s="46"/>
    </row>
    <row r="17" spans="1:12" ht="15" customHeight="1" x14ac:dyDescent="0.25">
      <c r="A17" s="68" t="s">
        <v>43</v>
      </c>
      <c r="B17" s="31">
        <v>-1.4109414250966901E-2</v>
      </c>
      <c r="C17" s="31">
        <v>-2.6384523998442155E-2</v>
      </c>
      <c r="D17" s="31">
        <v>0</v>
      </c>
      <c r="E17" s="31">
        <v>0</v>
      </c>
      <c r="F17" s="31">
        <v>4.3232568620699574E-2</v>
      </c>
      <c r="G17" s="31">
        <v>-1.2558719156781972E-2</v>
      </c>
      <c r="H17" s="31">
        <v>0</v>
      </c>
      <c r="I17" s="67">
        <v>0</v>
      </c>
      <c r="J17" s="45"/>
      <c r="K17" s="45"/>
      <c r="L17" s="46"/>
    </row>
    <row r="18" spans="1:12" ht="15" customHeight="1" x14ac:dyDescent="0.25">
      <c r="A18" s="68" t="s">
        <v>2</v>
      </c>
      <c r="B18" s="31">
        <v>3.0103689972774239E-2</v>
      </c>
      <c r="C18" s="31">
        <v>-1.5682497509133198E-2</v>
      </c>
      <c r="D18" s="31">
        <v>-8.0462999381913924E-4</v>
      </c>
      <c r="E18" s="31">
        <v>1.4767932489451407E-2</v>
      </c>
      <c r="F18" s="31">
        <v>1.1419586226219192E-2</v>
      </c>
      <c r="G18" s="31">
        <v>-2.6150456063776972E-2</v>
      </c>
      <c r="H18" s="31">
        <v>-1.6853482611528192E-2</v>
      </c>
      <c r="I18" s="67">
        <v>-3.687700486386003E-3</v>
      </c>
      <c r="J18" s="45"/>
      <c r="K18" s="45"/>
      <c r="L18" s="46"/>
    </row>
    <row r="19" spans="1:12" x14ac:dyDescent="0.25">
      <c r="A19" s="69" t="s">
        <v>1</v>
      </c>
      <c r="B19" s="31">
        <v>1.4233668341708361E-2</v>
      </c>
      <c r="C19" s="31">
        <v>-5.2892755890116439E-2</v>
      </c>
      <c r="D19" s="31">
        <v>-1.7747135759910826E-2</v>
      </c>
      <c r="E19" s="31">
        <v>-2.3265223548452063E-3</v>
      </c>
      <c r="F19" s="31">
        <v>1.7592997669398036E-2</v>
      </c>
      <c r="G19" s="31">
        <v>-3.7142017798485916E-2</v>
      </c>
      <c r="H19" s="31">
        <v>1.9568842748465265E-3</v>
      </c>
      <c r="I19" s="67">
        <v>-3.4087705027581072E-2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4.6325789237826598E-3</v>
      </c>
      <c r="C21" s="31">
        <v>-2.9259616214677764E-2</v>
      </c>
      <c r="D21" s="31">
        <v>-8.5789116029886259E-3</v>
      </c>
      <c r="E21" s="31">
        <v>4.6720418944312669E-4</v>
      </c>
      <c r="F21" s="31">
        <v>2.8582599481683957E-2</v>
      </c>
      <c r="G21" s="31">
        <v>-2.3096192779315072E-2</v>
      </c>
      <c r="H21" s="31">
        <v>-6.2691480978814829E-3</v>
      </c>
      <c r="I21" s="67">
        <v>-1.7301027293663784E-2</v>
      </c>
      <c r="J21" s="45"/>
      <c r="K21" s="45"/>
      <c r="L21" s="45"/>
    </row>
    <row r="22" spans="1:12" x14ac:dyDescent="0.25">
      <c r="A22" s="68" t="s">
        <v>13</v>
      </c>
      <c r="B22" s="31">
        <v>-1.5066037378695829E-2</v>
      </c>
      <c r="C22" s="31">
        <v>-3.6027072731844689E-2</v>
      </c>
      <c r="D22" s="31">
        <v>-7.3398747015233079E-3</v>
      </c>
      <c r="E22" s="31">
        <v>1.8298999897385926E-3</v>
      </c>
      <c r="F22" s="31">
        <v>2.5090557790721002E-2</v>
      </c>
      <c r="G22" s="31">
        <v>-2.3913968034926181E-2</v>
      </c>
      <c r="H22" s="31">
        <v>-8.1852634229593324E-3</v>
      </c>
      <c r="I22" s="67">
        <v>-1.2396731537471228E-2</v>
      </c>
      <c r="J22" s="45"/>
      <c r="K22" s="51" t="s">
        <v>12</v>
      </c>
      <c r="L22" s="45" t="s">
        <v>59</v>
      </c>
    </row>
    <row r="23" spans="1:12" x14ac:dyDescent="0.25">
      <c r="A23" s="69" t="s">
        <v>71</v>
      </c>
      <c r="B23" s="31">
        <v>-0.10564753788673864</v>
      </c>
      <c r="C23" s="31">
        <v>-0.11162572504409685</v>
      </c>
      <c r="D23" s="31">
        <v>-3.4274129417466437E-3</v>
      </c>
      <c r="E23" s="31">
        <v>2.274544174993931E-2</v>
      </c>
      <c r="F23" s="31">
        <v>4.4425557635707769E-3</v>
      </c>
      <c r="G23" s="31">
        <v>-9.5822442358077686E-2</v>
      </c>
      <c r="H23" s="31">
        <v>1.2496012843434379E-2</v>
      </c>
      <c r="I23" s="67">
        <v>3.7443690444093125E-2</v>
      </c>
      <c r="J23" s="45"/>
      <c r="K23" s="48"/>
      <c r="L23" s="45" t="s">
        <v>9</v>
      </c>
    </row>
    <row r="24" spans="1:12" x14ac:dyDescent="0.25">
      <c r="A24" s="68" t="s">
        <v>45</v>
      </c>
      <c r="B24" s="31">
        <v>-1.0787116708385391E-2</v>
      </c>
      <c r="C24" s="31">
        <v>-4.561896370534857E-2</v>
      </c>
      <c r="D24" s="31">
        <v>-9.6550578258000064E-3</v>
      </c>
      <c r="E24" s="31">
        <v>7.5765187361422903E-3</v>
      </c>
      <c r="F24" s="31">
        <v>2.6607781927363572E-2</v>
      </c>
      <c r="G24" s="31">
        <v>-2.7866251274447973E-2</v>
      </c>
      <c r="H24" s="31">
        <v>-4.3107546232974414E-3</v>
      </c>
      <c r="I24" s="67">
        <v>-1.5959264642212423E-3</v>
      </c>
      <c r="J24" s="45"/>
      <c r="K24" s="45" t="s">
        <v>68</v>
      </c>
      <c r="L24" s="46">
        <v>100.67</v>
      </c>
    </row>
    <row r="25" spans="1:12" x14ac:dyDescent="0.25">
      <c r="A25" s="68" t="s">
        <v>46</v>
      </c>
      <c r="B25" s="31">
        <v>1.6818907431211283E-2</v>
      </c>
      <c r="C25" s="31">
        <v>-2.6485626623370728E-2</v>
      </c>
      <c r="D25" s="31">
        <v>-6.1904312766616343E-3</v>
      </c>
      <c r="E25" s="31">
        <v>3.5778293202277656E-3</v>
      </c>
      <c r="F25" s="31">
        <v>5.0187345280387596E-2</v>
      </c>
      <c r="G25" s="31">
        <v>-1.4816829594925585E-2</v>
      </c>
      <c r="H25" s="31">
        <v>-5.7521836710718866E-3</v>
      </c>
      <c r="I25" s="67">
        <v>-1.2584076643682107E-2</v>
      </c>
      <c r="J25" s="45"/>
      <c r="K25" s="45" t="s">
        <v>45</v>
      </c>
      <c r="L25" s="46">
        <v>103.65</v>
      </c>
    </row>
    <row r="26" spans="1:12" x14ac:dyDescent="0.25">
      <c r="A26" s="68" t="s">
        <v>47</v>
      </c>
      <c r="B26" s="31">
        <v>-7.4343405817565156E-3</v>
      </c>
      <c r="C26" s="31">
        <v>-3.0149309496582455E-2</v>
      </c>
      <c r="D26" s="31">
        <v>-6.4395642667364195E-3</v>
      </c>
      <c r="E26" s="31">
        <v>3.5867265290212558E-4</v>
      </c>
      <c r="F26" s="31">
        <v>2.3645509536142306E-2</v>
      </c>
      <c r="G26" s="31">
        <v>-1.995876622452164E-2</v>
      </c>
      <c r="H26" s="31">
        <v>-6.6035521537822772E-3</v>
      </c>
      <c r="I26" s="67">
        <v>-1.4305027182179963E-2</v>
      </c>
      <c r="J26" s="45"/>
      <c r="K26" s="45" t="s">
        <v>46</v>
      </c>
      <c r="L26" s="46">
        <v>104.45</v>
      </c>
    </row>
    <row r="27" spans="1:12" ht="17.25" customHeight="1" x14ac:dyDescent="0.25">
      <c r="A27" s="68" t="s">
        <v>48</v>
      </c>
      <c r="B27" s="31">
        <v>-6.9257506431279481E-3</v>
      </c>
      <c r="C27" s="31">
        <v>-2.6241286588289947E-2</v>
      </c>
      <c r="D27" s="31">
        <v>-5.5364087984464128E-3</v>
      </c>
      <c r="E27" s="31">
        <v>-2.8879491458833062E-4</v>
      </c>
      <c r="F27" s="31">
        <v>2.6866016619482735E-2</v>
      </c>
      <c r="G27" s="31">
        <v>-1.7780846591034738E-2</v>
      </c>
      <c r="H27" s="31">
        <v>-6.3969361629881982E-3</v>
      </c>
      <c r="I27" s="67">
        <v>-1.6171316566526484E-2</v>
      </c>
      <c r="J27" s="58"/>
      <c r="K27" s="49" t="s">
        <v>47</v>
      </c>
      <c r="L27" s="46">
        <v>102.34</v>
      </c>
    </row>
    <row r="28" spans="1:12" x14ac:dyDescent="0.25">
      <c r="A28" s="68" t="s">
        <v>49</v>
      </c>
      <c r="B28" s="31">
        <v>2.2307400964198809E-2</v>
      </c>
      <c r="C28" s="31">
        <v>-2.3358400871527518E-2</v>
      </c>
      <c r="D28" s="31">
        <v>-7.2894282905965335E-3</v>
      </c>
      <c r="E28" s="31">
        <v>-2.7912532567369031E-3</v>
      </c>
      <c r="F28" s="31">
        <v>6.4894463652011236E-2</v>
      </c>
      <c r="G28" s="31">
        <v>-2.1996658651586953E-2</v>
      </c>
      <c r="H28" s="31">
        <v>-1.4426734033061606E-2</v>
      </c>
      <c r="I28" s="67">
        <v>-2.5327439766190896E-2</v>
      </c>
      <c r="J28" s="53"/>
      <c r="K28" s="40" t="s">
        <v>48</v>
      </c>
      <c r="L28" s="46">
        <v>101.98</v>
      </c>
    </row>
    <row r="29" spans="1:12" ht="15.75" thickBot="1" x14ac:dyDescent="0.3">
      <c r="A29" s="70" t="s">
        <v>50</v>
      </c>
      <c r="B29" s="71">
        <v>1.9731846226862526E-3</v>
      </c>
      <c r="C29" s="71">
        <v>-4.2459077364078834E-2</v>
      </c>
      <c r="D29" s="71">
        <v>-1.3717461177657819E-2</v>
      </c>
      <c r="E29" s="71">
        <v>-6.5481118266893512E-3</v>
      </c>
      <c r="F29" s="71">
        <v>1.5210970790603184E-2</v>
      </c>
      <c r="G29" s="71">
        <v>-5.6824679215124019E-2</v>
      </c>
      <c r="H29" s="71">
        <v>-2.8894228029204383E-2</v>
      </c>
      <c r="I29" s="72">
        <v>-3.8853365656805638E-2</v>
      </c>
      <c r="J29" s="53"/>
      <c r="K29" s="40" t="s">
        <v>49</v>
      </c>
      <c r="L29" s="46">
        <v>104.68</v>
      </c>
    </row>
    <row r="30" spans="1:12" ht="37.5" customHeight="1" x14ac:dyDescent="0.25">
      <c r="A30" s="77" t="s">
        <v>69</v>
      </c>
      <c r="B30" s="77"/>
      <c r="C30" s="77"/>
      <c r="D30" s="77"/>
      <c r="E30" s="77"/>
      <c r="F30" s="77"/>
      <c r="G30" s="77"/>
      <c r="H30" s="77"/>
      <c r="I30" s="77"/>
      <c r="J30" s="53"/>
      <c r="K30" s="40" t="s">
        <v>50</v>
      </c>
      <c r="L30" s="46">
        <v>104.64</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Health care and social assistance</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89.74</v>
      </c>
    </row>
    <row r="34" spans="1:12" x14ac:dyDescent="0.25">
      <c r="F34" s="23"/>
      <c r="G34" s="23"/>
      <c r="H34" s="23"/>
      <c r="I34" s="23"/>
      <c r="K34" s="45" t="s">
        <v>45</v>
      </c>
      <c r="L34" s="46">
        <v>99.89</v>
      </c>
    </row>
    <row r="35" spans="1:12" x14ac:dyDescent="0.25">
      <c r="B35" s="23"/>
      <c r="C35" s="23"/>
      <c r="D35" s="23"/>
      <c r="E35" s="23"/>
      <c r="F35" s="23"/>
      <c r="G35" s="23"/>
      <c r="H35" s="23"/>
      <c r="I35" s="23"/>
      <c r="K35" s="45" t="s">
        <v>46</v>
      </c>
      <c r="L35" s="46">
        <v>102.32</v>
      </c>
    </row>
    <row r="36" spans="1:12" x14ac:dyDescent="0.25">
      <c r="A36" s="23"/>
      <c r="B36" s="23"/>
      <c r="C36" s="23"/>
      <c r="D36" s="23"/>
      <c r="E36" s="23"/>
      <c r="F36" s="23"/>
      <c r="G36" s="23"/>
      <c r="H36" s="23"/>
      <c r="I36" s="23"/>
      <c r="K36" s="49" t="s">
        <v>47</v>
      </c>
      <c r="L36" s="46">
        <v>99.9</v>
      </c>
    </row>
    <row r="37" spans="1:12" x14ac:dyDescent="0.25">
      <c r="A37" s="23"/>
      <c r="B37" s="23"/>
      <c r="C37" s="23"/>
      <c r="D37" s="23"/>
      <c r="E37" s="23"/>
      <c r="F37" s="23"/>
      <c r="G37" s="23"/>
      <c r="H37" s="23"/>
      <c r="I37" s="23"/>
      <c r="K37" s="40" t="s">
        <v>48</v>
      </c>
      <c r="L37" s="46">
        <v>99.86</v>
      </c>
    </row>
    <row r="38" spans="1:12" x14ac:dyDescent="0.25">
      <c r="A38" s="23"/>
      <c r="B38" s="23"/>
      <c r="C38" s="23"/>
      <c r="D38" s="23"/>
      <c r="E38" s="23"/>
      <c r="F38" s="23"/>
      <c r="G38" s="23"/>
      <c r="H38" s="23"/>
      <c r="I38" s="23"/>
      <c r="K38" s="40" t="s">
        <v>49</v>
      </c>
      <c r="L38" s="46">
        <v>102.98</v>
      </c>
    </row>
    <row r="39" spans="1:12" x14ac:dyDescent="0.25">
      <c r="A39" s="23"/>
      <c r="B39" s="23"/>
      <c r="C39" s="23"/>
      <c r="D39" s="23"/>
      <c r="E39" s="23"/>
      <c r="F39" s="23"/>
      <c r="G39" s="23"/>
      <c r="H39" s="23"/>
      <c r="I39" s="23"/>
      <c r="K39" s="40" t="s">
        <v>50</v>
      </c>
      <c r="L39" s="46">
        <v>101.59</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89.44</v>
      </c>
    </row>
    <row r="43" spans="1:12" x14ac:dyDescent="0.25">
      <c r="K43" s="45" t="s">
        <v>45</v>
      </c>
      <c r="L43" s="46">
        <v>98.92</v>
      </c>
    </row>
    <row r="44" spans="1:12" x14ac:dyDescent="0.25">
      <c r="B44" s="29"/>
      <c r="C44" s="29"/>
      <c r="D44" s="29"/>
      <c r="E44" s="29"/>
      <c r="F44" s="29"/>
      <c r="G44" s="29"/>
      <c r="H44" s="29"/>
      <c r="I44" s="29"/>
      <c r="J44" s="53"/>
      <c r="K44" s="45" t="s">
        <v>46</v>
      </c>
      <c r="L44" s="46">
        <v>101.68</v>
      </c>
    </row>
    <row r="45" spans="1:12" ht="15.4" customHeight="1" x14ac:dyDescent="0.25">
      <c r="A45" s="26" t="str">
        <f>"Indexed number of payroll jobs in "&amp;$L$1&amp;" each week by age group"</f>
        <v>Indexed number of payroll jobs in Health care and social assistance each week by age group</v>
      </c>
      <c r="B45" s="29"/>
      <c r="C45" s="29"/>
      <c r="D45" s="29"/>
      <c r="E45" s="29"/>
      <c r="F45" s="29"/>
      <c r="G45" s="29"/>
      <c r="H45" s="29"/>
      <c r="I45" s="29"/>
      <c r="J45" s="53"/>
      <c r="K45" s="49" t="s">
        <v>47</v>
      </c>
      <c r="L45" s="46">
        <v>99.26</v>
      </c>
    </row>
    <row r="46" spans="1:12" ht="15.4" customHeight="1" x14ac:dyDescent="0.25">
      <c r="B46" s="29"/>
      <c r="C46" s="29"/>
      <c r="D46" s="29"/>
      <c r="E46" s="29"/>
      <c r="F46" s="29"/>
      <c r="G46" s="29"/>
      <c r="H46" s="29"/>
      <c r="I46" s="29"/>
      <c r="J46" s="53"/>
      <c r="K46" s="40" t="s">
        <v>48</v>
      </c>
      <c r="L46" s="46">
        <v>99.31</v>
      </c>
    </row>
    <row r="47" spans="1:12" ht="15.4" customHeight="1" x14ac:dyDescent="0.25">
      <c r="B47" s="29"/>
      <c r="C47" s="29"/>
      <c r="D47" s="29"/>
      <c r="E47" s="29"/>
      <c r="F47" s="29"/>
      <c r="G47" s="29"/>
      <c r="H47" s="29"/>
      <c r="I47" s="29"/>
      <c r="J47" s="53"/>
      <c r="K47" s="40" t="s">
        <v>49</v>
      </c>
      <c r="L47" s="46">
        <v>102.23</v>
      </c>
    </row>
    <row r="48" spans="1:12" ht="15.4" customHeight="1" x14ac:dyDescent="0.25">
      <c r="B48" s="29"/>
      <c r="C48" s="29"/>
      <c r="D48" s="29"/>
      <c r="E48" s="29"/>
      <c r="F48" s="29"/>
      <c r="G48" s="29"/>
      <c r="H48" s="29"/>
      <c r="I48" s="29"/>
      <c r="J48" s="53"/>
      <c r="K48" s="40" t="s">
        <v>50</v>
      </c>
      <c r="L48" s="46">
        <v>100.2</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104</v>
      </c>
    </row>
    <row r="54" spans="1:12" ht="15.4" customHeight="1" x14ac:dyDescent="0.25">
      <c r="B54" s="28"/>
      <c r="C54" s="28"/>
      <c r="D54" s="28"/>
      <c r="E54" s="28"/>
      <c r="F54" s="28"/>
      <c r="G54" s="28"/>
      <c r="H54" s="28"/>
      <c r="I54" s="28"/>
      <c r="J54" s="53"/>
      <c r="K54" s="45" t="s">
        <v>5</v>
      </c>
      <c r="L54" s="46">
        <v>105.22</v>
      </c>
    </row>
    <row r="55" spans="1:12" ht="15.4" customHeight="1" x14ac:dyDescent="0.25">
      <c r="B55" s="4"/>
      <c r="C55" s="4"/>
      <c r="D55" s="5"/>
      <c r="E55" s="2"/>
      <c r="F55" s="28"/>
      <c r="G55" s="28"/>
      <c r="H55" s="28"/>
      <c r="I55" s="28"/>
      <c r="J55" s="53"/>
      <c r="K55" s="45" t="s">
        <v>44</v>
      </c>
      <c r="L55" s="46">
        <v>99.68</v>
      </c>
    </row>
    <row r="56" spans="1:12" ht="15.4" customHeight="1" x14ac:dyDescent="0.25">
      <c r="B56" s="4"/>
      <c r="C56" s="4"/>
      <c r="D56" s="5"/>
      <c r="E56" s="2"/>
      <c r="F56" s="28"/>
      <c r="G56" s="28"/>
      <c r="H56" s="28"/>
      <c r="I56" s="28"/>
      <c r="J56" s="53"/>
      <c r="K56" s="49" t="s">
        <v>4</v>
      </c>
      <c r="L56" s="46">
        <v>106.53</v>
      </c>
    </row>
    <row r="57" spans="1:12" ht="15.4" customHeight="1" x14ac:dyDescent="0.25">
      <c r="A57" s="4"/>
      <c r="B57" s="4"/>
      <c r="C57" s="4"/>
      <c r="D57" s="5"/>
      <c r="E57" s="2"/>
      <c r="F57" s="28"/>
      <c r="G57" s="28"/>
      <c r="H57" s="28"/>
      <c r="I57" s="28"/>
      <c r="J57" s="53"/>
      <c r="K57" s="40" t="s">
        <v>3</v>
      </c>
      <c r="L57" s="46">
        <v>103.59</v>
      </c>
    </row>
    <row r="58" spans="1:12" ht="15.4" customHeight="1" x14ac:dyDescent="0.25">
      <c r="B58" s="29"/>
      <c r="C58" s="29"/>
      <c r="D58" s="29"/>
      <c r="E58" s="29"/>
      <c r="F58" s="28"/>
      <c r="G58" s="28"/>
      <c r="H58" s="28"/>
      <c r="I58" s="28"/>
      <c r="J58" s="53"/>
      <c r="K58" s="40" t="s">
        <v>43</v>
      </c>
      <c r="L58" s="46">
        <v>101.47</v>
      </c>
    </row>
    <row r="59" spans="1:12" ht="15.4" customHeight="1" x14ac:dyDescent="0.25">
      <c r="K59" s="40" t="s">
        <v>2</v>
      </c>
      <c r="L59" s="46">
        <v>107.11</v>
      </c>
    </row>
    <row r="60" spans="1:12" ht="15.4" customHeight="1" x14ac:dyDescent="0.25">
      <c r="A60" s="26" t="str">
        <f>"Indexed number of payroll jobs held by men in "&amp;$L$1&amp;" each week by State and Territory"</f>
        <v>Indexed number of payroll jobs held by men in Health care and social assistance each week by State and Territory</v>
      </c>
      <c r="K60" s="40" t="s">
        <v>1</v>
      </c>
      <c r="L60" s="46">
        <v>108.61</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101.64</v>
      </c>
    </row>
    <row r="63" spans="1:12" ht="15.4" customHeight="1" x14ac:dyDescent="0.25">
      <c r="B63" s="4"/>
      <c r="C63" s="4"/>
      <c r="D63" s="4"/>
      <c r="E63" s="4"/>
      <c r="F63" s="28"/>
      <c r="G63" s="28"/>
      <c r="H63" s="28"/>
      <c r="I63" s="28"/>
      <c r="J63" s="53"/>
      <c r="K63" s="45" t="s">
        <v>5</v>
      </c>
      <c r="L63" s="46">
        <v>103.38</v>
      </c>
    </row>
    <row r="64" spans="1:12" ht="15.4" customHeight="1" x14ac:dyDescent="0.25">
      <c r="B64" s="4"/>
      <c r="C64" s="4"/>
      <c r="D64" s="3"/>
      <c r="E64" s="2"/>
      <c r="F64" s="28"/>
      <c r="G64" s="28"/>
      <c r="H64" s="28"/>
      <c r="I64" s="28"/>
      <c r="J64" s="53"/>
      <c r="K64" s="45" t="s">
        <v>44</v>
      </c>
      <c r="L64" s="46">
        <v>97.76</v>
      </c>
    </row>
    <row r="65" spans="1:12" ht="15.4" customHeight="1" x14ac:dyDescent="0.25">
      <c r="B65" s="4"/>
      <c r="C65" s="4"/>
      <c r="D65" s="3"/>
      <c r="E65" s="2"/>
      <c r="F65" s="28"/>
      <c r="G65" s="28"/>
      <c r="H65" s="28"/>
      <c r="I65" s="28"/>
      <c r="J65" s="53"/>
      <c r="K65" s="49" t="s">
        <v>4</v>
      </c>
      <c r="L65" s="46">
        <v>103.86</v>
      </c>
    </row>
    <row r="66" spans="1:12" ht="15.4" customHeight="1" x14ac:dyDescent="0.25">
      <c r="B66" s="4"/>
      <c r="C66" s="4"/>
      <c r="D66" s="3"/>
      <c r="E66" s="2"/>
      <c r="F66" s="28"/>
      <c r="G66" s="28"/>
      <c r="H66" s="28"/>
      <c r="I66" s="28"/>
      <c r="J66" s="53"/>
      <c r="K66" s="40" t="s">
        <v>3</v>
      </c>
      <c r="L66" s="46">
        <v>101.43</v>
      </c>
    </row>
    <row r="67" spans="1:12" ht="15.4" customHeight="1" x14ac:dyDescent="0.25">
      <c r="B67" s="28"/>
      <c r="C67" s="28"/>
      <c r="D67" s="28"/>
      <c r="E67" s="28"/>
      <c r="F67" s="28"/>
      <c r="G67" s="28"/>
      <c r="H67" s="28"/>
      <c r="I67" s="28"/>
      <c r="J67" s="53"/>
      <c r="K67" s="40" t="s">
        <v>43</v>
      </c>
      <c r="L67" s="46">
        <v>98.79</v>
      </c>
    </row>
    <row r="68" spans="1:12" ht="15.4" customHeight="1" x14ac:dyDescent="0.25">
      <c r="A68" s="28"/>
      <c r="B68" s="28"/>
      <c r="C68" s="28"/>
      <c r="D68" s="28"/>
      <c r="E68" s="28"/>
      <c r="F68" s="28"/>
      <c r="G68" s="28"/>
      <c r="H68" s="28"/>
      <c r="I68" s="28"/>
      <c r="J68" s="53"/>
      <c r="K68" s="40" t="s">
        <v>2</v>
      </c>
      <c r="L68" s="46">
        <v>105.69</v>
      </c>
    </row>
    <row r="69" spans="1:12" ht="15.4" customHeight="1" x14ac:dyDescent="0.25">
      <c r="A69" s="28"/>
      <c r="B69" s="27"/>
      <c r="C69" s="27"/>
      <c r="D69" s="27"/>
      <c r="E69" s="27"/>
      <c r="F69" s="27"/>
      <c r="G69" s="27"/>
      <c r="H69" s="27"/>
      <c r="I69" s="27"/>
      <c r="J69" s="62"/>
      <c r="K69" s="40" t="s">
        <v>1</v>
      </c>
      <c r="L69" s="46">
        <v>103.6</v>
      </c>
    </row>
    <row r="70" spans="1:12" ht="15.4" customHeight="1" x14ac:dyDescent="0.25">
      <c r="K70" s="42"/>
      <c r="L70" s="46" t="s">
        <v>7</v>
      </c>
    </row>
    <row r="71" spans="1:12" ht="15.4" customHeight="1" x14ac:dyDescent="0.25">
      <c r="K71" s="45" t="s">
        <v>6</v>
      </c>
      <c r="L71" s="46">
        <v>100.6</v>
      </c>
    </row>
    <row r="72" spans="1:12" ht="15.4" customHeight="1" x14ac:dyDescent="0.25">
      <c r="K72" s="45" t="s">
        <v>5</v>
      </c>
      <c r="L72" s="46">
        <v>101.88</v>
      </c>
    </row>
    <row r="73" spans="1:12" ht="15.4" customHeight="1" x14ac:dyDescent="0.25">
      <c r="K73" s="45" t="s">
        <v>44</v>
      </c>
      <c r="L73" s="46">
        <v>96.76</v>
      </c>
    </row>
    <row r="74" spans="1:12" ht="15.4" customHeight="1" x14ac:dyDescent="0.25">
      <c r="K74" s="49" t="s">
        <v>4</v>
      </c>
      <c r="L74" s="46">
        <v>103.69</v>
      </c>
    </row>
    <row r="75" spans="1:12" ht="15.4" customHeight="1" x14ac:dyDescent="0.25">
      <c r="A75" s="26" t="str">
        <f>"Indexed number of payroll jobs held by women in "&amp;$L$1&amp;" each week by State and Territory"</f>
        <v>Indexed number of payroll jobs held by women in Health care and social assistance each week by State and Territory</v>
      </c>
      <c r="K75" s="40" t="s">
        <v>3</v>
      </c>
      <c r="L75" s="46">
        <v>102.44</v>
      </c>
    </row>
    <row r="76" spans="1:12" ht="15.4" customHeight="1" x14ac:dyDescent="0.25">
      <c r="K76" s="40" t="s">
        <v>43</v>
      </c>
      <c r="L76" s="46">
        <v>98.79</v>
      </c>
    </row>
    <row r="77" spans="1:12" ht="15.4" customHeight="1" x14ac:dyDescent="0.25">
      <c r="B77" s="4"/>
      <c r="C77" s="4"/>
      <c r="D77" s="4"/>
      <c r="E77" s="4"/>
      <c r="F77" s="28"/>
      <c r="G77" s="28"/>
      <c r="H77" s="28"/>
      <c r="I77" s="28"/>
      <c r="J77" s="53"/>
      <c r="K77" s="40" t="s">
        <v>2</v>
      </c>
      <c r="L77" s="46">
        <v>104.92</v>
      </c>
    </row>
    <row r="78" spans="1:12" ht="15.4" customHeight="1" x14ac:dyDescent="0.25">
      <c r="B78" s="4"/>
      <c r="C78" s="4"/>
      <c r="D78" s="4"/>
      <c r="E78" s="4"/>
      <c r="F78" s="28"/>
      <c r="G78" s="28"/>
      <c r="H78" s="28"/>
      <c r="I78" s="28"/>
      <c r="J78" s="53"/>
      <c r="K78" s="40" t="s">
        <v>1</v>
      </c>
      <c r="L78" s="46">
        <v>102.33</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102.27</v>
      </c>
    </row>
    <row r="83" spans="1:12" ht="15.4" customHeight="1" x14ac:dyDescent="0.25">
      <c r="B83" s="28"/>
      <c r="C83" s="28"/>
      <c r="D83" s="28"/>
      <c r="E83" s="28"/>
      <c r="F83" s="28"/>
      <c r="G83" s="28"/>
      <c r="H83" s="28"/>
      <c r="I83" s="28"/>
      <c r="J83" s="53"/>
      <c r="K83" s="45" t="s">
        <v>5</v>
      </c>
      <c r="L83" s="46">
        <v>102.57</v>
      </c>
    </row>
    <row r="84" spans="1:12" ht="15.4" customHeight="1" x14ac:dyDescent="0.25">
      <c r="A84" s="28"/>
      <c r="B84" s="27"/>
      <c r="C84" s="27"/>
      <c r="D84" s="27"/>
      <c r="E84" s="27"/>
      <c r="F84" s="27"/>
      <c r="G84" s="27"/>
      <c r="H84" s="27"/>
      <c r="I84" s="27"/>
      <c r="J84" s="62"/>
      <c r="K84" s="45" t="s">
        <v>44</v>
      </c>
      <c r="L84" s="46">
        <v>99.05</v>
      </c>
    </row>
    <row r="85" spans="1:12" ht="15.4" customHeight="1" x14ac:dyDescent="0.25">
      <c r="K85" s="49" t="s">
        <v>4</v>
      </c>
      <c r="L85" s="46">
        <v>105.56</v>
      </c>
    </row>
    <row r="86" spans="1:12" ht="15.4" customHeight="1" x14ac:dyDescent="0.25">
      <c r="K86" s="40" t="s">
        <v>3</v>
      </c>
      <c r="L86" s="46">
        <v>105.42</v>
      </c>
    </row>
    <row r="87" spans="1:12" ht="15.4" customHeight="1" x14ac:dyDescent="0.25">
      <c r="K87" s="40" t="s">
        <v>43</v>
      </c>
      <c r="L87" s="46">
        <v>101</v>
      </c>
    </row>
    <row r="88" spans="1:12" ht="15.4" customHeight="1" x14ac:dyDescent="0.25">
      <c r="K88" s="40" t="s">
        <v>2</v>
      </c>
      <c r="L88" s="46">
        <v>102.34</v>
      </c>
    </row>
    <row r="89" spans="1:12" ht="15.4" customHeight="1" x14ac:dyDescent="0.25">
      <c r="K89" s="40" t="s">
        <v>1</v>
      </c>
      <c r="L89" s="46">
        <v>105.07</v>
      </c>
    </row>
    <row r="90" spans="1:12" ht="15.4" customHeight="1" x14ac:dyDescent="0.25">
      <c r="K90" s="48"/>
      <c r="L90" s="46" t="s">
        <v>8</v>
      </c>
    </row>
    <row r="91" spans="1:12" ht="15" customHeight="1" x14ac:dyDescent="0.25">
      <c r="K91" s="45" t="s">
        <v>6</v>
      </c>
      <c r="L91" s="46">
        <v>99.14</v>
      </c>
    </row>
    <row r="92" spans="1:12" ht="15" customHeight="1" x14ac:dyDescent="0.25">
      <c r="K92" s="45" t="s">
        <v>5</v>
      </c>
      <c r="L92" s="46">
        <v>99.71</v>
      </c>
    </row>
    <row r="93" spans="1:12" ht="15" customHeight="1" x14ac:dyDescent="0.25">
      <c r="A93" s="26"/>
      <c r="K93" s="45" t="s">
        <v>44</v>
      </c>
      <c r="L93" s="46">
        <v>96.14</v>
      </c>
    </row>
    <row r="94" spans="1:12" ht="15" customHeight="1" x14ac:dyDescent="0.25">
      <c r="K94" s="49" t="s">
        <v>4</v>
      </c>
      <c r="L94" s="46">
        <v>102.92</v>
      </c>
    </row>
    <row r="95" spans="1:12" ht="15" customHeight="1" x14ac:dyDescent="0.25">
      <c r="K95" s="40" t="s">
        <v>3</v>
      </c>
      <c r="L95" s="46">
        <v>102.44</v>
      </c>
    </row>
    <row r="96" spans="1:12" ht="15" customHeight="1" x14ac:dyDescent="0.25">
      <c r="K96" s="40" t="s">
        <v>43</v>
      </c>
      <c r="L96" s="46">
        <v>98.34</v>
      </c>
    </row>
    <row r="97" spans="1:12" ht="15" customHeight="1" x14ac:dyDescent="0.25">
      <c r="K97" s="40" t="s">
        <v>2</v>
      </c>
      <c r="L97" s="46">
        <v>100.75</v>
      </c>
    </row>
    <row r="98" spans="1:12" ht="15" customHeight="1" x14ac:dyDescent="0.25">
      <c r="K98" s="40" t="s">
        <v>1</v>
      </c>
      <c r="L98" s="46">
        <v>101.36</v>
      </c>
    </row>
    <row r="99" spans="1:12" ht="15" customHeight="1" x14ac:dyDescent="0.25">
      <c r="K99" s="42"/>
      <c r="L99" s="46" t="s">
        <v>7</v>
      </c>
    </row>
    <row r="100" spans="1:12" ht="15" customHeight="1" x14ac:dyDescent="0.25">
      <c r="A100" s="25"/>
      <c r="B100" s="24"/>
      <c r="K100" s="45" t="s">
        <v>6</v>
      </c>
      <c r="L100" s="46">
        <v>98.44</v>
      </c>
    </row>
    <row r="101" spans="1:12" x14ac:dyDescent="0.25">
      <c r="A101" s="25"/>
      <c r="B101" s="24"/>
      <c r="K101" s="45" t="s">
        <v>5</v>
      </c>
      <c r="L101" s="46">
        <v>98.65</v>
      </c>
    </row>
    <row r="102" spans="1:12" x14ac:dyDescent="0.25">
      <c r="A102" s="25"/>
      <c r="B102" s="24"/>
      <c r="K102" s="45" t="s">
        <v>44</v>
      </c>
      <c r="L102" s="46">
        <v>94.98</v>
      </c>
    </row>
    <row r="103" spans="1:12" x14ac:dyDescent="0.25">
      <c r="A103" s="25"/>
      <c r="B103" s="24"/>
      <c r="K103" s="49" t="s">
        <v>4</v>
      </c>
      <c r="L103" s="46">
        <v>102.75</v>
      </c>
    </row>
    <row r="104" spans="1:12" x14ac:dyDescent="0.25">
      <c r="A104" s="25"/>
      <c r="B104" s="24"/>
      <c r="K104" s="40" t="s">
        <v>3</v>
      </c>
      <c r="L104" s="46">
        <v>102.9</v>
      </c>
    </row>
    <row r="105" spans="1:12" x14ac:dyDescent="0.25">
      <c r="A105" s="25"/>
      <c r="B105" s="24"/>
      <c r="K105" s="40" t="s">
        <v>43</v>
      </c>
      <c r="L105" s="46">
        <v>98.34</v>
      </c>
    </row>
    <row r="106" spans="1:12" x14ac:dyDescent="0.25">
      <c r="A106" s="25"/>
      <c r="B106" s="24"/>
      <c r="K106" s="40" t="s">
        <v>2</v>
      </c>
      <c r="L106" s="46">
        <v>100.89</v>
      </c>
    </row>
    <row r="107" spans="1:12" x14ac:dyDescent="0.25">
      <c r="A107" s="25"/>
      <c r="B107" s="24"/>
      <c r="K107" s="40" t="s">
        <v>1</v>
      </c>
      <c r="L107" s="46">
        <v>99.49</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99.603800000000007</v>
      </c>
    </row>
    <row r="112" spans="1:12" x14ac:dyDescent="0.25">
      <c r="K112" s="73">
        <v>43918</v>
      </c>
      <c r="L112" s="46">
        <v>98.168800000000005</v>
      </c>
    </row>
    <row r="113" spans="11:12" x14ac:dyDescent="0.25">
      <c r="K113" s="73">
        <v>43925</v>
      </c>
      <c r="L113" s="46">
        <v>96.638499999999993</v>
      </c>
    </row>
    <row r="114" spans="11:12" x14ac:dyDescent="0.25">
      <c r="K114" s="73">
        <v>43932</v>
      </c>
      <c r="L114" s="46">
        <v>95.577200000000005</v>
      </c>
    </row>
    <row r="115" spans="11:12" x14ac:dyDescent="0.25">
      <c r="K115" s="73">
        <v>43939</v>
      </c>
      <c r="L115" s="46">
        <v>95.185699999999997</v>
      </c>
    </row>
    <row r="116" spans="11:12" x14ac:dyDescent="0.25">
      <c r="K116" s="73">
        <v>43946</v>
      </c>
      <c r="L116" s="46">
        <v>95.574600000000004</v>
      </c>
    </row>
    <row r="117" spans="11:12" x14ac:dyDescent="0.25">
      <c r="K117" s="73">
        <v>43953</v>
      </c>
      <c r="L117" s="46">
        <v>96.110600000000005</v>
      </c>
    </row>
    <row r="118" spans="11:12" x14ac:dyDescent="0.25">
      <c r="K118" s="73">
        <v>43960</v>
      </c>
      <c r="L118" s="46">
        <v>96.871899999999997</v>
      </c>
    </row>
    <row r="119" spans="11:12" x14ac:dyDescent="0.25">
      <c r="K119" s="73">
        <v>43967</v>
      </c>
      <c r="L119" s="46">
        <v>97.089100000000002</v>
      </c>
    </row>
    <row r="120" spans="11:12" x14ac:dyDescent="0.25">
      <c r="K120" s="73">
        <v>43974</v>
      </c>
      <c r="L120" s="46">
        <v>97.503799999999998</v>
      </c>
    </row>
    <row r="121" spans="11:12" x14ac:dyDescent="0.25">
      <c r="K121" s="73">
        <v>43981</v>
      </c>
      <c r="L121" s="46">
        <v>98.333200000000005</v>
      </c>
    </row>
    <row r="122" spans="11:12" x14ac:dyDescent="0.25">
      <c r="K122" s="73">
        <v>43988</v>
      </c>
      <c r="L122" s="46">
        <v>99.426500000000004</v>
      </c>
    </row>
    <row r="123" spans="11:12" x14ac:dyDescent="0.25">
      <c r="K123" s="73">
        <v>43995</v>
      </c>
      <c r="L123" s="46">
        <v>100.30500000000001</v>
      </c>
    </row>
    <row r="124" spans="11:12" x14ac:dyDescent="0.25">
      <c r="K124" s="73">
        <v>44002</v>
      </c>
      <c r="L124" s="46">
        <v>100.77419999999999</v>
      </c>
    </row>
    <row r="125" spans="11:12" x14ac:dyDescent="0.25">
      <c r="K125" s="73">
        <v>44009</v>
      </c>
      <c r="L125" s="46">
        <v>101.8115</v>
      </c>
    </row>
    <row r="126" spans="11:12" x14ac:dyDescent="0.25">
      <c r="K126" s="73">
        <v>44016</v>
      </c>
      <c r="L126" s="46">
        <v>101.9697</v>
      </c>
    </row>
    <row r="127" spans="11:12" x14ac:dyDescent="0.25">
      <c r="K127" s="73">
        <v>44023</v>
      </c>
      <c r="L127" s="46">
        <v>101.7603</v>
      </c>
    </row>
    <row r="128" spans="11:12" x14ac:dyDescent="0.25">
      <c r="K128" s="73">
        <v>44030</v>
      </c>
      <c r="L128" s="46">
        <v>102.0355</v>
      </c>
    </row>
    <row r="129" spans="1:12" x14ac:dyDescent="0.25">
      <c r="K129" s="73">
        <v>44037</v>
      </c>
      <c r="L129" s="46">
        <v>101.87050000000001</v>
      </c>
    </row>
    <row r="130" spans="1:12" x14ac:dyDescent="0.25">
      <c r="K130" s="73">
        <v>44044</v>
      </c>
      <c r="L130" s="46">
        <v>101.88249999999999</v>
      </c>
    </row>
    <row r="131" spans="1:12" x14ac:dyDescent="0.25">
      <c r="K131" s="73">
        <v>44051</v>
      </c>
      <c r="L131" s="46">
        <v>101.7932</v>
      </c>
    </row>
    <row r="132" spans="1:12" x14ac:dyDescent="0.25">
      <c r="K132" s="73">
        <v>44058</v>
      </c>
      <c r="L132" s="46">
        <v>101.3152</v>
      </c>
    </row>
    <row r="133" spans="1:12" x14ac:dyDescent="0.25">
      <c r="K133" s="73">
        <v>44065</v>
      </c>
      <c r="L133" s="46">
        <v>101.3686</v>
      </c>
    </row>
    <row r="134" spans="1:12" x14ac:dyDescent="0.25">
      <c r="K134" s="73">
        <v>44072</v>
      </c>
      <c r="L134" s="46">
        <v>101.52630000000001</v>
      </c>
    </row>
    <row r="135" spans="1:12" x14ac:dyDescent="0.25">
      <c r="K135" s="73">
        <v>44079</v>
      </c>
      <c r="L135" s="46">
        <v>101.8695</v>
      </c>
    </row>
    <row r="136" spans="1:12" x14ac:dyDescent="0.25">
      <c r="K136" s="73">
        <v>44086</v>
      </c>
      <c r="L136" s="46">
        <v>102.0277</v>
      </c>
    </row>
    <row r="137" spans="1:12" x14ac:dyDescent="0.25">
      <c r="K137" s="73">
        <v>44093</v>
      </c>
      <c r="L137" s="46">
        <v>102.1247</v>
      </c>
    </row>
    <row r="138" spans="1:12" x14ac:dyDescent="0.25">
      <c r="K138" s="73">
        <v>44100</v>
      </c>
      <c r="L138" s="46">
        <v>101.9841</v>
      </c>
    </row>
    <row r="139" spans="1:12" x14ac:dyDescent="0.25">
      <c r="K139" s="73">
        <v>44107</v>
      </c>
      <c r="L139" s="46">
        <v>101.4674</v>
      </c>
    </row>
    <row r="140" spans="1:12" x14ac:dyDescent="0.25">
      <c r="A140" s="25"/>
      <c r="B140" s="24"/>
      <c r="K140" s="73">
        <v>44114</v>
      </c>
      <c r="L140" s="46">
        <v>101.66079999999999</v>
      </c>
    </row>
    <row r="141" spans="1:12" x14ac:dyDescent="0.25">
      <c r="A141" s="25"/>
      <c r="B141" s="24"/>
      <c r="K141" s="73">
        <v>44121</v>
      </c>
      <c r="L141" s="46">
        <v>102.4853</v>
      </c>
    </row>
    <row r="142" spans="1:12" x14ac:dyDescent="0.25">
      <c r="K142" s="73">
        <v>44128</v>
      </c>
      <c r="L142" s="46">
        <v>102.5886</v>
      </c>
    </row>
    <row r="143" spans="1:12" x14ac:dyDescent="0.25">
      <c r="K143" s="73">
        <v>44135</v>
      </c>
      <c r="L143" s="46">
        <v>102.3259</v>
      </c>
    </row>
    <row r="144" spans="1:12" x14ac:dyDescent="0.25">
      <c r="K144" s="73">
        <v>44142</v>
      </c>
      <c r="L144" s="46">
        <v>102.37430000000001</v>
      </c>
    </row>
    <row r="145" spans="11:12" x14ac:dyDescent="0.25">
      <c r="K145" s="73">
        <v>44149</v>
      </c>
      <c r="L145" s="46">
        <v>102.56740000000001</v>
      </c>
    </row>
    <row r="146" spans="11:12" x14ac:dyDescent="0.25">
      <c r="K146" s="73">
        <v>44156</v>
      </c>
      <c r="L146" s="46">
        <v>102.712</v>
      </c>
    </row>
    <row r="147" spans="11:12" x14ac:dyDescent="0.25">
      <c r="K147" s="73">
        <v>44163</v>
      </c>
      <c r="L147" s="46">
        <v>102.75490000000001</v>
      </c>
    </row>
    <row r="148" spans="11:12" x14ac:dyDescent="0.25">
      <c r="K148" s="73">
        <v>44170</v>
      </c>
      <c r="L148" s="46">
        <v>103.10769999999999</v>
      </c>
    </row>
    <row r="149" spans="11:12" x14ac:dyDescent="0.25">
      <c r="K149" s="73">
        <v>44177</v>
      </c>
      <c r="L149" s="46">
        <v>103.2159</v>
      </c>
    </row>
    <row r="150" spans="11:12" x14ac:dyDescent="0.25">
      <c r="K150" s="73">
        <v>44184</v>
      </c>
      <c r="L150" s="46">
        <v>103.0947</v>
      </c>
    </row>
    <row r="151" spans="11:12" x14ac:dyDescent="0.25">
      <c r="K151" s="73">
        <v>44191</v>
      </c>
      <c r="L151" s="46">
        <v>101.642</v>
      </c>
    </row>
    <row r="152" spans="11:12" x14ac:dyDescent="0.25">
      <c r="K152" s="73">
        <v>44198</v>
      </c>
      <c r="L152" s="46">
        <v>100.111</v>
      </c>
    </row>
    <row r="153" spans="11:12" x14ac:dyDescent="0.25">
      <c r="K153" s="73">
        <v>44205</v>
      </c>
      <c r="L153" s="46">
        <v>100.28700000000001</v>
      </c>
    </row>
    <row r="154" spans="11:12" x14ac:dyDescent="0.25">
      <c r="K154" s="73">
        <v>44212</v>
      </c>
      <c r="L154" s="46">
        <v>99.517499999999998</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98.875699999999995</v>
      </c>
    </row>
    <row r="260" spans="11:12" x14ac:dyDescent="0.25">
      <c r="K260" s="73">
        <v>43918</v>
      </c>
      <c r="L260" s="46">
        <v>97.825500000000005</v>
      </c>
    </row>
    <row r="261" spans="11:12" x14ac:dyDescent="0.25">
      <c r="K261" s="73">
        <v>43925</v>
      </c>
      <c r="L261" s="46">
        <v>98.258399999999995</v>
      </c>
    </row>
    <row r="262" spans="11:12" x14ac:dyDescent="0.25">
      <c r="K262" s="73">
        <v>43932</v>
      </c>
      <c r="L262" s="46">
        <v>99.6631</v>
      </c>
    </row>
    <row r="263" spans="11:12" x14ac:dyDescent="0.25">
      <c r="K263" s="73">
        <v>43939</v>
      </c>
      <c r="L263" s="46">
        <v>99.550899999999999</v>
      </c>
    </row>
    <row r="264" spans="11:12" x14ac:dyDescent="0.25">
      <c r="K264" s="73">
        <v>43946</v>
      </c>
      <c r="L264" s="46">
        <v>98.595799999999997</v>
      </c>
    </row>
    <row r="265" spans="11:12" x14ac:dyDescent="0.25">
      <c r="K265" s="73">
        <v>43953</v>
      </c>
      <c r="L265" s="46">
        <v>98.401499999999999</v>
      </c>
    </row>
    <row r="266" spans="11:12" x14ac:dyDescent="0.25">
      <c r="K266" s="73">
        <v>43960</v>
      </c>
      <c r="L266" s="46">
        <v>98.328800000000001</v>
      </c>
    </row>
    <row r="267" spans="11:12" x14ac:dyDescent="0.25">
      <c r="K267" s="73">
        <v>43967</v>
      </c>
      <c r="L267" s="46">
        <v>98.983900000000006</v>
      </c>
    </row>
    <row r="268" spans="11:12" x14ac:dyDescent="0.25">
      <c r="K268" s="73">
        <v>43974</v>
      </c>
      <c r="L268" s="46">
        <v>99.290800000000004</v>
      </c>
    </row>
    <row r="269" spans="11:12" x14ac:dyDescent="0.25">
      <c r="K269" s="73">
        <v>43981</v>
      </c>
      <c r="L269" s="46">
        <v>99.380300000000005</v>
      </c>
    </row>
    <row r="270" spans="11:12" x14ac:dyDescent="0.25">
      <c r="K270" s="73">
        <v>43988</v>
      </c>
      <c r="L270" s="46">
        <v>100.1369</v>
      </c>
    </row>
    <row r="271" spans="11:12" x14ac:dyDescent="0.25">
      <c r="K271" s="73">
        <v>43995</v>
      </c>
      <c r="L271" s="46">
        <v>101.6409</v>
      </c>
    </row>
    <row r="272" spans="11:12" x14ac:dyDescent="0.25">
      <c r="K272" s="73">
        <v>44002</v>
      </c>
      <c r="L272" s="46">
        <v>103.0496</v>
      </c>
    </row>
    <row r="273" spans="11:12" x14ac:dyDescent="0.25">
      <c r="K273" s="73">
        <v>44009</v>
      </c>
      <c r="L273" s="46">
        <v>103.01779999999999</v>
      </c>
    </row>
    <row r="274" spans="11:12" x14ac:dyDescent="0.25">
      <c r="K274" s="73">
        <v>44016</v>
      </c>
      <c r="L274" s="46">
        <v>105.8419</v>
      </c>
    </row>
    <row r="275" spans="11:12" x14ac:dyDescent="0.25">
      <c r="K275" s="73">
        <v>44023</v>
      </c>
      <c r="L275" s="46">
        <v>104.5346</v>
      </c>
    </row>
    <row r="276" spans="11:12" x14ac:dyDescent="0.25">
      <c r="K276" s="73">
        <v>44030</v>
      </c>
      <c r="L276" s="46">
        <v>103.5532</v>
      </c>
    </row>
    <row r="277" spans="11:12" x14ac:dyDescent="0.25">
      <c r="K277" s="73">
        <v>44037</v>
      </c>
      <c r="L277" s="46">
        <v>103.19750000000001</v>
      </c>
    </row>
    <row r="278" spans="11:12" x14ac:dyDescent="0.25">
      <c r="K278" s="73">
        <v>44044</v>
      </c>
      <c r="L278" s="46">
        <v>104.1542</v>
      </c>
    </row>
    <row r="279" spans="11:12" x14ac:dyDescent="0.25">
      <c r="K279" s="73">
        <v>44051</v>
      </c>
      <c r="L279" s="46">
        <v>103.56399999999999</v>
      </c>
    </row>
    <row r="280" spans="11:12" x14ac:dyDescent="0.25">
      <c r="K280" s="73">
        <v>44058</v>
      </c>
      <c r="L280" s="46">
        <v>102.9389</v>
      </c>
    </row>
    <row r="281" spans="11:12" x14ac:dyDescent="0.25">
      <c r="K281" s="73">
        <v>44065</v>
      </c>
      <c r="L281" s="46">
        <v>102.93040000000001</v>
      </c>
    </row>
    <row r="282" spans="11:12" x14ac:dyDescent="0.25">
      <c r="K282" s="73">
        <v>44072</v>
      </c>
      <c r="L282" s="46">
        <v>102.9926</v>
      </c>
    </row>
    <row r="283" spans="11:12" x14ac:dyDescent="0.25">
      <c r="K283" s="73">
        <v>44079</v>
      </c>
      <c r="L283" s="46">
        <v>103.40089999999999</v>
      </c>
    </row>
    <row r="284" spans="11:12" x14ac:dyDescent="0.25">
      <c r="K284" s="73">
        <v>44086</v>
      </c>
      <c r="L284" s="46">
        <v>104.72020000000001</v>
      </c>
    </row>
    <row r="285" spans="11:12" x14ac:dyDescent="0.25">
      <c r="K285" s="73">
        <v>44093</v>
      </c>
      <c r="L285" s="46">
        <v>104.7546</v>
      </c>
    </row>
    <row r="286" spans="11:12" x14ac:dyDescent="0.25">
      <c r="K286" s="73">
        <v>44100</v>
      </c>
      <c r="L286" s="46">
        <v>104.0215</v>
      </c>
    </row>
    <row r="287" spans="11:12" x14ac:dyDescent="0.25">
      <c r="K287" s="73">
        <v>44107</v>
      </c>
      <c r="L287" s="46">
        <v>103.67189999999999</v>
      </c>
    </row>
    <row r="288" spans="11:12" x14ac:dyDescent="0.25">
      <c r="K288" s="73">
        <v>44114</v>
      </c>
      <c r="L288" s="46">
        <v>103.8284</v>
      </c>
    </row>
    <row r="289" spans="11:12" x14ac:dyDescent="0.25">
      <c r="K289" s="73">
        <v>44121</v>
      </c>
      <c r="L289" s="46">
        <v>104.77809999999999</v>
      </c>
    </row>
    <row r="290" spans="11:12" x14ac:dyDescent="0.25">
      <c r="K290" s="73">
        <v>44128</v>
      </c>
      <c r="L290" s="46">
        <v>104.3702</v>
      </c>
    </row>
    <row r="291" spans="11:12" x14ac:dyDescent="0.25">
      <c r="K291" s="73">
        <v>44135</v>
      </c>
      <c r="L291" s="46">
        <v>103.0883</v>
      </c>
    </row>
    <row r="292" spans="11:12" x14ac:dyDescent="0.25">
      <c r="K292" s="73">
        <v>44142</v>
      </c>
      <c r="L292" s="46">
        <v>102.9358</v>
      </c>
    </row>
    <row r="293" spans="11:12" x14ac:dyDescent="0.25">
      <c r="K293" s="73">
        <v>44149</v>
      </c>
      <c r="L293" s="46">
        <v>103.01439999999999</v>
      </c>
    </row>
    <row r="294" spans="11:12" x14ac:dyDescent="0.25">
      <c r="K294" s="73">
        <v>44156</v>
      </c>
      <c r="L294" s="46">
        <v>103.0932</v>
      </c>
    </row>
    <row r="295" spans="11:12" x14ac:dyDescent="0.25">
      <c r="K295" s="73">
        <v>44163</v>
      </c>
      <c r="L295" s="46">
        <v>103.2103</v>
      </c>
    </row>
    <row r="296" spans="11:12" x14ac:dyDescent="0.25">
      <c r="K296" s="73">
        <v>44170</v>
      </c>
      <c r="L296" s="46">
        <v>104.1797</v>
      </c>
    </row>
    <row r="297" spans="11:12" x14ac:dyDescent="0.25">
      <c r="K297" s="73">
        <v>44177</v>
      </c>
      <c r="L297" s="46">
        <v>104.58929999999999</v>
      </c>
    </row>
    <row r="298" spans="11:12" x14ac:dyDescent="0.25">
      <c r="K298" s="73">
        <v>44184</v>
      </c>
      <c r="L298" s="46">
        <v>105.6082</v>
      </c>
    </row>
    <row r="299" spans="11:12" x14ac:dyDescent="0.25">
      <c r="K299" s="73">
        <v>44191</v>
      </c>
      <c r="L299" s="46">
        <v>105.892</v>
      </c>
    </row>
    <row r="300" spans="11:12" x14ac:dyDescent="0.25">
      <c r="K300" s="73">
        <v>44198</v>
      </c>
      <c r="L300" s="46">
        <v>105.3818</v>
      </c>
    </row>
    <row r="301" spans="11:12" x14ac:dyDescent="0.25">
      <c r="K301" s="73">
        <v>44205</v>
      </c>
      <c r="L301" s="46">
        <v>103.9419</v>
      </c>
    </row>
    <row r="302" spans="11:12" x14ac:dyDescent="0.25">
      <c r="K302" s="73">
        <v>44212</v>
      </c>
      <c r="L302" s="46">
        <v>103.1279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867B-6259-4FEB-B809-D9A36976D8DE}">
  <sheetPr codeName="Sheet21">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36</v>
      </c>
    </row>
    <row r="2" spans="1:12" ht="19.5" customHeight="1" x14ac:dyDescent="0.3">
      <c r="A2" s="7" t="str">
        <f>"Weekly Payroll Jobs and Wages in Australia - " &amp;$L$1</f>
        <v>Weekly Payroll Jobs and Wages in Australia - Arts and recreation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Arts and recreation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-8.2675826232967653E-2</v>
      </c>
      <c r="C11" s="31">
        <v>-4.6433347878902298E-2</v>
      </c>
      <c r="D11" s="31">
        <v>9.4620205753095377E-3</v>
      </c>
      <c r="E11" s="31">
        <v>-3.8182654876062205E-3</v>
      </c>
      <c r="F11" s="31">
        <v>-4.5390358784091478E-2</v>
      </c>
      <c r="G11" s="31">
        <v>-3.2718922940249695E-2</v>
      </c>
      <c r="H11" s="31">
        <v>1.3720858542911607E-2</v>
      </c>
      <c r="I11" s="67">
        <v>-2.0464391185343378E-2</v>
      </c>
      <c r="J11" s="45"/>
      <c r="K11" s="45"/>
      <c r="L11" s="46"/>
    </row>
    <row r="12" spans="1:12" x14ac:dyDescent="0.25">
      <c r="A12" s="68" t="s">
        <v>6</v>
      </c>
      <c r="B12" s="31">
        <v>-0.11973623254940413</v>
      </c>
      <c r="C12" s="31">
        <v>-7.2245975191343348E-2</v>
      </c>
      <c r="D12" s="31">
        <v>-1.6065891931551501E-3</v>
      </c>
      <c r="E12" s="31">
        <v>8.5277744877410022E-4</v>
      </c>
      <c r="F12" s="31">
        <v>-7.6284289557249418E-2</v>
      </c>
      <c r="G12" s="31">
        <v>-6.1749253851317021E-2</v>
      </c>
      <c r="H12" s="31">
        <v>7.172497851143822E-3</v>
      </c>
      <c r="I12" s="67">
        <v>-8.873577608278449E-3</v>
      </c>
      <c r="J12" s="45"/>
      <c r="K12" s="45"/>
      <c r="L12" s="46"/>
    </row>
    <row r="13" spans="1:12" ht="15" customHeight="1" x14ac:dyDescent="0.25">
      <c r="A13" s="68" t="s">
        <v>5</v>
      </c>
      <c r="B13" s="31">
        <v>-7.6361295859257661E-2</v>
      </c>
      <c r="C13" s="31">
        <v>-1.0629692048414241E-2</v>
      </c>
      <c r="D13" s="31">
        <v>1.0542623528031037E-2</v>
      </c>
      <c r="E13" s="31">
        <v>-7.427677873338423E-4</v>
      </c>
      <c r="F13" s="31">
        <v>-4.1476166307608531E-2</v>
      </c>
      <c r="G13" s="31">
        <v>-1.2412673109871708E-3</v>
      </c>
      <c r="H13" s="31">
        <v>9.9766167546639917E-3</v>
      </c>
      <c r="I13" s="67">
        <v>-1.202899566873139E-2</v>
      </c>
      <c r="J13" s="45"/>
      <c r="K13" s="45"/>
      <c r="L13" s="46"/>
    </row>
    <row r="14" spans="1:12" ht="15" customHeight="1" x14ac:dyDescent="0.25">
      <c r="A14" s="68" t="s">
        <v>44</v>
      </c>
      <c r="B14" s="31">
        <v>-6.8074468085106421E-2</v>
      </c>
      <c r="C14" s="31">
        <v>-6.617038287287913E-2</v>
      </c>
      <c r="D14" s="31">
        <v>1.9769118835893273E-2</v>
      </c>
      <c r="E14" s="31">
        <v>-2.1825083030207137E-2</v>
      </c>
      <c r="F14" s="31">
        <v>-4.1418879052681268E-2</v>
      </c>
      <c r="G14" s="31">
        <v>-4.6498247379535562E-2</v>
      </c>
      <c r="H14" s="31">
        <v>3.4685143072582303E-2</v>
      </c>
      <c r="I14" s="67">
        <v>-5.4166224043597944E-2</v>
      </c>
      <c r="J14" s="45"/>
      <c r="K14" s="45"/>
      <c r="L14" s="46"/>
    </row>
    <row r="15" spans="1:12" ht="15" customHeight="1" x14ac:dyDescent="0.25">
      <c r="A15" s="68" t="s">
        <v>4</v>
      </c>
      <c r="B15" s="31">
        <v>-0.11721087777025063</v>
      </c>
      <c r="C15" s="31">
        <v>-6.0957381099444041E-2</v>
      </c>
      <c r="D15" s="31">
        <v>1.0508474576271354E-2</v>
      </c>
      <c r="E15" s="31">
        <v>-3.2022968197880086E-3</v>
      </c>
      <c r="F15" s="31">
        <v>-2.9519859662987313E-2</v>
      </c>
      <c r="G15" s="31">
        <v>-5.2092997484148307E-2</v>
      </c>
      <c r="H15" s="31">
        <v>-1.5124864511593783E-2</v>
      </c>
      <c r="I15" s="67">
        <v>1.7976238411174572E-2</v>
      </c>
      <c r="J15" s="45"/>
      <c r="K15" s="63"/>
      <c r="L15" s="46"/>
    </row>
    <row r="16" spans="1:12" ht="15" customHeight="1" x14ac:dyDescent="0.25">
      <c r="A16" s="68" t="s">
        <v>3</v>
      </c>
      <c r="B16" s="31">
        <v>-1.232450434511112E-2</v>
      </c>
      <c r="C16" s="31">
        <v>-1.977172958735729E-2</v>
      </c>
      <c r="D16" s="31">
        <v>1.5905368516833551E-2</v>
      </c>
      <c r="E16" s="31">
        <v>8.5290148448042835E-3</v>
      </c>
      <c r="F16" s="31">
        <v>-6.0653561350826335E-3</v>
      </c>
      <c r="G16" s="31">
        <v>-1.2070008948143252E-2</v>
      </c>
      <c r="H16" s="31">
        <v>2.7158608871029166E-2</v>
      </c>
      <c r="I16" s="67">
        <v>-3.2359103808724865E-2</v>
      </c>
      <c r="J16" s="45"/>
      <c r="K16" s="45"/>
      <c r="L16" s="46"/>
    </row>
    <row r="17" spans="1:12" ht="15" customHeight="1" x14ac:dyDescent="0.25">
      <c r="A17" s="68" t="s">
        <v>43</v>
      </c>
      <c r="B17" s="31">
        <v>-8.1300328064419891E-2</v>
      </c>
      <c r="C17" s="31">
        <v>-4.4837209302325598E-2</v>
      </c>
      <c r="D17" s="31">
        <v>1.8650793650793585E-2</v>
      </c>
      <c r="E17" s="31">
        <v>8.0000000000000071E-3</v>
      </c>
      <c r="F17" s="31">
        <v>-2.7479107500315125E-2</v>
      </c>
      <c r="G17" s="31">
        <v>-1.7561236107936917E-2</v>
      </c>
      <c r="H17" s="31">
        <v>-3.2200594453133391E-3</v>
      </c>
      <c r="I17" s="67">
        <v>-2.8252573314373364E-2</v>
      </c>
      <c r="J17" s="45"/>
      <c r="K17" s="45"/>
      <c r="L17" s="46"/>
    </row>
    <row r="18" spans="1:12" ht="15" customHeight="1" x14ac:dyDescent="0.25">
      <c r="A18" s="68" t="s">
        <v>2</v>
      </c>
      <c r="B18" s="31">
        <v>-7.1717936583057251E-2</v>
      </c>
      <c r="C18" s="31">
        <v>-0.13744063324538258</v>
      </c>
      <c r="D18" s="31">
        <v>-8.3619817997977464E-3</v>
      </c>
      <c r="E18" s="31">
        <v>-2.2244191794364765E-2</v>
      </c>
      <c r="F18" s="31">
        <v>2.5490802411650693E-2</v>
      </c>
      <c r="G18" s="31">
        <v>-6.431949540125792E-2</v>
      </c>
      <c r="H18" s="31">
        <v>8.0088168436576179E-3</v>
      </c>
      <c r="I18" s="67">
        <v>-1.53751043039837E-2</v>
      </c>
      <c r="J18" s="45"/>
      <c r="K18" s="45"/>
      <c r="L18" s="46"/>
    </row>
    <row r="19" spans="1:12" x14ac:dyDescent="0.25">
      <c r="A19" s="69" t="s">
        <v>1</v>
      </c>
      <c r="B19" s="31">
        <v>-0.11893497757847538</v>
      </c>
      <c r="C19" s="31">
        <v>-0.10386545039908779</v>
      </c>
      <c r="D19" s="31">
        <v>-7.5015893197716288E-4</v>
      </c>
      <c r="E19" s="31">
        <v>-1.1002829298962569E-2</v>
      </c>
      <c r="F19" s="31">
        <v>-2.5082191833186163E-2</v>
      </c>
      <c r="G19" s="31">
        <v>-6.0762894980719739E-2</v>
      </c>
      <c r="H19" s="31">
        <v>-3.9796853261852005E-3</v>
      </c>
      <c r="I19" s="67">
        <v>-2.8986931672815408E-2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-9.5593938043236126E-2</v>
      </c>
      <c r="C21" s="31">
        <v>-3.503097877062511E-2</v>
      </c>
      <c r="D21" s="31">
        <v>1.0517534758248459E-2</v>
      </c>
      <c r="E21" s="31">
        <v>-6.7876722680992874E-3</v>
      </c>
      <c r="F21" s="31">
        <v>-6.6816080777258979E-2</v>
      </c>
      <c r="G21" s="31">
        <v>-3.5166781912604805E-2</v>
      </c>
      <c r="H21" s="31">
        <v>1.0440490686238091E-2</v>
      </c>
      <c r="I21" s="67">
        <v>-2.5887274482459088E-2</v>
      </c>
      <c r="J21" s="45"/>
      <c r="K21" s="45"/>
      <c r="L21" s="45"/>
    </row>
    <row r="22" spans="1:12" x14ac:dyDescent="0.25">
      <c r="A22" s="68" t="s">
        <v>13</v>
      </c>
      <c r="B22" s="31">
        <v>-9.7506467327397872E-2</v>
      </c>
      <c r="C22" s="31">
        <v>-5.6676109095165628E-2</v>
      </c>
      <c r="D22" s="31">
        <v>7.5913029344469862E-3</v>
      </c>
      <c r="E22" s="31">
        <v>-2.4072642003641898E-3</v>
      </c>
      <c r="F22" s="31">
        <v>-3.2885508542024322E-2</v>
      </c>
      <c r="G22" s="31">
        <v>-3.2145375482787175E-2</v>
      </c>
      <c r="H22" s="31">
        <v>1.7687191608918296E-2</v>
      </c>
      <c r="I22" s="67">
        <v>-1.4711416105110731E-2</v>
      </c>
      <c r="J22" s="45"/>
      <c r="K22" s="51" t="s">
        <v>12</v>
      </c>
      <c r="L22" s="45" t="s">
        <v>59</v>
      </c>
    </row>
    <row r="23" spans="1:12" x14ac:dyDescent="0.25">
      <c r="A23" s="69" t="s">
        <v>71</v>
      </c>
      <c r="B23" s="31">
        <v>-0.10495015595376433</v>
      </c>
      <c r="C23" s="31">
        <v>-8.582922106315205E-2</v>
      </c>
      <c r="D23" s="31">
        <v>1.6175531176225499E-2</v>
      </c>
      <c r="E23" s="31">
        <v>1.5154719109043535E-2</v>
      </c>
      <c r="F23" s="31">
        <v>0.28083277385449446</v>
      </c>
      <c r="G23" s="31">
        <v>8.7444179312867742E-3</v>
      </c>
      <c r="H23" s="31">
        <v>2.6886466732954251E-2</v>
      </c>
      <c r="I23" s="67">
        <v>1.9823702007103483E-2</v>
      </c>
      <c r="J23" s="45"/>
      <c r="K23" s="48"/>
      <c r="L23" s="45" t="s">
        <v>9</v>
      </c>
    </row>
    <row r="24" spans="1:12" x14ac:dyDescent="0.25">
      <c r="A24" s="68" t="s">
        <v>45</v>
      </c>
      <c r="B24" s="31">
        <v>-7.9547779062248858E-2</v>
      </c>
      <c r="C24" s="31">
        <v>-5.2613237607389118E-2</v>
      </c>
      <c r="D24" s="31">
        <v>6.9906325695054949E-3</v>
      </c>
      <c r="E24" s="31">
        <v>-5.9450245045813421E-3</v>
      </c>
      <c r="F24" s="31">
        <v>-2.6753773962491345E-2</v>
      </c>
      <c r="G24" s="31">
        <v>-4.6498572982051511E-2</v>
      </c>
      <c r="H24" s="31">
        <v>1.4285471210134348E-2</v>
      </c>
      <c r="I24" s="67">
        <v>-1.5812493527844529E-2</v>
      </c>
      <c r="J24" s="45"/>
      <c r="K24" s="45" t="s">
        <v>68</v>
      </c>
      <c r="L24" s="46">
        <v>97.91</v>
      </c>
    </row>
    <row r="25" spans="1:12" x14ac:dyDescent="0.25">
      <c r="A25" s="68" t="s">
        <v>46</v>
      </c>
      <c r="B25" s="31">
        <v>-8.7560111728626211E-2</v>
      </c>
      <c r="C25" s="31">
        <v>-4.1725639629831224E-2</v>
      </c>
      <c r="D25" s="31">
        <v>6.7772376322561279E-3</v>
      </c>
      <c r="E25" s="31">
        <v>-4.3025720522635869E-3</v>
      </c>
      <c r="F25" s="31">
        <v>-8.2994530850919679E-2</v>
      </c>
      <c r="G25" s="31">
        <v>-4.0312292967332519E-2</v>
      </c>
      <c r="H25" s="31">
        <v>8.7825623444410805E-3</v>
      </c>
      <c r="I25" s="67">
        <v>-1.5172543417018569E-2</v>
      </c>
      <c r="J25" s="45"/>
      <c r="K25" s="45" t="s">
        <v>45</v>
      </c>
      <c r="L25" s="46">
        <v>97.16</v>
      </c>
    </row>
    <row r="26" spans="1:12" x14ac:dyDescent="0.25">
      <c r="A26" s="68" t="s">
        <v>47</v>
      </c>
      <c r="B26" s="31">
        <v>-8.8125819134993399E-2</v>
      </c>
      <c r="C26" s="31">
        <v>-3.7245533352325944E-2</v>
      </c>
      <c r="D26" s="31">
        <v>7.4460201865338416E-3</v>
      </c>
      <c r="E26" s="31">
        <v>-5.4216612308864987E-3</v>
      </c>
      <c r="F26" s="31">
        <v>-8.0270914079317746E-2</v>
      </c>
      <c r="G26" s="31">
        <v>-4.5991066777645306E-2</v>
      </c>
      <c r="H26" s="31">
        <v>1.926537626167546E-2</v>
      </c>
      <c r="I26" s="67">
        <v>-2.1299096435260956E-2</v>
      </c>
      <c r="J26" s="45"/>
      <c r="K26" s="45" t="s">
        <v>46</v>
      </c>
      <c r="L26" s="46">
        <v>95.22</v>
      </c>
    </row>
    <row r="27" spans="1:12" ht="17.25" customHeight="1" x14ac:dyDescent="0.25">
      <c r="A27" s="68" t="s">
        <v>48</v>
      </c>
      <c r="B27" s="31">
        <v>-4.7839474494508871E-2</v>
      </c>
      <c r="C27" s="31">
        <v>-2.3227165043432474E-2</v>
      </c>
      <c r="D27" s="31">
        <v>1.1547268563951496E-2</v>
      </c>
      <c r="E27" s="31">
        <v>-1.9045546063013452E-3</v>
      </c>
      <c r="F27" s="31">
        <v>-1.5627606596900878E-2</v>
      </c>
      <c r="G27" s="31">
        <v>-3.4123678262987234E-2</v>
      </c>
      <c r="H27" s="31">
        <v>2.2916725018359951E-2</v>
      </c>
      <c r="I27" s="67">
        <v>-1.0616292670849625E-2</v>
      </c>
      <c r="J27" s="58"/>
      <c r="K27" s="49" t="s">
        <v>47</v>
      </c>
      <c r="L27" s="46">
        <v>94.72</v>
      </c>
    </row>
    <row r="28" spans="1:12" x14ac:dyDescent="0.25">
      <c r="A28" s="68" t="s">
        <v>49</v>
      </c>
      <c r="B28" s="31">
        <v>5.609674168626233E-3</v>
      </c>
      <c r="C28" s="31">
        <v>-1.9637594149110371E-2</v>
      </c>
      <c r="D28" s="31">
        <v>1.4469671297865139E-2</v>
      </c>
      <c r="E28" s="31">
        <v>-6.843168050257975E-3</v>
      </c>
      <c r="F28" s="31">
        <v>2.5312161583130877E-2</v>
      </c>
      <c r="G28" s="31">
        <v>-2.7365460731928359E-2</v>
      </c>
      <c r="H28" s="31">
        <v>1.6983600216060379E-2</v>
      </c>
      <c r="I28" s="67">
        <v>-3.2050010746217272E-2</v>
      </c>
      <c r="J28" s="53"/>
      <c r="K28" s="40" t="s">
        <v>48</v>
      </c>
      <c r="L28" s="46">
        <v>97.48</v>
      </c>
    </row>
    <row r="29" spans="1:12" ht="15.75" thickBot="1" x14ac:dyDescent="0.3">
      <c r="A29" s="70" t="s">
        <v>50</v>
      </c>
      <c r="B29" s="71">
        <v>-2.6880222841225709E-2</v>
      </c>
      <c r="C29" s="71">
        <v>-4.1563786008230519E-2</v>
      </c>
      <c r="D29" s="71">
        <v>1.9503891050583588E-2</v>
      </c>
      <c r="E29" s="71">
        <v>-2.2349025202092254E-2</v>
      </c>
      <c r="F29" s="71">
        <v>0.22115845050436911</v>
      </c>
      <c r="G29" s="71">
        <v>7.8615255409345774E-2</v>
      </c>
      <c r="H29" s="71">
        <v>4.1453317962059089E-3</v>
      </c>
      <c r="I29" s="72">
        <v>3.4447754869816105E-2</v>
      </c>
      <c r="J29" s="53"/>
      <c r="K29" s="40" t="s">
        <v>49</v>
      </c>
      <c r="L29" s="46">
        <v>102.58</v>
      </c>
    </row>
    <row r="30" spans="1:12" ht="36" customHeight="1" x14ac:dyDescent="0.25">
      <c r="A30" s="77" t="s">
        <v>69</v>
      </c>
      <c r="B30" s="77"/>
      <c r="C30" s="77"/>
      <c r="D30" s="77"/>
      <c r="E30" s="77"/>
      <c r="F30" s="77"/>
      <c r="G30" s="77"/>
      <c r="H30" s="77"/>
      <c r="I30" s="77"/>
      <c r="J30" s="53"/>
      <c r="K30" s="40" t="s">
        <v>50</v>
      </c>
      <c r="L30" s="46">
        <v>101.53</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Arts and recreation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88.08</v>
      </c>
    </row>
    <row r="34" spans="1:12" x14ac:dyDescent="0.25">
      <c r="F34" s="23"/>
      <c r="G34" s="23"/>
      <c r="H34" s="23"/>
      <c r="I34" s="23"/>
      <c r="K34" s="45" t="s">
        <v>45</v>
      </c>
      <c r="L34" s="46">
        <v>91.41</v>
      </c>
    </row>
    <row r="35" spans="1:12" x14ac:dyDescent="0.25">
      <c r="B35" s="23"/>
      <c r="C35" s="23"/>
      <c r="D35" s="23"/>
      <c r="E35" s="23"/>
      <c r="F35" s="23"/>
      <c r="G35" s="23"/>
      <c r="H35" s="23"/>
      <c r="I35" s="23"/>
      <c r="K35" s="45" t="s">
        <v>46</v>
      </c>
      <c r="L35" s="46">
        <v>90.63</v>
      </c>
    </row>
    <row r="36" spans="1:12" x14ac:dyDescent="0.25">
      <c r="A36" s="23"/>
      <c r="B36" s="23"/>
      <c r="C36" s="23"/>
      <c r="D36" s="23"/>
      <c r="E36" s="23"/>
      <c r="F36" s="23"/>
      <c r="G36" s="23"/>
      <c r="H36" s="23"/>
      <c r="I36" s="23"/>
      <c r="K36" s="49" t="s">
        <v>47</v>
      </c>
      <c r="L36" s="46">
        <v>90.51</v>
      </c>
    </row>
    <row r="37" spans="1:12" x14ac:dyDescent="0.25">
      <c r="A37" s="23"/>
      <c r="B37" s="23"/>
      <c r="C37" s="23"/>
      <c r="D37" s="23"/>
      <c r="E37" s="23"/>
      <c r="F37" s="23"/>
      <c r="G37" s="23"/>
      <c r="H37" s="23"/>
      <c r="I37" s="23"/>
      <c r="K37" s="40" t="s">
        <v>48</v>
      </c>
      <c r="L37" s="46">
        <v>94.13</v>
      </c>
    </row>
    <row r="38" spans="1:12" x14ac:dyDescent="0.25">
      <c r="A38" s="23"/>
      <c r="B38" s="23"/>
      <c r="C38" s="23"/>
      <c r="D38" s="23"/>
      <c r="E38" s="23"/>
      <c r="F38" s="23"/>
      <c r="G38" s="23"/>
      <c r="H38" s="23"/>
      <c r="I38" s="23"/>
      <c r="K38" s="40" t="s">
        <v>49</v>
      </c>
      <c r="L38" s="46">
        <v>99.13</v>
      </c>
    </row>
    <row r="39" spans="1:12" x14ac:dyDescent="0.25">
      <c r="A39" s="23"/>
      <c r="B39" s="23"/>
      <c r="C39" s="23"/>
      <c r="D39" s="23"/>
      <c r="E39" s="23"/>
      <c r="F39" s="23"/>
      <c r="G39" s="23"/>
      <c r="H39" s="23"/>
      <c r="I39" s="23"/>
      <c r="K39" s="40" t="s">
        <v>50</v>
      </c>
      <c r="L39" s="46">
        <v>95.45</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89.5</v>
      </c>
    </row>
    <row r="43" spans="1:12" x14ac:dyDescent="0.25">
      <c r="K43" s="45" t="s">
        <v>45</v>
      </c>
      <c r="L43" s="46">
        <v>92.05</v>
      </c>
    </row>
    <row r="44" spans="1:12" x14ac:dyDescent="0.25">
      <c r="B44" s="29"/>
      <c r="C44" s="29"/>
      <c r="D44" s="29"/>
      <c r="E44" s="29"/>
      <c r="F44" s="29"/>
      <c r="G44" s="29"/>
      <c r="H44" s="29"/>
      <c r="I44" s="29"/>
      <c r="J44" s="53"/>
      <c r="K44" s="45" t="s">
        <v>46</v>
      </c>
      <c r="L44" s="46">
        <v>91.24</v>
      </c>
    </row>
    <row r="45" spans="1:12" ht="15.4" customHeight="1" x14ac:dyDescent="0.25">
      <c r="A45" s="26" t="str">
        <f>"Indexed number of payroll jobs in "&amp;$L$1&amp;" each week by age group"</f>
        <v>Indexed number of payroll jobs in Arts and recreation services each week by age group</v>
      </c>
      <c r="B45" s="29"/>
      <c r="C45" s="29"/>
      <c r="D45" s="29"/>
      <c r="E45" s="29"/>
      <c r="F45" s="29"/>
      <c r="G45" s="29"/>
      <c r="H45" s="29"/>
      <c r="I45" s="29"/>
      <c r="J45" s="53"/>
      <c r="K45" s="49" t="s">
        <v>47</v>
      </c>
      <c r="L45" s="46">
        <v>91.19</v>
      </c>
    </row>
    <row r="46" spans="1:12" ht="15.4" customHeight="1" x14ac:dyDescent="0.25">
      <c r="B46" s="29"/>
      <c r="C46" s="29"/>
      <c r="D46" s="29"/>
      <c r="E46" s="29"/>
      <c r="F46" s="29"/>
      <c r="G46" s="29"/>
      <c r="H46" s="29"/>
      <c r="I46" s="29"/>
      <c r="J46" s="53"/>
      <c r="K46" s="40" t="s">
        <v>48</v>
      </c>
      <c r="L46" s="46">
        <v>95.22</v>
      </c>
    </row>
    <row r="47" spans="1:12" ht="15.4" customHeight="1" x14ac:dyDescent="0.25">
      <c r="B47" s="29"/>
      <c r="C47" s="29"/>
      <c r="D47" s="29"/>
      <c r="E47" s="29"/>
      <c r="F47" s="29"/>
      <c r="G47" s="29"/>
      <c r="H47" s="29"/>
      <c r="I47" s="29"/>
      <c r="J47" s="53"/>
      <c r="K47" s="40" t="s">
        <v>49</v>
      </c>
      <c r="L47" s="46">
        <v>100.56</v>
      </c>
    </row>
    <row r="48" spans="1:12" ht="15.4" customHeight="1" x14ac:dyDescent="0.25">
      <c r="B48" s="29"/>
      <c r="C48" s="29"/>
      <c r="D48" s="29"/>
      <c r="E48" s="29"/>
      <c r="F48" s="29"/>
      <c r="G48" s="29"/>
      <c r="H48" s="29"/>
      <c r="I48" s="29"/>
      <c r="J48" s="53"/>
      <c r="K48" s="40" t="s">
        <v>50</v>
      </c>
      <c r="L48" s="46">
        <v>97.31</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92.16</v>
      </c>
    </row>
    <row r="54" spans="1:12" ht="15.4" customHeight="1" x14ac:dyDescent="0.25">
      <c r="B54" s="28"/>
      <c r="C54" s="28"/>
      <c r="D54" s="28"/>
      <c r="E54" s="28"/>
      <c r="F54" s="28"/>
      <c r="G54" s="28"/>
      <c r="H54" s="28"/>
      <c r="I54" s="28"/>
      <c r="J54" s="53"/>
      <c r="K54" s="45" t="s">
        <v>5</v>
      </c>
      <c r="L54" s="46">
        <v>92.8</v>
      </c>
    </row>
    <row r="55" spans="1:12" ht="15.4" customHeight="1" x14ac:dyDescent="0.25">
      <c r="B55" s="4"/>
      <c r="C55" s="4"/>
      <c r="D55" s="5"/>
      <c r="E55" s="2"/>
      <c r="F55" s="28"/>
      <c r="G55" s="28"/>
      <c r="H55" s="28"/>
      <c r="I55" s="28"/>
      <c r="J55" s="53"/>
      <c r="K55" s="45" t="s">
        <v>44</v>
      </c>
      <c r="L55" s="46">
        <v>96.52</v>
      </c>
    </row>
    <row r="56" spans="1:12" ht="15.4" customHeight="1" x14ac:dyDescent="0.25">
      <c r="B56" s="4"/>
      <c r="C56" s="4"/>
      <c r="D56" s="5"/>
      <c r="E56" s="2"/>
      <c r="F56" s="28"/>
      <c r="G56" s="28"/>
      <c r="H56" s="28"/>
      <c r="I56" s="28"/>
      <c r="J56" s="53"/>
      <c r="K56" s="49" t="s">
        <v>4</v>
      </c>
      <c r="L56" s="46">
        <v>90.83</v>
      </c>
    </row>
    <row r="57" spans="1:12" ht="15.4" customHeight="1" x14ac:dyDescent="0.25">
      <c r="A57" s="4"/>
      <c r="B57" s="4"/>
      <c r="C57" s="4"/>
      <c r="D57" s="5"/>
      <c r="E57" s="2"/>
      <c r="F57" s="28"/>
      <c r="G57" s="28"/>
      <c r="H57" s="28"/>
      <c r="I57" s="28"/>
      <c r="J57" s="53"/>
      <c r="K57" s="40" t="s">
        <v>3</v>
      </c>
      <c r="L57" s="46">
        <v>95.65</v>
      </c>
    </row>
    <row r="58" spans="1:12" ht="15.4" customHeight="1" x14ac:dyDescent="0.25">
      <c r="B58" s="29"/>
      <c r="C58" s="29"/>
      <c r="D58" s="29"/>
      <c r="E58" s="29"/>
      <c r="F58" s="28"/>
      <c r="G58" s="28"/>
      <c r="H58" s="28"/>
      <c r="I58" s="28"/>
      <c r="J58" s="53"/>
      <c r="K58" s="40" t="s">
        <v>43</v>
      </c>
      <c r="L58" s="46">
        <v>93.1</v>
      </c>
    </row>
    <row r="59" spans="1:12" ht="15.4" customHeight="1" x14ac:dyDescent="0.25">
      <c r="K59" s="40" t="s">
        <v>2</v>
      </c>
      <c r="L59" s="46">
        <v>104.95</v>
      </c>
    </row>
    <row r="60" spans="1:12" ht="15.4" customHeight="1" x14ac:dyDescent="0.25">
      <c r="A60" s="26" t="str">
        <f>"Indexed number of payroll jobs held by men in "&amp;$L$1&amp;" each week by State and Territory"</f>
        <v>Indexed number of payroll jobs held by men in Arts and recreation services each week by State and Territory</v>
      </c>
      <c r="K60" s="40" t="s">
        <v>1</v>
      </c>
      <c r="L60" s="46">
        <v>94.21</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87.23</v>
      </c>
    </row>
    <row r="63" spans="1:12" ht="15.4" customHeight="1" x14ac:dyDescent="0.25">
      <c r="B63" s="4"/>
      <c r="C63" s="4"/>
      <c r="D63" s="4"/>
      <c r="E63" s="4"/>
      <c r="F63" s="28"/>
      <c r="G63" s="28"/>
      <c r="H63" s="28"/>
      <c r="I63" s="28"/>
      <c r="J63" s="53"/>
      <c r="K63" s="45" t="s">
        <v>5</v>
      </c>
      <c r="L63" s="46">
        <v>90.97</v>
      </c>
    </row>
    <row r="64" spans="1:12" ht="15.4" customHeight="1" x14ac:dyDescent="0.25">
      <c r="B64" s="4"/>
      <c r="C64" s="4"/>
      <c r="D64" s="3"/>
      <c r="E64" s="2"/>
      <c r="F64" s="28"/>
      <c r="G64" s="28"/>
      <c r="H64" s="28"/>
      <c r="I64" s="28"/>
      <c r="J64" s="53"/>
      <c r="K64" s="45" t="s">
        <v>44</v>
      </c>
      <c r="L64" s="46">
        <v>89.51</v>
      </c>
    </row>
    <row r="65" spans="1:12" ht="15.4" customHeight="1" x14ac:dyDescent="0.25">
      <c r="B65" s="4"/>
      <c r="C65" s="4"/>
      <c r="D65" s="3"/>
      <c r="E65" s="2"/>
      <c r="F65" s="28"/>
      <c r="G65" s="28"/>
      <c r="H65" s="28"/>
      <c r="I65" s="28"/>
      <c r="J65" s="53"/>
      <c r="K65" s="49" t="s">
        <v>4</v>
      </c>
      <c r="L65" s="46">
        <v>84.96</v>
      </c>
    </row>
    <row r="66" spans="1:12" ht="15.4" customHeight="1" x14ac:dyDescent="0.25">
      <c r="B66" s="4"/>
      <c r="C66" s="4"/>
      <c r="D66" s="3"/>
      <c r="E66" s="2"/>
      <c r="F66" s="28"/>
      <c r="G66" s="28"/>
      <c r="H66" s="28"/>
      <c r="I66" s="28"/>
      <c r="J66" s="53"/>
      <c r="K66" s="40" t="s">
        <v>3</v>
      </c>
      <c r="L66" s="46">
        <v>93.67</v>
      </c>
    </row>
    <row r="67" spans="1:12" ht="15.4" customHeight="1" x14ac:dyDescent="0.25">
      <c r="B67" s="28"/>
      <c r="C67" s="28"/>
      <c r="D67" s="28"/>
      <c r="E67" s="28"/>
      <c r="F67" s="28"/>
      <c r="G67" s="28"/>
      <c r="H67" s="28"/>
      <c r="I67" s="28"/>
      <c r="J67" s="53"/>
      <c r="K67" s="40" t="s">
        <v>43</v>
      </c>
      <c r="L67" s="46">
        <v>88.17</v>
      </c>
    </row>
    <row r="68" spans="1:12" ht="15.4" customHeight="1" x14ac:dyDescent="0.25">
      <c r="A68" s="28"/>
      <c r="B68" s="28"/>
      <c r="C68" s="28"/>
      <c r="D68" s="28"/>
      <c r="E68" s="28"/>
      <c r="F68" s="28"/>
      <c r="G68" s="28"/>
      <c r="H68" s="28"/>
      <c r="I68" s="28"/>
      <c r="J68" s="53"/>
      <c r="K68" s="40" t="s">
        <v>2</v>
      </c>
      <c r="L68" s="46">
        <v>95.15</v>
      </c>
    </row>
    <row r="69" spans="1:12" ht="15.4" customHeight="1" x14ac:dyDescent="0.25">
      <c r="A69" s="28"/>
      <c r="B69" s="27"/>
      <c r="C69" s="27"/>
      <c r="D69" s="27"/>
      <c r="E69" s="27"/>
      <c r="F69" s="27"/>
      <c r="G69" s="27"/>
      <c r="H69" s="27"/>
      <c r="I69" s="27"/>
      <c r="J69" s="62"/>
      <c r="K69" s="40" t="s">
        <v>1</v>
      </c>
      <c r="L69" s="46">
        <v>84.97</v>
      </c>
    </row>
    <row r="70" spans="1:12" ht="15.4" customHeight="1" x14ac:dyDescent="0.25">
      <c r="K70" s="42"/>
      <c r="L70" s="46" t="s">
        <v>7</v>
      </c>
    </row>
    <row r="71" spans="1:12" ht="15.4" customHeight="1" x14ac:dyDescent="0.25">
      <c r="K71" s="45" t="s">
        <v>6</v>
      </c>
      <c r="L71" s="46">
        <v>87.31</v>
      </c>
    </row>
    <row r="72" spans="1:12" ht="15.4" customHeight="1" x14ac:dyDescent="0.25">
      <c r="K72" s="45" t="s">
        <v>5</v>
      </c>
      <c r="L72" s="46">
        <v>92.23</v>
      </c>
    </row>
    <row r="73" spans="1:12" ht="15.4" customHeight="1" x14ac:dyDescent="0.25">
      <c r="K73" s="45" t="s">
        <v>44</v>
      </c>
      <c r="L73" s="46">
        <v>90.93</v>
      </c>
    </row>
    <row r="74" spans="1:12" ht="15.4" customHeight="1" x14ac:dyDescent="0.25">
      <c r="K74" s="49" t="s">
        <v>4</v>
      </c>
      <c r="L74" s="46">
        <v>85.13</v>
      </c>
    </row>
    <row r="75" spans="1:12" ht="15.4" customHeight="1" x14ac:dyDescent="0.25">
      <c r="A75" s="26" t="str">
        <f>"Indexed number of payroll jobs held by women in "&amp;$L$1&amp;" each week by State and Territory"</f>
        <v>Indexed number of payroll jobs held by women in Arts and recreation services each week by State and Territory</v>
      </c>
      <c r="K75" s="40" t="s">
        <v>3</v>
      </c>
      <c r="L75" s="46">
        <v>95.3</v>
      </c>
    </row>
    <row r="76" spans="1:12" ht="15.4" customHeight="1" x14ac:dyDescent="0.25">
      <c r="K76" s="40" t="s">
        <v>43</v>
      </c>
      <c r="L76" s="46">
        <v>90.34</v>
      </c>
    </row>
    <row r="77" spans="1:12" ht="15.4" customHeight="1" x14ac:dyDescent="0.25">
      <c r="B77" s="4"/>
      <c r="C77" s="4"/>
      <c r="D77" s="4"/>
      <c r="E77" s="4"/>
      <c r="F77" s="28"/>
      <c r="G77" s="28"/>
      <c r="H77" s="28"/>
      <c r="I77" s="28"/>
      <c r="J77" s="53"/>
      <c r="K77" s="40" t="s">
        <v>2</v>
      </c>
      <c r="L77" s="46">
        <v>95.16</v>
      </c>
    </row>
    <row r="78" spans="1:12" ht="15.4" customHeight="1" x14ac:dyDescent="0.25">
      <c r="B78" s="4"/>
      <c r="C78" s="4"/>
      <c r="D78" s="4"/>
      <c r="E78" s="4"/>
      <c r="F78" s="28"/>
      <c r="G78" s="28"/>
      <c r="H78" s="28"/>
      <c r="I78" s="28"/>
      <c r="J78" s="53"/>
      <c r="K78" s="40" t="s">
        <v>1</v>
      </c>
      <c r="L78" s="46">
        <v>86.21</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94.66</v>
      </c>
    </row>
    <row r="83" spans="1:12" ht="15.4" customHeight="1" x14ac:dyDescent="0.25">
      <c r="B83" s="28"/>
      <c r="C83" s="28"/>
      <c r="D83" s="28"/>
      <c r="E83" s="28"/>
      <c r="F83" s="28"/>
      <c r="G83" s="28"/>
      <c r="H83" s="28"/>
      <c r="I83" s="28"/>
      <c r="J83" s="53"/>
      <c r="K83" s="45" t="s">
        <v>5</v>
      </c>
      <c r="L83" s="46">
        <v>92.78</v>
      </c>
    </row>
    <row r="84" spans="1:12" ht="15.4" customHeight="1" x14ac:dyDescent="0.25">
      <c r="A84" s="28"/>
      <c r="B84" s="27"/>
      <c r="C84" s="27"/>
      <c r="D84" s="27"/>
      <c r="E84" s="27"/>
      <c r="F84" s="27"/>
      <c r="G84" s="27"/>
      <c r="H84" s="27"/>
      <c r="I84" s="27"/>
      <c r="J84" s="62"/>
      <c r="K84" s="45" t="s">
        <v>44</v>
      </c>
      <c r="L84" s="46">
        <v>98.71</v>
      </c>
    </row>
    <row r="85" spans="1:12" ht="15.4" customHeight="1" x14ac:dyDescent="0.25">
      <c r="K85" s="49" t="s">
        <v>4</v>
      </c>
      <c r="L85" s="46">
        <v>93.71</v>
      </c>
    </row>
    <row r="86" spans="1:12" ht="15.4" customHeight="1" x14ac:dyDescent="0.25">
      <c r="K86" s="40" t="s">
        <v>3</v>
      </c>
      <c r="L86" s="46">
        <v>100.41</v>
      </c>
    </row>
    <row r="87" spans="1:12" ht="15.4" customHeight="1" x14ac:dyDescent="0.25">
      <c r="K87" s="40" t="s">
        <v>43</v>
      </c>
      <c r="L87" s="46">
        <v>95.34</v>
      </c>
    </row>
    <row r="88" spans="1:12" ht="15.4" customHeight="1" x14ac:dyDescent="0.25">
      <c r="K88" s="40" t="s">
        <v>2</v>
      </c>
      <c r="L88" s="46">
        <v>105.64</v>
      </c>
    </row>
    <row r="89" spans="1:12" ht="15.4" customHeight="1" x14ac:dyDescent="0.25">
      <c r="K89" s="40" t="s">
        <v>1</v>
      </c>
      <c r="L89" s="46">
        <v>98.38</v>
      </c>
    </row>
    <row r="90" spans="1:12" ht="15.4" customHeight="1" x14ac:dyDescent="0.25">
      <c r="K90" s="48"/>
      <c r="L90" s="46" t="s">
        <v>8</v>
      </c>
    </row>
    <row r="91" spans="1:12" ht="15" customHeight="1" x14ac:dyDescent="0.25">
      <c r="K91" s="45" t="s">
        <v>6</v>
      </c>
      <c r="L91" s="46">
        <v>86.4</v>
      </c>
    </row>
    <row r="92" spans="1:12" ht="15" customHeight="1" x14ac:dyDescent="0.25">
      <c r="K92" s="45" t="s">
        <v>5</v>
      </c>
      <c r="L92" s="46">
        <v>90.62</v>
      </c>
    </row>
    <row r="93" spans="1:12" ht="15" customHeight="1" x14ac:dyDescent="0.25">
      <c r="A93" s="26"/>
      <c r="K93" s="45" t="s">
        <v>44</v>
      </c>
      <c r="L93" s="46">
        <v>89.52</v>
      </c>
    </row>
    <row r="94" spans="1:12" ht="15" customHeight="1" x14ac:dyDescent="0.25">
      <c r="K94" s="49" t="s">
        <v>4</v>
      </c>
      <c r="L94" s="46">
        <v>86.76</v>
      </c>
    </row>
    <row r="95" spans="1:12" ht="15" customHeight="1" x14ac:dyDescent="0.25">
      <c r="K95" s="40" t="s">
        <v>3</v>
      </c>
      <c r="L95" s="46">
        <v>95.79</v>
      </c>
    </row>
    <row r="96" spans="1:12" ht="15" customHeight="1" x14ac:dyDescent="0.25">
      <c r="K96" s="40" t="s">
        <v>43</v>
      </c>
      <c r="L96" s="46">
        <v>89.82</v>
      </c>
    </row>
    <row r="97" spans="1:12" ht="15" customHeight="1" x14ac:dyDescent="0.25">
      <c r="K97" s="40" t="s">
        <v>2</v>
      </c>
      <c r="L97" s="46">
        <v>88.71</v>
      </c>
    </row>
    <row r="98" spans="1:12" ht="15" customHeight="1" x14ac:dyDescent="0.25">
      <c r="K98" s="40" t="s">
        <v>1</v>
      </c>
      <c r="L98" s="46">
        <v>88.12</v>
      </c>
    </row>
    <row r="99" spans="1:12" ht="15" customHeight="1" x14ac:dyDescent="0.25">
      <c r="K99" s="42"/>
      <c r="L99" s="46" t="s">
        <v>7</v>
      </c>
    </row>
    <row r="100" spans="1:12" ht="15" customHeight="1" x14ac:dyDescent="0.25">
      <c r="A100" s="25"/>
      <c r="B100" s="24"/>
      <c r="K100" s="45" t="s">
        <v>6</v>
      </c>
      <c r="L100" s="46">
        <v>85.99</v>
      </c>
    </row>
    <row r="101" spans="1:12" x14ac:dyDescent="0.25">
      <c r="A101" s="25"/>
      <c r="B101" s="24"/>
      <c r="K101" s="45" t="s">
        <v>5</v>
      </c>
      <c r="L101" s="46">
        <v>91.26</v>
      </c>
    </row>
    <row r="102" spans="1:12" x14ac:dyDescent="0.25">
      <c r="A102" s="25"/>
      <c r="B102" s="24"/>
      <c r="K102" s="45" t="s">
        <v>44</v>
      </c>
      <c r="L102" s="46">
        <v>91.51</v>
      </c>
    </row>
    <row r="103" spans="1:12" x14ac:dyDescent="0.25">
      <c r="A103" s="25"/>
      <c r="B103" s="24"/>
      <c r="K103" s="49" t="s">
        <v>4</v>
      </c>
      <c r="L103" s="46">
        <v>88.21</v>
      </c>
    </row>
    <row r="104" spans="1:12" x14ac:dyDescent="0.25">
      <c r="A104" s="25"/>
      <c r="B104" s="24"/>
      <c r="K104" s="40" t="s">
        <v>3</v>
      </c>
      <c r="L104" s="46">
        <v>96.82</v>
      </c>
    </row>
    <row r="105" spans="1:12" x14ac:dyDescent="0.25">
      <c r="A105" s="25"/>
      <c r="B105" s="24"/>
      <c r="K105" s="40" t="s">
        <v>43</v>
      </c>
      <c r="L105" s="46">
        <v>91.15</v>
      </c>
    </row>
    <row r="106" spans="1:12" x14ac:dyDescent="0.25">
      <c r="A106" s="25"/>
      <c r="B106" s="24"/>
      <c r="K106" s="40" t="s">
        <v>2</v>
      </c>
      <c r="L106" s="46">
        <v>87.61</v>
      </c>
    </row>
    <row r="107" spans="1:12" x14ac:dyDescent="0.25">
      <c r="A107" s="25"/>
      <c r="B107" s="24"/>
      <c r="K107" s="40" t="s">
        <v>1</v>
      </c>
      <c r="L107" s="46">
        <v>87.16</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94.076499999999996</v>
      </c>
    </row>
    <row r="112" spans="1:12" x14ac:dyDescent="0.25">
      <c r="K112" s="73">
        <v>43918</v>
      </c>
      <c r="L112" s="46">
        <v>83.088499999999996</v>
      </c>
    </row>
    <row r="113" spans="11:12" x14ac:dyDescent="0.25">
      <c r="K113" s="73">
        <v>43925</v>
      </c>
      <c r="L113" s="46">
        <v>73.890100000000004</v>
      </c>
    </row>
    <row r="114" spans="11:12" x14ac:dyDescent="0.25">
      <c r="K114" s="73">
        <v>43932</v>
      </c>
      <c r="L114" s="46">
        <v>71.421899999999994</v>
      </c>
    </row>
    <row r="115" spans="11:12" x14ac:dyDescent="0.25">
      <c r="K115" s="73">
        <v>43939</v>
      </c>
      <c r="L115" s="46">
        <v>71.979600000000005</v>
      </c>
    </row>
    <row r="116" spans="11:12" x14ac:dyDescent="0.25">
      <c r="K116" s="73">
        <v>43946</v>
      </c>
      <c r="L116" s="46">
        <v>74.9816</v>
      </c>
    </row>
    <row r="117" spans="11:12" x14ac:dyDescent="0.25">
      <c r="K117" s="73">
        <v>43953</v>
      </c>
      <c r="L117" s="46">
        <v>76.007800000000003</v>
      </c>
    </row>
    <row r="118" spans="11:12" x14ac:dyDescent="0.25">
      <c r="K118" s="73">
        <v>43960</v>
      </c>
      <c r="L118" s="46">
        <v>74.663300000000007</v>
      </c>
    </row>
    <row r="119" spans="11:12" x14ac:dyDescent="0.25">
      <c r="K119" s="73">
        <v>43967</v>
      </c>
      <c r="L119" s="46">
        <v>74.022300000000001</v>
      </c>
    </row>
    <row r="120" spans="11:12" x14ac:dyDescent="0.25">
      <c r="K120" s="73">
        <v>43974</v>
      </c>
      <c r="L120" s="46">
        <v>74.4024</v>
      </c>
    </row>
    <row r="121" spans="11:12" x14ac:dyDescent="0.25">
      <c r="K121" s="73">
        <v>43981</v>
      </c>
      <c r="L121" s="46">
        <v>74.780699999999996</v>
      </c>
    </row>
    <row r="122" spans="11:12" x14ac:dyDescent="0.25">
      <c r="K122" s="73">
        <v>43988</v>
      </c>
      <c r="L122" s="46">
        <v>76.956199999999995</v>
      </c>
    </row>
    <row r="123" spans="11:12" x14ac:dyDescent="0.25">
      <c r="K123" s="73">
        <v>43995</v>
      </c>
      <c r="L123" s="46">
        <v>78.825999999999993</v>
      </c>
    </row>
    <row r="124" spans="11:12" x14ac:dyDescent="0.25">
      <c r="K124" s="73">
        <v>44002</v>
      </c>
      <c r="L124" s="46">
        <v>80.622</v>
      </c>
    </row>
    <row r="125" spans="11:12" x14ac:dyDescent="0.25">
      <c r="K125" s="73">
        <v>44009</v>
      </c>
      <c r="L125" s="46">
        <v>79.219099999999997</v>
      </c>
    </row>
    <row r="126" spans="11:12" x14ac:dyDescent="0.25">
      <c r="K126" s="73">
        <v>44016</v>
      </c>
      <c r="L126" s="46">
        <v>83.003399999999999</v>
      </c>
    </row>
    <row r="127" spans="11:12" x14ac:dyDescent="0.25">
      <c r="K127" s="73">
        <v>44023</v>
      </c>
      <c r="L127" s="46">
        <v>85.788700000000006</v>
      </c>
    </row>
    <row r="128" spans="11:12" x14ac:dyDescent="0.25">
      <c r="K128" s="73">
        <v>44030</v>
      </c>
      <c r="L128" s="46">
        <v>86.603899999999996</v>
      </c>
    </row>
    <row r="129" spans="1:12" x14ac:dyDescent="0.25">
      <c r="K129" s="73">
        <v>44037</v>
      </c>
      <c r="L129" s="46">
        <v>86.809200000000004</v>
      </c>
    </row>
    <row r="130" spans="1:12" x14ac:dyDescent="0.25">
      <c r="K130" s="73">
        <v>44044</v>
      </c>
      <c r="L130" s="46">
        <v>86.9238</v>
      </c>
    </row>
    <row r="131" spans="1:12" x14ac:dyDescent="0.25">
      <c r="K131" s="73">
        <v>44051</v>
      </c>
      <c r="L131" s="46">
        <v>86.607799999999997</v>
      </c>
    </row>
    <row r="132" spans="1:12" x14ac:dyDescent="0.25">
      <c r="K132" s="73">
        <v>44058</v>
      </c>
      <c r="L132" s="46">
        <v>87.393500000000003</v>
      </c>
    </row>
    <row r="133" spans="1:12" x14ac:dyDescent="0.25">
      <c r="K133" s="73">
        <v>44065</v>
      </c>
      <c r="L133" s="46">
        <v>87.542100000000005</v>
      </c>
    </row>
    <row r="134" spans="1:12" x14ac:dyDescent="0.25">
      <c r="K134" s="73">
        <v>44072</v>
      </c>
      <c r="L134" s="46">
        <v>87.599400000000003</v>
      </c>
    </row>
    <row r="135" spans="1:12" x14ac:dyDescent="0.25">
      <c r="K135" s="73">
        <v>44079</v>
      </c>
      <c r="L135" s="46">
        <v>87.636899999999997</v>
      </c>
    </row>
    <row r="136" spans="1:12" x14ac:dyDescent="0.25">
      <c r="K136" s="73">
        <v>44086</v>
      </c>
      <c r="L136" s="46">
        <v>88.509900000000002</v>
      </c>
    </row>
    <row r="137" spans="1:12" x14ac:dyDescent="0.25">
      <c r="K137" s="73">
        <v>44093</v>
      </c>
      <c r="L137" s="46">
        <v>88.962000000000003</v>
      </c>
    </row>
    <row r="138" spans="1:12" x14ac:dyDescent="0.25">
      <c r="K138" s="73">
        <v>44100</v>
      </c>
      <c r="L138" s="46">
        <v>89.124799999999993</v>
      </c>
    </row>
    <row r="139" spans="1:12" x14ac:dyDescent="0.25">
      <c r="K139" s="73">
        <v>44107</v>
      </c>
      <c r="L139" s="46">
        <v>88.403199999999998</v>
      </c>
    </row>
    <row r="140" spans="1:12" x14ac:dyDescent="0.25">
      <c r="A140" s="25"/>
      <c r="B140" s="24"/>
      <c r="K140" s="73">
        <v>44114</v>
      </c>
      <c r="L140" s="46">
        <v>88.868399999999994</v>
      </c>
    </row>
    <row r="141" spans="1:12" x14ac:dyDescent="0.25">
      <c r="A141" s="25"/>
      <c r="B141" s="24"/>
      <c r="K141" s="73">
        <v>44121</v>
      </c>
      <c r="L141" s="46">
        <v>89.138400000000004</v>
      </c>
    </row>
    <row r="142" spans="1:12" x14ac:dyDescent="0.25">
      <c r="K142" s="73">
        <v>44128</v>
      </c>
      <c r="L142" s="46">
        <v>89.079400000000007</v>
      </c>
    </row>
    <row r="143" spans="1:12" x14ac:dyDescent="0.25">
      <c r="K143" s="73">
        <v>44135</v>
      </c>
      <c r="L143" s="46">
        <v>89.225200000000001</v>
      </c>
    </row>
    <row r="144" spans="1:12" x14ac:dyDescent="0.25">
      <c r="K144" s="73">
        <v>44142</v>
      </c>
      <c r="L144" s="46">
        <v>90.5107</v>
      </c>
    </row>
    <row r="145" spans="11:12" x14ac:dyDescent="0.25">
      <c r="K145" s="73">
        <v>44149</v>
      </c>
      <c r="L145" s="46">
        <v>91.564700000000002</v>
      </c>
    </row>
    <row r="146" spans="11:12" x14ac:dyDescent="0.25">
      <c r="K146" s="73">
        <v>44156</v>
      </c>
      <c r="L146" s="46">
        <v>92.068399999999997</v>
      </c>
    </row>
    <row r="147" spans="11:12" x14ac:dyDescent="0.25">
      <c r="K147" s="73">
        <v>44163</v>
      </c>
      <c r="L147" s="46">
        <v>92.933999999999997</v>
      </c>
    </row>
    <row r="148" spans="11:12" x14ac:dyDescent="0.25">
      <c r="K148" s="73">
        <v>44170</v>
      </c>
      <c r="L148" s="46">
        <v>95.085099999999997</v>
      </c>
    </row>
    <row r="149" spans="11:12" x14ac:dyDescent="0.25">
      <c r="K149" s="73">
        <v>44177</v>
      </c>
      <c r="L149" s="46">
        <v>95.744900000000001</v>
      </c>
    </row>
    <row r="150" spans="11:12" x14ac:dyDescent="0.25">
      <c r="K150" s="73">
        <v>44184</v>
      </c>
      <c r="L150" s="46">
        <v>96.199299999999994</v>
      </c>
    </row>
    <row r="151" spans="11:12" x14ac:dyDescent="0.25">
      <c r="K151" s="73">
        <v>44191</v>
      </c>
      <c r="L151" s="46">
        <v>92.829700000000003</v>
      </c>
    </row>
    <row r="152" spans="11:12" x14ac:dyDescent="0.25">
      <c r="K152" s="73">
        <v>44198</v>
      </c>
      <c r="L152" s="46">
        <v>91.2209</v>
      </c>
    </row>
    <row r="153" spans="11:12" x14ac:dyDescent="0.25">
      <c r="K153" s="73">
        <v>44205</v>
      </c>
      <c r="L153" s="46">
        <v>90.872600000000006</v>
      </c>
    </row>
    <row r="154" spans="11:12" x14ac:dyDescent="0.25">
      <c r="K154" s="73">
        <v>44212</v>
      </c>
      <c r="L154" s="46">
        <v>91.732399999999998</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95.496300000000005</v>
      </c>
    </row>
    <row r="260" spans="11:12" x14ac:dyDescent="0.25">
      <c r="K260" s="73">
        <v>43918</v>
      </c>
      <c r="L260" s="46">
        <v>90.226200000000006</v>
      </c>
    </row>
    <row r="261" spans="11:12" x14ac:dyDescent="0.25">
      <c r="K261" s="73">
        <v>43925</v>
      </c>
      <c r="L261" s="46">
        <v>87.991699999999994</v>
      </c>
    </row>
    <row r="262" spans="11:12" x14ac:dyDescent="0.25">
      <c r="K262" s="73">
        <v>43932</v>
      </c>
      <c r="L262" s="46">
        <v>87.343599999999995</v>
      </c>
    </row>
    <row r="263" spans="11:12" x14ac:dyDescent="0.25">
      <c r="K263" s="73">
        <v>43939</v>
      </c>
      <c r="L263" s="46">
        <v>102.0408</v>
      </c>
    </row>
    <row r="264" spans="11:12" x14ac:dyDescent="0.25">
      <c r="K264" s="73">
        <v>43946</v>
      </c>
      <c r="L264" s="46">
        <v>102.035</v>
      </c>
    </row>
    <row r="265" spans="11:12" x14ac:dyDescent="0.25">
      <c r="K265" s="73">
        <v>43953</v>
      </c>
      <c r="L265" s="46">
        <v>100.6922</v>
      </c>
    </row>
    <row r="266" spans="11:12" x14ac:dyDescent="0.25">
      <c r="K266" s="73">
        <v>43960</v>
      </c>
      <c r="L266" s="46">
        <v>88.354900000000001</v>
      </c>
    </row>
    <row r="267" spans="11:12" x14ac:dyDescent="0.25">
      <c r="K267" s="73">
        <v>43967</v>
      </c>
      <c r="L267" s="46">
        <v>84.457899999999995</v>
      </c>
    </row>
    <row r="268" spans="11:12" x14ac:dyDescent="0.25">
      <c r="K268" s="73">
        <v>43974</v>
      </c>
      <c r="L268" s="46">
        <v>83.751199999999997</v>
      </c>
    </row>
    <row r="269" spans="11:12" x14ac:dyDescent="0.25">
      <c r="K269" s="73">
        <v>43981</v>
      </c>
      <c r="L269" s="46">
        <v>84.325000000000003</v>
      </c>
    </row>
    <row r="270" spans="11:12" x14ac:dyDescent="0.25">
      <c r="K270" s="73">
        <v>43988</v>
      </c>
      <c r="L270" s="46">
        <v>94.561400000000006</v>
      </c>
    </row>
    <row r="271" spans="11:12" x14ac:dyDescent="0.25">
      <c r="K271" s="73">
        <v>43995</v>
      </c>
      <c r="L271" s="46">
        <v>97.902500000000003</v>
      </c>
    </row>
    <row r="272" spans="11:12" x14ac:dyDescent="0.25">
      <c r="K272" s="73">
        <v>44002</v>
      </c>
      <c r="L272" s="46">
        <v>93.761899999999997</v>
      </c>
    </row>
    <row r="273" spans="11:12" x14ac:dyDescent="0.25">
      <c r="K273" s="73">
        <v>44009</v>
      </c>
      <c r="L273" s="46">
        <v>90.742599999999996</v>
      </c>
    </row>
    <row r="274" spans="11:12" x14ac:dyDescent="0.25">
      <c r="K274" s="73">
        <v>44016</v>
      </c>
      <c r="L274" s="46">
        <v>96.029399999999995</v>
      </c>
    </row>
    <row r="275" spans="11:12" x14ac:dyDescent="0.25">
      <c r="K275" s="73">
        <v>44023</v>
      </c>
      <c r="L275" s="46">
        <v>92.665000000000006</v>
      </c>
    </row>
    <row r="276" spans="11:12" x14ac:dyDescent="0.25">
      <c r="K276" s="73">
        <v>44030</v>
      </c>
      <c r="L276" s="46">
        <v>91.878200000000007</v>
      </c>
    </row>
    <row r="277" spans="11:12" x14ac:dyDescent="0.25">
      <c r="K277" s="73">
        <v>44037</v>
      </c>
      <c r="L277" s="46">
        <v>91.143600000000006</v>
      </c>
    </row>
    <row r="278" spans="11:12" x14ac:dyDescent="0.25">
      <c r="K278" s="73">
        <v>44044</v>
      </c>
      <c r="L278" s="46">
        <v>91.2958</v>
      </c>
    </row>
    <row r="279" spans="11:12" x14ac:dyDescent="0.25">
      <c r="K279" s="73">
        <v>44051</v>
      </c>
      <c r="L279" s="46">
        <v>92.668899999999994</v>
      </c>
    </row>
    <row r="280" spans="11:12" x14ac:dyDescent="0.25">
      <c r="K280" s="73">
        <v>44058</v>
      </c>
      <c r="L280" s="46">
        <v>93.9101</v>
      </c>
    </row>
    <row r="281" spans="11:12" x14ac:dyDescent="0.25">
      <c r="K281" s="73">
        <v>44065</v>
      </c>
      <c r="L281" s="46">
        <v>94.011899999999997</v>
      </c>
    </row>
    <row r="282" spans="11:12" x14ac:dyDescent="0.25">
      <c r="K282" s="73">
        <v>44072</v>
      </c>
      <c r="L282" s="46">
        <v>94.052199999999999</v>
      </c>
    </row>
    <row r="283" spans="11:12" x14ac:dyDescent="0.25">
      <c r="K283" s="73">
        <v>44079</v>
      </c>
      <c r="L283" s="46">
        <v>96.1</v>
      </c>
    </row>
    <row r="284" spans="11:12" x14ac:dyDescent="0.25">
      <c r="K284" s="73">
        <v>44086</v>
      </c>
      <c r="L284" s="46">
        <v>95.885199999999998</v>
      </c>
    </row>
    <row r="285" spans="11:12" x14ac:dyDescent="0.25">
      <c r="K285" s="73">
        <v>44093</v>
      </c>
      <c r="L285" s="46">
        <v>94.049099999999996</v>
      </c>
    </row>
    <row r="286" spans="11:12" x14ac:dyDescent="0.25">
      <c r="K286" s="73">
        <v>44100</v>
      </c>
      <c r="L286" s="46">
        <v>92.783199999999994</v>
      </c>
    </row>
    <row r="287" spans="11:12" x14ac:dyDescent="0.25">
      <c r="K287" s="73">
        <v>44107</v>
      </c>
      <c r="L287" s="46">
        <v>92.315600000000003</v>
      </c>
    </row>
    <row r="288" spans="11:12" x14ac:dyDescent="0.25">
      <c r="K288" s="73">
        <v>44114</v>
      </c>
      <c r="L288" s="46">
        <v>90.465299999999999</v>
      </c>
    </row>
    <row r="289" spans="11:12" x14ac:dyDescent="0.25">
      <c r="K289" s="73">
        <v>44121</v>
      </c>
      <c r="L289" s="46">
        <v>90.595200000000006</v>
      </c>
    </row>
    <row r="290" spans="11:12" x14ac:dyDescent="0.25">
      <c r="K290" s="73">
        <v>44128</v>
      </c>
      <c r="L290" s="46">
        <v>89.713200000000001</v>
      </c>
    </row>
    <row r="291" spans="11:12" x14ac:dyDescent="0.25">
      <c r="K291" s="73">
        <v>44135</v>
      </c>
      <c r="L291" s="46">
        <v>90.132199999999997</v>
      </c>
    </row>
    <row r="292" spans="11:12" x14ac:dyDescent="0.25">
      <c r="K292" s="73">
        <v>44142</v>
      </c>
      <c r="L292" s="46">
        <v>91.112099999999998</v>
      </c>
    </row>
    <row r="293" spans="11:12" x14ac:dyDescent="0.25">
      <c r="K293" s="73">
        <v>44149</v>
      </c>
      <c r="L293" s="46">
        <v>92.809899999999999</v>
      </c>
    </row>
    <row r="294" spans="11:12" x14ac:dyDescent="0.25">
      <c r="K294" s="73">
        <v>44156</v>
      </c>
      <c r="L294" s="46">
        <v>93.819100000000006</v>
      </c>
    </row>
    <row r="295" spans="11:12" x14ac:dyDescent="0.25">
      <c r="K295" s="73">
        <v>44163</v>
      </c>
      <c r="L295" s="46">
        <v>95.503399999999999</v>
      </c>
    </row>
    <row r="296" spans="11:12" x14ac:dyDescent="0.25">
      <c r="K296" s="73">
        <v>44170</v>
      </c>
      <c r="L296" s="46">
        <v>97.556899999999999</v>
      </c>
    </row>
    <row r="297" spans="11:12" x14ac:dyDescent="0.25">
      <c r="K297" s="73">
        <v>44177</v>
      </c>
      <c r="L297" s="46">
        <v>97.745500000000007</v>
      </c>
    </row>
    <row r="298" spans="11:12" x14ac:dyDescent="0.25">
      <c r="K298" s="73">
        <v>44184</v>
      </c>
      <c r="L298" s="46">
        <v>98.69</v>
      </c>
    </row>
    <row r="299" spans="11:12" x14ac:dyDescent="0.25">
      <c r="K299" s="73">
        <v>44191</v>
      </c>
      <c r="L299" s="46">
        <v>97.095500000000001</v>
      </c>
    </row>
    <row r="300" spans="11:12" x14ac:dyDescent="0.25">
      <c r="K300" s="73">
        <v>44198</v>
      </c>
      <c r="L300" s="46">
        <v>96.136300000000006</v>
      </c>
    </row>
    <row r="301" spans="11:12" x14ac:dyDescent="0.25">
      <c r="K301" s="73">
        <v>44205</v>
      </c>
      <c r="L301" s="46">
        <v>94.168899999999994</v>
      </c>
    </row>
    <row r="302" spans="11:12" x14ac:dyDescent="0.25">
      <c r="K302" s="73">
        <v>44212</v>
      </c>
      <c r="L302" s="46">
        <v>95.460999999999999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8CF-213B-4262-8F22-2FB44A7CAA85}">
  <sheetPr codeName="Sheet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20</v>
      </c>
    </row>
    <row r="2" spans="1:12" ht="19.5" customHeight="1" x14ac:dyDescent="0.3">
      <c r="A2" s="7" t="str">
        <f>"Weekly Payroll Jobs and Wages in Australia - " &amp;$L$1</f>
        <v>Weekly Payroll Jobs and Wages in Australia - Agriculture, forestry and fishing</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Agriculture, forestry and fishing</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-7.6569240785823389E-2</v>
      </c>
      <c r="C11" s="31">
        <v>-9.6937110269843751E-2</v>
      </c>
      <c r="D11" s="31">
        <v>2.6517270713899421E-5</v>
      </c>
      <c r="E11" s="31">
        <v>-9.3687127510154733E-3</v>
      </c>
      <c r="F11" s="31">
        <v>-3.1963558559107041E-2</v>
      </c>
      <c r="G11" s="31">
        <v>-0.12277704929448496</v>
      </c>
      <c r="H11" s="31">
        <v>1.6564359231062031E-2</v>
      </c>
      <c r="I11" s="67">
        <v>-8.3957203279527715E-4</v>
      </c>
      <c r="J11" s="45"/>
      <c r="K11" s="45"/>
      <c r="L11" s="46"/>
    </row>
    <row r="12" spans="1:12" x14ac:dyDescent="0.25">
      <c r="A12" s="68" t="s">
        <v>6</v>
      </c>
      <c r="B12" s="31">
        <v>-7.6797735894502228E-2</v>
      </c>
      <c r="C12" s="31">
        <v>-0.11467475097444779</v>
      </c>
      <c r="D12" s="31">
        <v>7.3337713534822324E-3</v>
      </c>
      <c r="E12" s="31">
        <v>-1.8096190445469507E-2</v>
      </c>
      <c r="F12" s="31">
        <v>-4.0298985822266431E-2</v>
      </c>
      <c r="G12" s="31">
        <v>-0.1492337565311157</v>
      </c>
      <c r="H12" s="31">
        <v>2.3768744368784622E-2</v>
      </c>
      <c r="I12" s="67">
        <v>-1.6064965109678364E-2</v>
      </c>
      <c r="J12" s="45"/>
      <c r="K12" s="45"/>
      <c r="L12" s="46"/>
    </row>
    <row r="13" spans="1:12" ht="15" customHeight="1" x14ac:dyDescent="0.25">
      <c r="A13" s="68" t="s">
        <v>5</v>
      </c>
      <c r="B13" s="31">
        <v>-0.11431450880697291</v>
      </c>
      <c r="C13" s="31">
        <v>-0.10431181709668536</v>
      </c>
      <c r="D13" s="31">
        <v>-6.1192052980132416E-3</v>
      </c>
      <c r="E13" s="31">
        <v>-2.3642151336295547E-2</v>
      </c>
      <c r="F13" s="31">
        <v>-7.2849054881272024E-2</v>
      </c>
      <c r="G13" s="31">
        <v>-0.13235661013745625</v>
      </c>
      <c r="H13" s="31">
        <v>2.3222196783856397E-4</v>
      </c>
      <c r="I13" s="67">
        <v>-9.9797875806202363E-3</v>
      </c>
      <c r="J13" s="45"/>
      <c r="K13" s="45"/>
      <c r="L13" s="46"/>
    </row>
    <row r="14" spans="1:12" ht="15" customHeight="1" x14ac:dyDescent="0.25">
      <c r="A14" s="68" t="s">
        <v>44</v>
      </c>
      <c r="B14" s="31">
        <v>-8.3411858654422022E-2</v>
      </c>
      <c r="C14" s="31">
        <v>-0.1092274858528699</v>
      </c>
      <c r="D14" s="31">
        <v>-1.0465622280243503E-3</v>
      </c>
      <c r="E14" s="31">
        <v>1.2371966665442935E-2</v>
      </c>
      <c r="F14" s="31">
        <v>-4.9834864497684261E-2</v>
      </c>
      <c r="G14" s="31">
        <v>-0.17481265322197681</v>
      </c>
      <c r="H14" s="31">
        <v>8.9835893023630931E-3</v>
      </c>
      <c r="I14" s="67">
        <v>2.8275260193591389E-2</v>
      </c>
      <c r="J14" s="45"/>
      <c r="K14" s="45"/>
      <c r="L14" s="46"/>
    </row>
    <row r="15" spans="1:12" ht="15" customHeight="1" x14ac:dyDescent="0.25">
      <c r="A15" s="68" t="s">
        <v>4</v>
      </c>
      <c r="B15" s="31">
        <v>-0.12169100503129215</v>
      </c>
      <c r="C15" s="31">
        <v>-0.11061323392357869</v>
      </c>
      <c r="D15" s="31">
        <v>-1.3664990008957489E-2</v>
      </c>
      <c r="E15" s="31">
        <v>-3.7663284928055152E-2</v>
      </c>
      <c r="F15" s="31">
        <v>-6.3522942608942312E-3</v>
      </c>
      <c r="G15" s="31">
        <v>-3.9805191500476234E-2</v>
      </c>
      <c r="H15" s="31">
        <v>7.2946187656961481E-3</v>
      </c>
      <c r="I15" s="67">
        <v>-4.5509114298683095E-2</v>
      </c>
      <c r="J15" s="45"/>
      <c r="K15" s="63"/>
      <c r="L15" s="46"/>
    </row>
    <row r="16" spans="1:12" ht="15" customHeight="1" x14ac:dyDescent="0.25">
      <c r="A16" s="68" t="s">
        <v>3</v>
      </c>
      <c r="B16" s="31">
        <v>-7.0962616246843635E-2</v>
      </c>
      <c r="C16" s="31">
        <v>-0.12021579377114189</v>
      </c>
      <c r="D16" s="31">
        <v>9.8259472486277311E-3</v>
      </c>
      <c r="E16" s="31">
        <v>-1.0072895957587757E-2</v>
      </c>
      <c r="F16" s="31">
        <v>-4.6256693387837999E-2</v>
      </c>
      <c r="G16" s="31">
        <v>-0.15600773947727276</v>
      </c>
      <c r="H16" s="31">
        <v>4.5942173249148288E-2</v>
      </c>
      <c r="I16" s="67">
        <v>-1.1259213670115065E-2</v>
      </c>
      <c r="J16" s="45"/>
      <c r="K16" s="45"/>
      <c r="L16" s="46"/>
    </row>
    <row r="17" spans="1:12" ht="15" customHeight="1" x14ac:dyDescent="0.25">
      <c r="A17" s="68" t="s">
        <v>43</v>
      </c>
      <c r="B17" s="31">
        <v>0.12220820189274439</v>
      </c>
      <c r="C17" s="31">
        <v>7.5507736083940902E-2</v>
      </c>
      <c r="D17" s="31">
        <v>9.94989979959926E-3</v>
      </c>
      <c r="E17" s="31">
        <v>3.8411514783664336E-2</v>
      </c>
      <c r="F17" s="31">
        <v>0.13982668690905897</v>
      </c>
      <c r="G17" s="31">
        <v>7.203151048415668E-2</v>
      </c>
      <c r="H17" s="31">
        <v>3.022242246613227E-2</v>
      </c>
      <c r="I17" s="67">
        <v>7.4381279755387997E-2</v>
      </c>
      <c r="J17" s="45"/>
      <c r="K17" s="45"/>
      <c r="L17" s="46"/>
    </row>
    <row r="18" spans="1:12" ht="15" customHeight="1" x14ac:dyDescent="0.25">
      <c r="A18" s="68" t="s">
        <v>2</v>
      </c>
      <c r="B18" s="31">
        <v>-0.11844077961019495</v>
      </c>
      <c r="C18" s="31">
        <v>-0.16595744680851066</v>
      </c>
      <c r="D18" s="31">
        <v>-6.5925337569499587E-2</v>
      </c>
      <c r="E18" s="31">
        <v>-2.1756021756021759E-2</v>
      </c>
      <c r="F18" s="31">
        <v>-4.4294253369593362E-3</v>
      </c>
      <c r="G18" s="31">
        <v>-6.2116243647121649E-2</v>
      </c>
      <c r="H18" s="31">
        <v>-2.4313738377956806E-3</v>
      </c>
      <c r="I18" s="67">
        <v>0</v>
      </c>
      <c r="J18" s="45"/>
      <c r="K18" s="45"/>
      <c r="L18" s="46"/>
    </row>
    <row r="19" spans="1:12" x14ac:dyDescent="0.25">
      <c r="A19" s="69" t="s">
        <v>1</v>
      </c>
      <c r="B19" s="31">
        <v>4.8664688427300096E-3</v>
      </c>
      <c r="C19" s="31">
        <v>-4.8764044943820251E-2</v>
      </c>
      <c r="D19" s="31">
        <v>1.3892215568862332E-2</v>
      </c>
      <c r="E19" s="31">
        <v>2.4539877300613577E-2</v>
      </c>
      <c r="F19" s="31">
        <v>9.7897777653745743E-2</v>
      </c>
      <c r="G19" s="31">
        <v>-7.2441064965405921E-2</v>
      </c>
      <c r="H19" s="31">
        <v>3.6260145623434603E-4</v>
      </c>
      <c r="I19" s="67">
        <v>2.5980930175792949E-3</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-0.10942578218424537</v>
      </c>
      <c r="C21" s="31">
        <v>-0.1064338227273719</v>
      </c>
      <c r="D21" s="31">
        <v>-2.0421986161193173E-3</v>
      </c>
      <c r="E21" s="31">
        <v>-1.7592570430120413E-2</v>
      </c>
      <c r="F21" s="31">
        <v>-5.5821402109672902E-2</v>
      </c>
      <c r="G21" s="31">
        <v>-0.13460808367214949</v>
      </c>
      <c r="H21" s="31">
        <v>1.6817585249834455E-2</v>
      </c>
      <c r="I21" s="67">
        <v>-9.3926497018913535E-3</v>
      </c>
      <c r="J21" s="45"/>
      <c r="K21" s="45"/>
      <c r="L21" s="45"/>
    </row>
    <row r="22" spans="1:12" x14ac:dyDescent="0.25">
      <c r="A22" s="68" t="s">
        <v>13</v>
      </c>
      <c r="B22" s="31">
        <v>-6.7614878614358109E-2</v>
      </c>
      <c r="C22" s="31">
        <v>-8.4341218571362231E-2</v>
      </c>
      <c r="D22" s="31">
        <v>2.1989928277124093E-3</v>
      </c>
      <c r="E22" s="31">
        <v>4.5801526717559327E-4</v>
      </c>
      <c r="F22" s="31">
        <v>-1.0172353700628189E-2</v>
      </c>
      <c r="G22" s="31">
        <v>-9.966188165066725E-2</v>
      </c>
      <c r="H22" s="31">
        <v>1.2452116849909656E-2</v>
      </c>
      <c r="I22" s="67">
        <v>1.2020147526289326E-2</v>
      </c>
      <c r="J22" s="45"/>
      <c r="K22" s="51" t="s">
        <v>12</v>
      </c>
      <c r="L22" s="45" t="s">
        <v>59</v>
      </c>
    </row>
    <row r="23" spans="1:12" x14ac:dyDescent="0.25">
      <c r="A23" s="69" t="s">
        <v>71</v>
      </c>
      <c r="B23" s="31">
        <v>0.17447179487179487</v>
      </c>
      <c r="C23" s="31">
        <v>-0.15129886974244955</v>
      </c>
      <c r="D23" s="31">
        <v>5.8058849363196163E-3</v>
      </c>
      <c r="E23" s="31">
        <v>3.9682539682539542E-3</v>
      </c>
      <c r="F23" s="31">
        <v>0.23577426040807414</v>
      </c>
      <c r="G23" s="31">
        <v>-0.19762630725597774</v>
      </c>
      <c r="H23" s="31">
        <v>3.755748800142511E-2</v>
      </c>
      <c r="I23" s="67">
        <v>5.5098607618430995E-2</v>
      </c>
      <c r="J23" s="45"/>
      <c r="K23" s="48"/>
      <c r="L23" s="45" t="s">
        <v>9</v>
      </c>
    </row>
    <row r="24" spans="1:12" x14ac:dyDescent="0.25">
      <c r="A24" s="68" t="s">
        <v>45</v>
      </c>
      <c r="B24" s="31">
        <v>-5.6587738797074905E-2</v>
      </c>
      <c r="C24" s="31">
        <v>-9.4845609371619344E-2</v>
      </c>
      <c r="D24" s="31">
        <v>-2.4709609292502543E-3</v>
      </c>
      <c r="E24" s="31">
        <v>1.227788956720488E-3</v>
      </c>
      <c r="F24" s="31">
        <v>9.9353751097688292E-3</v>
      </c>
      <c r="G24" s="31">
        <v>-0.11151943741288217</v>
      </c>
      <c r="H24" s="31">
        <v>3.1711315000738205E-2</v>
      </c>
      <c r="I24" s="67">
        <v>2.3101537628722468E-2</v>
      </c>
      <c r="J24" s="45"/>
      <c r="K24" s="45" t="s">
        <v>68</v>
      </c>
      <c r="L24" s="46">
        <v>138.38</v>
      </c>
    </row>
    <row r="25" spans="1:12" x14ac:dyDescent="0.25">
      <c r="A25" s="68" t="s">
        <v>46</v>
      </c>
      <c r="B25" s="31">
        <v>-4.1823696962971169E-2</v>
      </c>
      <c r="C25" s="31">
        <v>-5.7066618128867819E-2</v>
      </c>
      <c r="D25" s="31">
        <v>2.3365064623481757E-3</v>
      </c>
      <c r="E25" s="31">
        <v>-1.9344604789728326E-4</v>
      </c>
      <c r="F25" s="31">
        <v>3.166298927363087E-3</v>
      </c>
      <c r="G25" s="31">
        <v>-8.4586057797510161E-2</v>
      </c>
      <c r="H25" s="31">
        <v>1.4022389319599426E-2</v>
      </c>
      <c r="I25" s="67">
        <v>2.7486565680565622E-3</v>
      </c>
      <c r="J25" s="45"/>
      <c r="K25" s="45" t="s">
        <v>45</v>
      </c>
      <c r="L25" s="46">
        <v>104.23</v>
      </c>
    </row>
    <row r="26" spans="1:12" x14ac:dyDescent="0.25">
      <c r="A26" s="68" t="s">
        <v>47</v>
      </c>
      <c r="B26" s="31">
        <v>-7.4750433935904526E-2</v>
      </c>
      <c r="C26" s="31">
        <v>-7.4632907104750679E-2</v>
      </c>
      <c r="D26" s="31">
        <v>3.6886337543053926E-3</v>
      </c>
      <c r="E26" s="31">
        <v>-8.5147072215645547E-3</v>
      </c>
      <c r="F26" s="31">
        <v>-3.6370331414604773E-2</v>
      </c>
      <c r="G26" s="31">
        <v>-0.10634882463130824</v>
      </c>
      <c r="H26" s="31">
        <v>1.5631261276429109E-2</v>
      </c>
      <c r="I26" s="67">
        <v>-1.6380760098233527E-4</v>
      </c>
      <c r="J26" s="45"/>
      <c r="K26" s="45" t="s">
        <v>46</v>
      </c>
      <c r="L26" s="46">
        <v>101.62</v>
      </c>
    </row>
    <row r="27" spans="1:12" ht="17.25" customHeight="1" x14ac:dyDescent="0.25">
      <c r="A27" s="68" t="s">
        <v>48</v>
      </c>
      <c r="B27" s="31">
        <v>-7.635823665893271E-2</v>
      </c>
      <c r="C27" s="31">
        <v>-8.1176199049069808E-2</v>
      </c>
      <c r="D27" s="31">
        <v>2.5930589835290174E-3</v>
      </c>
      <c r="E27" s="31">
        <v>-1.3172283527189577E-2</v>
      </c>
      <c r="F27" s="31">
        <v>-4.4327383927962871E-2</v>
      </c>
      <c r="G27" s="31">
        <v>-0.12569339736242058</v>
      </c>
      <c r="H27" s="31">
        <v>2.1061259703465174E-2</v>
      </c>
      <c r="I27" s="67">
        <v>-2.0784032905216132E-2</v>
      </c>
      <c r="J27" s="58"/>
      <c r="K27" s="49" t="s">
        <v>47</v>
      </c>
      <c r="L27" s="46">
        <v>99.99</v>
      </c>
    </row>
    <row r="28" spans="1:12" x14ac:dyDescent="0.25">
      <c r="A28" s="68" t="s">
        <v>49</v>
      </c>
      <c r="B28" s="31">
        <v>-5.7878232165780252E-2</v>
      </c>
      <c r="C28" s="31">
        <v>-9.7595292464429995E-2</v>
      </c>
      <c r="D28" s="31">
        <v>-1.5761344864444471E-3</v>
      </c>
      <c r="E28" s="31">
        <v>-1.7659411989308871E-2</v>
      </c>
      <c r="F28" s="31">
        <v>-2.9795035629284206E-2</v>
      </c>
      <c r="G28" s="31">
        <v>-0.13063211499107097</v>
      </c>
      <c r="H28" s="31">
        <v>1.0098233259207001E-2</v>
      </c>
      <c r="I28" s="67">
        <v>-1.7178570574048813E-2</v>
      </c>
      <c r="J28" s="53"/>
      <c r="K28" s="40" t="s">
        <v>48</v>
      </c>
      <c r="L28" s="46">
        <v>100.52</v>
      </c>
    </row>
    <row r="29" spans="1:12" ht="15.75" thickBot="1" x14ac:dyDescent="0.3">
      <c r="A29" s="70" t="s">
        <v>50</v>
      </c>
      <c r="B29" s="71">
        <v>-6.5595186935968997E-2</v>
      </c>
      <c r="C29" s="71">
        <v>-0.12218005651998376</v>
      </c>
      <c r="D29" s="71">
        <v>-1.7460460912787967E-2</v>
      </c>
      <c r="E29" s="71">
        <v>-4.2820069204152267E-2</v>
      </c>
      <c r="F29" s="71">
        <v>6.7189276535501996E-3</v>
      </c>
      <c r="G29" s="71">
        <v>-0.17557056285171491</v>
      </c>
      <c r="H29" s="71">
        <v>-2.2950188038501462E-2</v>
      </c>
      <c r="I29" s="72">
        <v>-9.4268741170107306E-2</v>
      </c>
      <c r="J29" s="53"/>
      <c r="K29" s="40" t="s">
        <v>49</v>
      </c>
      <c r="L29" s="46">
        <v>104.4</v>
      </c>
    </row>
    <row r="30" spans="1:12" ht="39" customHeight="1" x14ac:dyDescent="0.25">
      <c r="A30" s="77" t="s">
        <v>69</v>
      </c>
      <c r="B30" s="77"/>
      <c r="C30" s="77"/>
      <c r="D30" s="77"/>
      <c r="E30" s="77"/>
      <c r="F30" s="77"/>
      <c r="G30" s="77"/>
      <c r="H30" s="77"/>
      <c r="I30" s="77"/>
      <c r="J30" s="53"/>
      <c r="K30" s="40" t="s">
        <v>50</v>
      </c>
      <c r="L30" s="46">
        <v>106.45</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Agriculture, forestry and fishing</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116.77</v>
      </c>
    </row>
    <row r="34" spans="1:12" x14ac:dyDescent="0.25">
      <c r="F34" s="23"/>
      <c r="G34" s="23"/>
      <c r="H34" s="23"/>
      <c r="I34" s="23"/>
      <c r="K34" s="45" t="s">
        <v>45</v>
      </c>
      <c r="L34" s="46">
        <v>94.57</v>
      </c>
    </row>
    <row r="35" spans="1:12" x14ac:dyDescent="0.25">
      <c r="B35" s="23"/>
      <c r="C35" s="23"/>
      <c r="D35" s="23"/>
      <c r="E35" s="23"/>
      <c r="F35" s="23"/>
      <c r="G35" s="23"/>
      <c r="H35" s="23"/>
      <c r="I35" s="23"/>
      <c r="K35" s="45" t="s">
        <v>46</v>
      </c>
      <c r="L35" s="46">
        <v>95.59</v>
      </c>
    </row>
    <row r="36" spans="1:12" x14ac:dyDescent="0.25">
      <c r="A36" s="23"/>
      <c r="B36" s="23"/>
      <c r="C36" s="23"/>
      <c r="D36" s="23"/>
      <c r="E36" s="23"/>
      <c r="F36" s="23"/>
      <c r="G36" s="23"/>
      <c r="H36" s="23"/>
      <c r="I36" s="23"/>
      <c r="K36" s="49" t="s">
        <v>47</v>
      </c>
      <c r="L36" s="46">
        <v>92.18</v>
      </c>
    </row>
    <row r="37" spans="1:12" x14ac:dyDescent="0.25">
      <c r="A37" s="23"/>
      <c r="B37" s="23"/>
      <c r="C37" s="23"/>
      <c r="D37" s="23"/>
      <c r="E37" s="23"/>
      <c r="F37" s="23"/>
      <c r="G37" s="23"/>
      <c r="H37" s="23"/>
      <c r="I37" s="23"/>
      <c r="K37" s="40" t="s">
        <v>48</v>
      </c>
      <c r="L37" s="46">
        <v>92.13</v>
      </c>
    </row>
    <row r="38" spans="1:12" x14ac:dyDescent="0.25">
      <c r="A38" s="23"/>
      <c r="B38" s="23"/>
      <c r="C38" s="23"/>
      <c r="D38" s="23"/>
      <c r="E38" s="23"/>
      <c r="F38" s="23"/>
      <c r="G38" s="23"/>
      <c r="H38" s="23"/>
      <c r="I38" s="23"/>
      <c r="K38" s="40" t="s">
        <v>49</v>
      </c>
      <c r="L38" s="46">
        <v>94.36</v>
      </c>
    </row>
    <row r="39" spans="1:12" x14ac:dyDescent="0.25">
      <c r="A39" s="23"/>
      <c r="B39" s="23"/>
      <c r="C39" s="23"/>
      <c r="D39" s="23"/>
      <c r="E39" s="23"/>
      <c r="F39" s="23"/>
      <c r="G39" s="23"/>
      <c r="H39" s="23"/>
      <c r="I39" s="23"/>
      <c r="K39" s="40" t="s">
        <v>50</v>
      </c>
      <c r="L39" s="46">
        <v>95.1</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117.45</v>
      </c>
    </row>
    <row r="43" spans="1:12" x14ac:dyDescent="0.25">
      <c r="K43" s="45" t="s">
        <v>45</v>
      </c>
      <c r="L43" s="46">
        <v>94.34</v>
      </c>
    </row>
    <row r="44" spans="1:12" x14ac:dyDescent="0.25">
      <c r="B44" s="29"/>
      <c r="C44" s="29"/>
      <c r="D44" s="29"/>
      <c r="E44" s="29"/>
      <c r="F44" s="29"/>
      <c r="G44" s="29"/>
      <c r="H44" s="29"/>
      <c r="I44" s="29"/>
      <c r="J44" s="53"/>
      <c r="K44" s="45" t="s">
        <v>46</v>
      </c>
      <c r="L44" s="46">
        <v>95.82</v>
      </c>
    </row>
    <row r="45" spans="1:12" ht="15.4" customHeight="1" x14ac:dyDescent="0.25">
      <c r="A45" s="26" t="str">
        <f>"Indexed number of payroll jobs in "&amp;$L$1&amp;" each week by age group"</f>
        <v>Indexed number of payroll jobs in Agriculture, forestry and fishing each week by age group</v>
      </c>
      <c r="B45" s="29"/>
      <c r="C45" s="29"/>
      <c r="D45" s="29"/>
      <c r="E45" s="29"/>
      <c r="F45" s="29"/>
      <c r="G45" s="29"/>
      <c r="H45" s="29"/>
      <c r="I45" s="29"/>
      <c r="J45" s="53"/>
      <c r="K45" s="49" t="s">
        <v>47</v>
      </c>
      <c r="L45" s="46">
        <v>92.52</v>
      </c>
    </row>
    <row r="46" spans="1:12" ht="15.4" customHeight="1" x14ac:dyDescent="0.25">
      <c r="B46" s="29"/>
      <c r="C46" s="29"/>
      <c r="D46" s="29"/>
      <c r="E46" s="29"/>
      <c r="F46" s="29"/>
      <c r="G46" s="29"/>
      <c r="H46" s="29"/>
      <c r="I46" s="29"/>
      <c r="J46" s="53"/>
      <c r="K46" s="40" t="s">
        <v>48</v>
      </c>
      <c r="L46" s="46">
        <v>92.36</v>
      </c>
    </row>
    <row r="47" spans="1:12" ht="15.4" customHeight="1" x14ac:dyDescent="0.25">
      <c r="B47" s="29"/>
      <c r="C47" s="29"/>
      <c r="D47" s="29"/>
      <c r="E47" s="29"/>
      <c r="F47" s="29"/>
      <c r="G47" s="29"/>
      <c r="H47" s="29"/>
      <c r="I47" s="29"/>
      <c r="J47" s="53"/>
      <c r="K47" s="40" t="s">
        <v>49</v>
      </c>
      <c r="L47" s="46">
        <v>94.21</v>
      </c>
    </row>
    <row r="48" spans="1:12" ht="15.4" customHeight="1" x14ac:dyDescent="0.25">
      <c r="B48" s="29"/>
      <c r="C48" s="29"/>
      <c r="D48" s="29"/>
      <c r="E48" s="29"/>
      <c r="F48" s="29"/>
      <c r="G48" s="29"/>
      <c r="H48" s="29"/>
      <c r="I48" s="29"/>
      <c r="J48" s="53"/>
      <c r="K48" s="40" t="s">
        <v>50</v>
      </c>
      <c r="L48" s="46">
        <v>93.44</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100.47</v>
      </c>
    </row>
    <row r="54" spans="1:12" ht="15.4" customHeight="1" x14ac:dyDescent="0.25">
      <c r="B54" s="28"/>
      <c r="C54" s="28"/>
      <c r="D54" s="28"/>
      <c r="E54" s="28"/>
      <c r="F54" s="28"/>
      <c r="G54" s="28"/>
      <c r="H54" s="28"/>
      <c r="I54" s="28"/>
      <c r="J54" s="53"/>
      <c r="K54" s="45" t="s">
        <v>5</v>
      </c>
      <c r="L54" s="46">
        <v>97.04</v>
      </c>
    </row>
    <row r="55" spans="1:12" ht="15.4" customHeight="1" x14ac:dyDescent="0.25">
      <c r="B55" s="4"/>
      <c r="C55" s="4"/>
      <c r="D55" s="5"/>
      <c r="E55" s="2"/>
      <c r="F55" s="28"/>
      <c r="G55" s="28"/>
      <c r="H55" s="28"/>
      <c r="I55" s="28"/>
      <c r="J55" s="53"/>
      <c r="K55" s="45" t="s">
        <v>44</v>
      </c>
      <c r="L55" s="46">
        <v>102.31</v>
      </c>
    </row>
    <row r="56" spans="1:12" ht="15.4" customHeight="1" x14ac:dyDescent="0.25">
      <c r="B56" s="4"/>
      <c r="C56" s="4"/>
      <c r="D56" s="5"/>
      <c r="E56" s="2"/>
      <c r="F56" s="28"/>
      <c r="G56" s="28"/>
      <c r="H56" s="28"/>
      <c r="I56" s="28"/>
      <c r="J56" s="53"/>
      <c r="K56" s="49" t="s">
        <v>4</v>
      </c>
      <c r="L56" s="46">
        <v>94.86</v>
      </c>
    </row>
    <row r="57" spans="1:12" ht="15.4" customHeight="1" x14ac:dyDescent="0.25">
      <c r="A57" s="4"/>
      <c r="B57" s="4"/>
      <c r="C57" s="4"/>
      <c r="D57" s="5"/>
      <c r="E57" s="2"/>
      <c r="F57" s="28"/>
      <c r="G57" s="28"/>
      <c r="H57" s="28"/>
      <c r="I57" s="28"/>
      <c r="J57" s="53"/>
      <c r="K57" s="40" t="s">
        <v>3</v>
      </c>
      <c r="L57" s="46">
        <v>103.57</v>
      </c>
    </row>
    <row r="58" spans="1:12" ht="15.4" customHeight="1" x14ac:dyDescent="0.25">
      <c r="B58" s="29"/>
      <c r="C58" s="29"/>
      <c r="D58" s="29"/>
      <c r="E58" s="29"/>
      <c r="F58" s="28"/>
      <c r="G58" s="28"/>
      <c r="H58" s="28"/>
      <c r="I58" s="28"/>
      <c r="J58" s="53"/>
      <c r="K58" s="40" t="s">
        <v>43</v>
      </c>
      <c r="L58" s="46">
        <v>99.71</v>
      </c>
    </row>
    <row r="59" spans="1:12" ht="15.4" customHeight="1" x14ac:dyDescent="0.25">
      <c r="K59" s="40" t="s">
        <v>2</v>
      </c>
      <c r="L59" s="46">
        <v>99.56</v>
      </c>
    </row>
    <row r="60" spans="1:12" ht="15.4" customHeight="1" x14ac:dyDescent="0.25">
      <c r="A60" s="26" t="str">
        <f>"Indexed number of payroll jobs held by men in "&amp;$L$1&amp;" each week by State and Territory"</f>
        <v>Indexed number of payroll jobs held by men in Agriculture, forestry and fishing each week by State and Territory</v>
      </c>
      <c r="K60" s="40" t="s">
        <v>1</v>
      </c>
      <c r="L60" s="46">
        <v>106.64</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87.58</v>
      </c>
    </row>
    <row r="63" spans="1:12" ht="15.4" customHeight="1" x14ac:dyDescent="0.25">
      <c r="B63" s="4"/>
      <c r="C63" s="4"/>
      <c r="D63" s="4"/>
      <c r="E63" s="4"/>
      <c r="F63" s="28"/>
      <c r="G63" s="28"/>
      <c r="H63" s="28"/>
      <c r="I63" s="28"/>
      <c r="J63" s="53"/>
      <c r="K63" s="45" t="s">
        <v>5</v>
      </c>
      <c r="L63" s="46">
        <v>87.61</v>
      </c>
    </row>
    <row r="64" spans="1:12" ht="15.4" customHeight="1" x14ac:dyDescent="0.25">
      <c r="B64" s="4"/>
      <c r="C64" s="4"/>
      <c r="D64" s="3"/>
      <c r="E64" s="2"/>
      <c r="F64" s="28"/>
      <c r="G64" s="28"/>
      <c r="H64" s="28"/>
      <c r="I64" s="28"/>
      <c r="J64" s="53"/>
      <c r="K64" s="45" t="s">
        <v>44</v>
      </c>
      <c r="L64" s="46">
        <v>91.12</v>
      </c>
    </row>
    <row r="65" spans="1:12" ht="15.4" customHeight="1" x14ac:dyDescent="0.25">
      <c r="B65" s="4"/>
      <c r="C65" s="4"/>
      <c r="D65" s="3"/>
      <c r="E65" s="2"/>
      <c r="F65" s="28"/>
      <c r="G65" s="28"/>
      <c r="H65" s="28"/>
      <c r="I65" s="28"/>
      <c r="J65" s="53"/>
      <c r="K65" s="49" t="s">
        <v>4</v>
      </c>
      <c r="L65" s="46">
        <v>84.67</v>
      </c>
    </row>
    <row r="66" spans="1:12" ht="15.4" customHeight="1" x14ac:dyDescent="0.25">
      <c r="B66" s="4"/>
      <c r="C66" s="4"/>
      <c r="D66" s="3"/>
      <c r="E66" s="2"/>
      <c r="F66" s="28"/>
      <c r="G66" s="28"/>
      <c r="H66" s="28"/>
      <c r="I66" s="28"/>
      <c r="J66" s="53"/>
      <c r="K66" s="40" t="s">
        <v>3</v>
      </c>
      <c r="L66" s="46">
        <v>89.34</v>
      </c>
    </row>
    <row r="67" spans="1:12" ht="15.4" customHeight="1" x14ac:dyDescent="0.25">
      <c r="B67" s="28"/>
      <c r="C67" s="28"/>
      <c r="D67" s="28"/>
      <c r="E67" s="28"/>
      <c r="F67" s="28"/>
      <c r="G67" s="28"/>
      <c r="H67" s="28"/>
      <c r="I67" s="28"/>
      <c r="J67" s="53"/>
      <c r="K67" s="40" t="s">
        <v>43</v>
      </c>
      <c r="L67" s="46">
        <v>101.01</v>
      </c>
    </row>
    <row r="68" spans="1:12" ht="15.4" customHeight="1" x14ac:dyDescent="0.25">
      <c r="A68" s="28"/>
      <c r="B68" s="28"/>
      <c r="C68" s="28"/>
      <c r="D68" s="28"/>
      <c r="E68" s="28"/>
      <c r="F68" s="28"/>
      <c r="G68" s="28"/>
      <c r="H68" s="28"/>
      <c r="I68" s="28"/>
      <c r="J68" s="53"/>
      <c r="K68" s="40" t="s">
        <v>2</v>
      </c>
      <c r="L68" s="46">
        <v>89.42</v>
      </c>
    </row>
    <row r="69" spans="1:12" ht="15.4" customHeight="1" x14ac:dyDescent="0.25">
      <c r="A69" s="28"/>
      <c r="B69" s="27"/>
      <c r="C69" s="27"/>
      <c r="D69" s="27"/>
      <c r="E69" s="27"/>
      <c r="F69" s="27"/>
      <c r="G69" s="27"/>
      <c r="H69" s="27"/>
      <c r="I69" s="27"/>
      <c r="J69" s="62"/>
      <c r="K69" s="40" t="s">
        <v>1</v>
      </c>
      <c r="L69" s="46">
        <v>95.26</v>
      </c>
    </row>
    <row r="70" spans="1:12" ht="15.4" customHeight="1" x14ac:dyDescent="0.25">
      <c r="K70" s="42"/>
      <c r="L70" s="46" t="s">
        <v>7</v>
      </c>
    </row>
    <row r="71" spans="1:12" ht="15.4" customHeight="1" x14ac:dyDescent="0.25">
      <c r="K71" s="45" t="s">
        <v>6</v>
      </c>
      <c r="L71" s="46">
        <v>87.67</v>
      </c>
    </row>
    <row r="72" spans="1:12" ht="15.4" customHeight="1" x14ac:dyDescent="0.25">
      <c r="K72" s="45" t="s">
        <v>5</v>
      </c>
      <c r="L72" s="46">
        <v>86.88</v>
      </c>
    </row>
    <row r="73" spans="1:12" ht="15.4" customHeight="1" x14ac:dyDescent="0.25">
      <c r="K73" s="45" t="s">
        <v>44</v>
      </c>
      <c r="L73" s="46">
        <v>90.75</v>
      </c>
    </row>
    <row r="74" spans="1:12" ht="15.4" customHeight="1" x14ac:dyDescent="0.25">
      <c r="K74" s="49" t="s">
        <v>4</v>
      </c>
      <c r="L74" s="46">
        <v>84.07</v>
      </c>
    </row>
    <row r="75" spans="1:12" ht="15.4" customHeight="1" x14ac:dyDescent="0.25">
      <c r="A75" s="26" t="str">
        <f>"Indexed number of payroll jobs held by women in "&amp;$L$1&amp;" each week by State and Territory"</f>
        <v>Indexed number of payroll jobs held by women in Agriculture, forestry and fishing each week by State and Territory</v>
      </c>
      <c r="K75" s="40" t="s">
        <v>3</v>
      </c>
      <c r="L75" s="46">
        <v>90.31</v>
      </c>
    </row>
    <row r="76" spans="1:12" ht="15.4" customHeight="1" x14ac:dyDescent="0.25">
      <c r="K76" s="40" t="s">
        <v>43</v>
      </c>
      <c r="L76" s="46">
        <v>101.72</v>
      </c>
    </row>
    <row r="77" spans="1:12" ht="15.4" customHeight="1" x14ac:dyDescent="0.25">
      <c r="B77" s="4"/>
      <c r="C77" s="4"/>
      <c r="D77" s="4"/>
      <c r="E77" s="4"/>
      <c r="F77" s="28"/>
      <c r="G77" s="28"/>
      <c r="H77" s="28"/>
      <c r="I77" s="28"/>
      <c r="J77" s="53"/>
      <c r="K77" s="40" t="s">
        <v>2</v>
      </c>
      <c r="L77" s="46">
        <v>83.9</v>
      </c>
    </row>
    <row r="78" spans="1:12" ht="15.4" customHeight="1" x14ac:dyDescent="0.25">
      <c r="B78" s="4"/>
      <c r="C78" s="4"/>
      <c r="D78" s="4"/>
      <c r="E78" s="4"/>
      <c r="F78" s="28"/>
      <c r="G78" s="28"/>
      <c r="H78" s="28"/>
      <c r="I78" s="28"/>
      <c r="J78" s="53"/>
      <c r="K78" s="40" t="s">
        <v>1</v>
      </c>
      <c r="L78" s="46">
        <v>95.23</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104.04</v>
      </c>
    </row>
    <row r="83" spans="1:12" ht="15.4" customHeight="1" x14ac:dyDescent="0.25">
      <c r="B83" s="28"/>
      <c r="C83" s="28"/>
      <c r="D83" s="28"/>
      <c r="E83" s="28"/>
      <c r="F83" s="28"/>
      <c r="G83" s="28"/>
      <c r="H83" s="28"/>
      <c r="I83" s="28"/>
      <c r="J83" s="53"/>
      <c r="K83" s="45" t="s">
        <v>5</v>
      </c>
      <c r="L83" s="46">
        <v>96.83</v>
      </c>
    </row>
    <row r="84" spans="1:12" ht="15.4" customHeight="1" x14ac:dyDescent="0.25">
      <c r="A84" s="28"/>
      <c r="B84" s="27"/>
      <c r="C84" s="27"/>
      <c r="D84" s="27"/>
      <c r="E84" s="27"/>
      <c r="F84" s="27"/>
      <c r="G84" s="27"/>
      <c r="H84" s="27"/>
      <c r="I84" s="27"/>
      <c r="J84" s="62"/>
      <c r="K84" s="45" t="s">
        <v>44</v>
      </c>
      <c r="L84" s="46">
        <v>100.97</v>
      </c>
    </row>
    <row r="85" spans="1:12" ht="15.4" customHeight="1" x14ac:dyDescent="0.25">
      <c r="K85" s="49" t="s">
        <v>4</v>
      </c>
      <c r="L85" s="46">
        <v>103.72</v>
      </c>
    </row>
    <row r="86" spans="1:12" ht="15.4" customHeight="1" x14ac:dyDescent="0.25">
      <c r="K86" s="40" t="s">
        <v>3</v>
      </c>
      <c r="L86" s="46">
        <v>104.4</v>
      </c>
    </row>
    <row r="87" spans="1:12" ht="15.4" customHeight="1" x14ac:dyDescent="0.25">
      <c r="K87" s="40" t="s">
        <v>43</v>
      </c>
      <c r="L87" s="46">
        <v>106.57</v>
      </c>
    </row>
    <row r="88" spans="1:12" ht="15.4" customHeight="1" x14ac:dyDescent="0.25">
      <c r="K88" s="40" t="s">
        <v>2</v>
      </c>
      <c r="L88" s="46">
        <v>111.2</v>
      </c>
    </row>
    <row r="89" spans="1:12" ht="15.4" customHeight="1" x14ac:dyDescent="0.25">
      <c r="K89" s="40" t="s">
        <v>1</v>
      </c>
      <c r="L89" s="46">
        <v>104.81</v>
      </c>
    </row>
    <row r="90" spans="1:12" ht="15.4" customHeight="1" x14ac:dyDescent="0.25">
      <c r="K90" s="48"/>
      <c r="L90" s="46" t="s">
        <v>8</v>
      </c>
    </row>
    <row r="91" spans="1:12" ht="15" customHeight="1" x14ac:dyDescent="0.25">
      <c r="K91" s="45" t="s">
        <v>6</v>
      </c>
      <c r="L91" s="46">
        <v>93.21</v>
      </c>
    </row>
    <row r="92" spans="1:12" ht="15" customHeight="1" x14ac:dyDescent="0.25">
      <c r="K92" s="45" t="s">
        <v>5</v>
      </c>
      <c r="L92" s="46">
        <v>87.66</v>
      </c>
    </row>
    <row r="93" spans="1:12" ht="15" customHeight="1" x14ac:dyDescent="0.25">
      <c r="A93" s="26"/>
      <c r="K93" s="45" t="s">
        <v>44</v>
      </c>
      <c r="L93" s="46">
        <v>90.76</v>
      </c>
    </row>
    <row r="94" spans="1:12" ht="15" customHeight="1" x14ac:dyDescent="0.25">
      <c r="K94" s="49" t="s">
        <v>4</v>
      </c>
      <c r="L94" s="46">
        <v>95.73</v>
      </c>
    </row>
    <row r="95" spans="1:12" ht="15" customHeight="1" x14ac:dyDescent="0.25">
      <c r="K95" s="40" t="s">
        <v>3</v>
      </c>
      <c r="L95" s="46">
        <v>93.25</v>
      </c>
    </row>
    <row r="96" spans="1:12" ht="15" customHeight="1" x14ac:dyDescent="0.25">
      <c r="K96" s="40" t="s">
        <v>43</v>
      </c>
      <c r="L96" s="46">
        <v>113.69</v>
      </c>
    </row>
    <row r="97" spans="1:12" ht="15" customHeight="1" x14ac:dyDescent="0.25">
      <c r="K97" s="40" t="s">
        <v>2</v>
      </c>
      <c r="L97" s="46">
        <v>96.95</v>
      </c>
    </row>
    <row r="98" spans="1:12" ht="15" customHeight="1" x14ac:dyDescent="0.25">
      <c r="K98" s="40" t="s">
        <v>1</v>
      </c>
      <c r="L98" s="46">
        <v>102.88</v>
      </c>
    </row>
    <row r="99" spans="1:12" ht="15" customHeight="1" x14ac:dyDescent="0.25">
      <c r="K99" s="42"/>
      <c r="L99" s="46" t="s">
        <v>7</v>
      </c>
    </row>
    <row r="100" spans="1:12" ht="15" customHeight="1" x14ac:dyDescent="0.25">
      <c r="A100" s="25"/>
      <c r="B100" s="24"/>
      <c r="K100" s="45" t="s">
        <v>6</v>
      </c>
      <c r="L100" s="46">
        <v>94.87</v>
      </c>
    </row>
    <row r="101" spans="1:12" x14ac:dyDescent="0.25">
      <c r="A101" s="25"/>
      <c r="B101" s="24"/>
      <c r="K101" s="45" t="s">
        <v>5</v>
      </c>
      <c r="L101" s="46">
        <v>87.04</v>
      </c>
    </row>
    <row r="102" spans="1:12" x14ac:dyDescent="0.25">
      <c r="A102" s="25"/>
      <c r="B102" s="24"/>
      <c r="K102" s="45" t="s">
        <v>44</v>
      </c>
      <c r="L102" s="46">
        <v>90.47</v>
      </c>
    </row>
    <row r="103" spans="1:12" x14ac:dyDescent="0.25">
      <c r="A103" s="25"/>
      <c r="B103" s="24"/>
      <c r="K103" s="49" t="s">
        <v>4</v>
      </c>
      <c r="L103" s="46">
        <v>93.95</v>
      </c>
    </row>
    <row r="104" spans="1:12" x14ac:dyDescent="0.25">
      <c r="A104" s="25"/>
      <c r="B104" s="24"/>
      <c r="K104" s="40" t="s">
        <v>3</v>
      </c>
      <c r="L104" s="46">
        <v>94.46</v>
      </c>
    </row>
    <row r="105" spans="1:12" x14ac:dyDescent="0.25">
      <c r="A105" s="25"/>
      <c r="B105" s="24"/>
      <c r="K105" s="40" t="s">
        <v>43</v>
      </c>
      <c r="L105" s="46">
        <v>114.97</v>
      </c>
    </row>
    <row r="106" spans="1:12" x14ac:dyDescent="0.25">
      <c r="A106" s="25"/>
      <c r="B106" s="24"/>
      <c r="K106" s="40" t="s">
        <v>2</v>
      </c>
      <c r="L106" s="46">
        <v>93.13</v>
      </c>
    </row>
    <row r="107" spans="1:12" x14ac:dyDescent="0.25">
      <c r="A107" s="25"/>
      <c r="B107" s="24"/>
      <c r="K107" s="40" t="s">
        <v>1</v>
      </c>
      <c r="L107" s="46">
        <v>105.92</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100.419</v>
      </c>
    </row>
    <row r="112" spans="1:12" x14ac:dyDescent="0.25">
      <c r="K112" s="73">
        <v>43918</v>
      </c>
      <c r="L112" s="46">
        <v>99.892399999999995</v>
      </c>
    </row>
    <row r="113" spans="11:12" x14ac:dyDescent="0.25">
      <c r="K113" s="73">
        <v>43925</v>
      </c>
      <c r="L113" s="46">
        <v>98.106899999999996</v>
      </c>
    </row>
    <row r="114" spans="11:12" x14ac:dyDescent="0.25">
      <c r="K114" s="73">
        <v>43932</v>
      </c>
      <c r="L114" s="46">
        <v>96.323499999999996</v>
      </c>
    </row>
    <row r="115" spans="11:12" x14ac:dyDescent="0.25">
      <c r="K115" s="73">
        <v>43939</v>
      </c>
      <c r="L115" s="46">
        <v>96.308700000000002</v>
      </c>
    </row>
    <row r="116" spans="11:12" x14ac:dyDescent="0.25">
      <c r="K116" s="73">
        <v>43946</v>
      </c>
      <c r="L116" s="46">
        <v>96.623599999999996</v>
      </c>
    </row>
    <row r="117" spans="11:12" x14ac:dyDescent="0.25">
      <c r="K117" s="73">
        <v>43953</v>
      </c>
      <c r="L117" s="46">
        <v>96.444500000000005</v>
      </c>
    </row>
    <row r="118" spans="11:12" x14ac:dyDescent="0.25">
      <c r="K118" s="73">
        <v>43960</v>
      </c>
      <c r="L118" s="46">
        <v>96.549300000000002</v>
      </c>
    </row>
    <row r="119" spans="11:12" x14ac:dyDescent="0.25">
      <c r="K119" s="73">
        <v>43967</v>
      </c>
      <c r="L119" s="46">
        <v>96.665300000000002</v>
      </c>
    </row>
    <row r="120" spans="11:12" x14ac:dyDescent="0.25">
      <c r="K120" s="73">
        <v>43974</v>
      </c>
      <c r="L120" s="46">
        <v>96.491299999999995</v>
      </c>
    </row>
    <row r="121" spans="11:12" x14ac:dyDescent="0.25">
      <c r="K121" s="73">
        <v>43981</v>
      </c>
      <c r="L121" s="46">
        <v>96.104100000000003</v>
      </c>
    </row>
    <row r="122" spans="11:12" x14ac:dyDescent="0.25">
      <c r="K122" s="73">
        <v>43988</v>
      </c>
      <c r="L122" s="46">
        <v>96.443799999999996</v>
      </c>
    </row>
    <row r="123" spans="11:12" x14ac:dyDescent="0.25">
      <c r="K123" s="73">
        <v>43995</v>
      </c>
      <c r="L123" s="46">
        <v>97.047499999999999</v>
      </c>
    </row>
    <row r="124" spans="11:12" x14ac:dyDescent="0.25">
      <c r="K124" s="73">
        <v>44002</v>
      </c>
      <c r="L124" s="46">
        <v>97.440299999999993</v>
      </c>
    </row>
    <row r="125" spans="11:12" x14ac:dyDescent="0.25">
      <c r="K125" s="73">
        <v>44009</v>
      </c>
      <c r="L125" s="46">
        <v>97.742500000000007</v>
      </c>
    </row>
    <row r="126" spans="11:12" x14ac:dyDescent="0.25">
      <c r="K126" s="73">
        <v>44016</v>
      </c>
      <c r="L126" s="46">
        <v>99.146500000000003</v>
      </c>
    </row>
    <row r="127" spans="11:12" x14ac:dyDescent="0.25">
      <c r="K127" s="73">
        <v>44023</v>
      </c>
      <c r="L127" s="46">
        <v>99.230699999999999</v>
      </c>
    </row>
    <row r="128" spans="11:12" x14ac:dyDescent="0.25">
      <c r="K128" s="73">
        <v>44030</v>
      </c>
      <c r="L128" s="46">
        <v>98.557000000000002</v>
      </c>
    </row>
    <row r="129" spans="1:12" x14ac:dyDescent="0.25">
      <c r="K129" s="73">
        <v>44037</v>
      </c>
      <c r="L129" s="46">
        <v>98.620699999999999</v>
      </c>
    </row>
    <row r="130" spans="1:12" x14ac:dyDescent="0.25">
      <c r="K130" s="73">
        <v>44044</v>
      </c>
      <c r="L130" s="46">
        <v>98.641199999999998</v>
      </c>
    </row>
    <row r="131" spans="1:12" x14ac:dyDescent="0.25">
      <c r="K131" s="73">
        <v>44051</v>
      </c>
      <c r="L131" s="46">
        <v>98.524500000000003</v>
      </c>
    </row>
    <row r="132" spans="1:12" x14ac:dyDescent="0.25">
      <c r="K132" s="73">
        <v>44058</v>
      </c>
      <c r="L132" s="46">
        <v>98.575400000000002</v>
      </c>
    </row>
    <row r="133" spans="1:12" x14ac:dyDescent="0.25">
      <c r="K133" s="73">
        <v>44065</v>
      </c>
      <c r="L133" s="46">
        <v>98.471400000000003</v>
      </c>
    </row>
    <row r="134" spans="1:12" x14ac:dyDescent="0.25">
      <c r="K134" s="73">
        <v>44072</v>
      </c>
      <c r="L134" s="46">
        <v>99.031899999999993</v>
      </c>
    </row>
    <row r="135" spans="1:12" x14ac:dyDescent="0.25">
      <c r="K135" s="73">
        <v>44079</v>
      </c>
      <c r="L135" s="46">
        <v>99.900199999999998</v>
      </c>
    </row>
    <row r="136" spans="1:12" x14ac:dyDescent="0.25">
      <c r="K136" s="73">
        <v>44086</v>
      </c>
      <c r="L136" s="46">
        <v>100.2923</v>
      </c>
    </row>
    <row r="137" spans="1:12" x14ac:dyDescent="0.25">
      <c r="K137" s="73">
        <v>44093</v>
      </c>
      <c r="L137" s="46">
        <v>100.73390000000001</v>
      </c>
    </row>
    <row r="138" spans="1:12" x14ac:dyDescent="0.25">
      <c r="K138" s="73">
        <v>44100</v>
      </c>
      <c r="L138" s="46">
        <v>100.94970000000001</v>
      </c>
    </row>
    <row r="139" spans="1:12" x14ac:dyDescent="0.25">
      <c r="K139" s="73">
        <v>44107</v>
      </c>
      <c r="L139" s="46">
        <v>100.598</v>
      </c>
    </row>
    <row r="140" spans="1:12" x14ac:dyDescent="0.25">
      <c r="A140" s="25"/>
      <c r="B140" s="24"/>
      <c r="K140" s="73">
        <v>44114</v>
      </c>
      <c r="L140" s="46">
        <v>99.453000000000003</v>
      </c>
    </row>
    <row r="141" spans="1:12" x14ac:dyDescent="0.25">
      <c r="A141" s="25"/>
      <c r="B141" s="24"/>
      <c r="K141" s="73">
        <v>44121</v>
      </c>
      <c r="L141" s="46">
        <v>99.7714</v>
      </c>
    </row>
    <row r="142" spans="1:12" x14ac:dyDescent="0.25">
      <c r="K142" s="73">
        <v>44128</v>
      </c>
      <c r="L142" s="46">
        <v>99.753699999999995</v>
      </c>
    </row>
    <row r="143" spans="1:12" x14ac:dyDescent="0.25">
      <c r="K143" s="73">
        <v>44135</v>
      </c>
      <c r="L143" s="46">
        <v>99.9328</v>
      </c>
    </row>
    <row r="144" spans="1:12" x14ac:dyDescent="0.25">
      <c r="K144" s="73">
        <v>44142</v>
      </c>
      <c r="L144" s="46">
        <v>100.55549999999999</v>
      </c>
    </row>
    <row r="145" spans="11:12" x14ac:dyDescent="0.25">
      <c r="K145" s="73">
        <v>44149</v>
      </c>
      <c r="L145" s="46">
        <v>101.3673</v>
      </c>
    </row>
    <row r="146" spans="11:12" x14ac:dyDescent="0.25">
      <c r="K146" s="73">
        <v>44156</v>
      </c>
      <c r="L146" s="46">
        <v>102.22920000000001</v>
      </c>
    </row>
    <row r="147" spans="11:12" x14ac:dyDescent="0.25">
      <c r="K147" s="73">
        <v>44163</v>
      </c>
      <c r="L147" s="46">
        <v>102.7657</v>
      </c>
    </row>
    <row r="148" spans="11:12" x14ac:dyDescent="0.25">
      <c r="K148" s="73">
        <v>44170</v>
      </c>
      <c r="L148" s="46">
        <v>103.0247</v>
      </c>
    </row>
    <row r="149" spans="11:12" x14ac:dyDescent="0.25">
      <c r="K149" s="73">
        <v>44177</v>
      </c>
      <c r="L149" s="46">
        <v>102.9603</v>
      </c>
    </row>
    <row r="150" spans="11:12" x14ac:dyDescent="0.25">
      <c r="K150" s="73">
        <v>44184</v>
      </c>
      <c r="L150" s="46">
        <v>102.25539999999999</v>
      </c>
    </row>
    <row r="151" spans="11:12" x14ac:dyDescent="0.25">
      <c r="K151" s="73">
        <v>44191</v>
      </c>
      <c r="L151" s="46">
        <v>98.501099999999994</v>
      </c>
    </row>
    <row r="152" spans="11:12" x14ac:dyDescent="0.25">
      <c r="K152" s="73">
        <v>44198</v>
      </c>
      <c r="L152" s="46">
        <v>93.213899999999995</v>
      </c>
    </row>
    <row r="153" spans="11:12" x14ac:dyDescent="0.25">
      <c r="K153" s="73">
        <v>44205</v>
      </c>
      <c r="L153" s="46">
        <v>92.340599999999995</v>
      </c>
    </row>
    <row r="154" spans="11:12" x14ac:dyDescent="0.25">
      <c r="K154" s="73">
        <v>44212</v>
      </c>
      <c r="L154" s="46">
        <v>92.343100000000007</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102.0575</v>
      </c>
    </row>
    <row r="260" spans="11:12" x14ac:dyDescent="0.25">
      <c r="K260" s="73">
        <v>43918</v>
      </c>
      <c r="L260" s="46">
        <v>103.214</v>
      </c>
    </row>
    <row r="261" spans="11:12" x14ac:dyDescent="0.25">
      <c r="K261" s="73">
        <v>43925</v>
      </c>
      <c r="L261" s="46">
        <v>102.89579999999999</v>
      </c>
    </row>
    <row r="262" spans="11:12" x14ac:dyDescent="0.25">
      <c r="K262" s="73">
        <v>43932</v>
      </c>
      <c r="L262" s="46">
        <v>99.297200000000004</v>
      </c>
    </row>
    <row r="263" spans="11:12" x14ac:dyDescent="0.25">
      <c r="K263" s="73">
        <v>43939</v>
      </c>
      <c r="L263" s="46">
        <v>99.601299999999995</v>
      </c>
    </row>
    <row r="264" spans="11:12" x14ac:dyDescent="0.25">
      <c r="K264" s="73">
        <v>43946</v>
      </c>
      <c r="L264" s="46">
        <v>102.1165</v>
      </c>
    </row>
    <row r="265" spans="11:12" x14ac:dyDescent="0.25">
      <c r="K265" s="73">
        <v>43953</v>
      </c>
      <c r="L265" s="46">
        <v>102.245</v>
      </c>
    </row>
    <row r="266" spans="11:12" x14ac:dyDescent="0.25">
      <c r="K266" s="73">
        <v>43960</v>
      </c>
      <c r="L266" s="46">
        <v>100.95650000000001</v>
      </c>
    </row>
    <row r="267" spans="11:12" x14ac:dyDescent="0.25">
      <c r="K267" s="73">
        <v>43967</v>
      </c>
      <c r="L267" s="46">
        <v>100.5106</v>
      </c>
    </row>
    <row r="268" spans="11:12" x14ac:dyDescent="0.25">
      <c r="K268" s="73">
        <v>43974</v>
      </c>
      <c r="L268" s="46">
        <v>100.41589999999999</v>
      </c>
    </row>
    <row r="269" spans="11:12" x14ac:dyDescent="0.25">
      <c r="K269" s="73">
        <v>43981</v>
      </c>
      <c r="L269" s="46">
        <v>99.448599999999999</v>
      </c>
    </row>
    <row r="270" spans="11:12" x14ac:dyDescent="0.25">
      <c r="K270" s="73">
        <v>43988</v>
      </c>
      <c r="L270" s="46">
        <v>99.826099999999997</v>
      </c>
    </row>
    <row r="271" spans="11:12" x14ac:dyDescent="0.25">
      <c r="K271" s="73">
        <v>43995</v>
      </c>
      <c r="L271" s="46">
        <v>101.5018</v>
      </c>
    </row>
    <row r="272" spans="11:12" x14ac:dyDescent="0.25">
      <c r="K272" s="73">
        <v>44002</v>
      </c>
      <c r="L272" s="46">
        <v>105.8044</v>
      </c>
    </row>
    <row r="273" spans="11:12" x14ac:dyDescent="0.25">
      <c r="K273" s="73">
        <v>44009</v>
      </c>
      <c r="L273" s="46">
        <v>105.9207</v>
      </c>
    </row>
    <row r="274" spans="11:12" x14ac:dyDescent="0.25">
      <c r="K274" s="73">
        <v>44016</v>
      </c>
      <c r="L274" s="46">
        <v>105.16</v>
      </c>
    </row>
    <row r="275" spans="11:12" x14ac:dyDescent="0.25">
      <c r="K275" s="73">
        <v>44023</v>
      </c>
      <c r="L275" s="46">
        <v>99.330799999999996</v>
      </c>
    </row>
    <row r="276" spans="11:12" x14ac:dyDescent="0.25">
      <c r="K276" s="73">
        <v>44030</v>
      </c>
      <c r="L276" s="46">
        <v>98.386499999999998</v>
      </c>
    </row>
    <row r="277" spans="11:12" x14ac:dyDescent="0.25">
      <c r="K277" s="73">
        <v>44037</v>
      </c>
      <c r="L277" s="46">
        <v>97.755300000000005</v>
      </c>
    </row>
    <row r="278" spans="11:12" x14ac:dyDescent="0.25">
      <c r="K278" s="73">
        <v>44044</v>
      </c>
      <c r="L278" s="46">
        <v>99.270700000000005</v>
      </c>
    </row>
    <row r="279" spans="11:12" x14ac:dyDescent="0.25">
      <c r="K279" s="73">
        <v>44051</v>
      </c>
      <c r="L279" s="46">
        <v>98.456100000000006</v>
      </c>
    </row>
    <row r="280" spans="11:12" x14ac:dyDescent="0.25">
      <c r="K280" s="73">
        <v>44058</v>
      </c>
      <c r="L280" s="46">
        <v>98.260199999999998</v>
      </c>
    </row>
    <row r="281" spans="11:12" x14ac:dyDescent="0.25">
      <c r="K281" s="73">
        <v>44065</v>
      </c>
      <c r="L281" s="46">
        <v>99.2988</v>
      </c>
    </row>
    <row r="282" spans="11:12" x14ac:dyDescent="0.25">
      <c r="K282" s="73">
        <v>44072</v>
      </c>
      <c r="L282" s="46">
        <v>101.24299999999999</v>
      </c>
    </row>
    <row r="283" spans="11:12" x14ac:dyDescent="0.25">
      <c r="K283" s="73">
        <v>44079</v>
      </c>
      <c r="L283" s="46">
        <v>102.62139999999999</v>
      </c>
    </row>
    <row r="284" spans="11:12" x14ac:dyDescent="0.25">
      <c r="K284" s="73">
        <v>44086</v>
      </c>
      <c r="L284" s="46">
        <v>103.6083</v>
      </c>
    </row>
    <row r="285" spans="11:12" x14ac:dyDescent="0.25">
      <c r="K285" s="73">
        <v>44093</v>
      </c>
      <c r="L285" s="46">
        <v>104.48650000000001</v>
      </c>
    </row>
    <row r="286" spans="11:12" x14ac:dyDescent="0.25">
      <c r="K286" s="73">
        <v>44100</v>
      </c>
      <c r="L286" s="46">
        <v>105.158</v>
      </c>
    </row>
    <row r="287" spans="11:12" x14ac:dyDescent="0.25">
      <c r="K287" s="73">
        <v>44107</v>
      </c>
      <c r="L287" s="46">
        <v>106.18559999999999</v>
      </c>
    </row>
    <row r="288" spans="11:12" x14ac:dyDescent="0.25">
      <c r="K288" s="73">
        <v>44114</v>
      </c>
      <c r="L288" s="46">
        <v>103.99039999999999</v>
      </c>
    </row>
    <row r="289" spans="11:12" x14ac:dyDescent="0.25">
      <c r="K289" s="73">
        <v>44121</v>
      </c>
      <c r="L289" s="46">
        <v>103.4104</v>
      </c>
    </row>
    <row r="290" spans="11:12" x14ac:dyDescent="0.25">
      <c r="K290" s="73">
        <v>44128</v>
      </c>
      <c r="L290" s="46">
        <v>103.5466</v>
      </c>
    </row>
    <row r="291" spans="11:12" x14ac:dyDescent="0.25">
      <c r="K291" s="73">
        <v>44135</v>
      </c>
      <c r="L291" s="46">
        <v>104.1699</v>
      </c>
    </row>
    <row r="292" spans="11:12" x14ac:dyDescent="0.25">
      <c r="K292" s="73">
        <v>44142</v>
      </c>
      <c r="L292" s="46">
        <v>106.7397</v>
      </c>
    </row>
    <row r="293" spans="11:12" x14ac:dyDescent="0.25">
      <c r="K293" s="73">
        <v>44149</v>
      </c>
      <c r="L293" s="46">
        <v>107.3977</v>
      </c>
    </row>
    <row r="294" spans="11:12" x14ac:dyDescent="0.25">
      <c r="K294" s="73">
        <v>44156</v>
      </c>
      <c r="L294" s="46">
        <v>108.3177</v>
      </c>
    </row>
    <row r="295" spans="11:12" x14ac:dyDescent="0.25">
      <c r="K295" s="73">
        <v>44163</v>
      </c>
      <c r="L295" s="46">
        <v>109.178</v>
      </c>
    </row>
    <row r="296" spans="11:12" x14ac:dyDescent="0.25">
      <c r="K296" s="73">
        <v>44170</v>
      </c>
      <c r="L296" s="46">
        <v>110.521</v>
      </c>
    </row>
    <row r="297" spans="11:12" x14ac:dyDescent="0.25">
      <c r="K297" s="73">
        <v>44177</v>
      </c>
      <c r="L297" s="46">
        <v>111.56059999999999</v>
      </c>
    </row>
    <row r="298" spans="11:12" x14ac:dyDescent="0.25">
      <c r="K298" s="73">
        <v>44184</v>
      </c>
      <c r="L298" s="46">
        <v>110.3524</v>
      </c>
    </row>
    <row r="299" spans="11:12" x14ac:dyDescent="0.25">
      <c r="K299" s="73">
        <v>44191</v>
      </c>
      <c r="L299" s="46">
        <v>102.12350000000001</v>
      </c>
    </row>
    <row r="300" spans="11:12" x14ac:dyDescent="0.25">
      <c r="K300" s="73">
        <v>44198</v>
      </c>
      <c r="L300" s="46">
        <v>95.306299999999993</v>
      </c>
    </row>
    <row r="301" spans="11:12" x14ac:dyDescent="0.25">
      <c r="K301" s="73">
        <v>44205</v>
      </c>
      <c r="L301" s="46">
        <v>95.226299999999995</v>
      </c>
    </row>
    <row r="302" spans="11:12" x14ac:dyDescent="0.25">
      <c r="K302" s="73">
        <v>44212</v>
      </c>
      <c r="L302" s="46">
        <v>96.803600000000003</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1758-2E22-437B-89FF-128242A1CD8F}">
  <sheetPr codeName="Sheet2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37</v>
      </c>
    </row>
    <row r="2" spans="1:12" ht="19.5" customHeight="1" x14ac:dyDescent="0.3">
      <c r="A2" s="7" t="str">
        <f>"Weekly Payroll Jobs and Wages in Australia - " &amp;$L$1</f>
        <v>Weekly Payroll Jobs and Wages in Australia - Other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Other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-6.9490747994273239E-2</v>
      </c>
      <c r="C11" s="31">
        <v>-5.8344213357827135E-2</v>
      </c>
      <c r="D11" s="31">
        <v>1.6160560729467477E-2</v>
      </c>
      <c r="E11" s="31">
        <v>-2.6860841423947956E-3</v>
      </c>
      <c r="F11" s="31">
        <v>-9.1032740904248843E-3</v>
      </c>
      <c r="G11" s="31">
        <v>-6.8513076005805695E-2</v>
      </c>
      <c r="H11" s="31">
        <v>6.2504395335769569E-3</v>
      </c>
      <c r="I11" s="67">
        <v>1.9351323805971044E-2</v>
      </c>
      <c r="J11" s="45"/>
      <c r="K11" s="45"/>
      <c r="L11" s="46"/>
    </row>
    <row r="12" spans="1:12" x14ac:dyDescent="0.25">
      <c r="A12" s="68" t="s">
        <v>6</v>
      </c>
      <c r="B12" s="31">
        <v>-7.8285005427197962E-2</v>
      </c>
      <c r="C12" s="31">
        <v>-7.7123338965249477E-2</v>
      </c>
      <c r="D12" s="31">
        <v>1.5632745364088763E-2</v>
      </c>
      <c r="E12" s="31">
        <v>-9.1027696720413775E-3</v>
      </c>
      <c r="F12" s="31">
        <v>-2.7161386169724078E-2</v>
      </c>
      <c r="G12" s="31">
        <v>-7.8521953977153003E-2</v>
      </c>
      <c r="H12" s="31">
        <v>1.6976915266780912E-2</v>
      </c>
      <c r="I12" s="67">
        <v>2.2627136314132823E-3</v>
      </c>
      <c r="J12" s="45"/>
      <c r="K12" s="45"/>
      <c r="L12" s="46"/>
    </row>
    <row r="13" spans="1:12" ht="15" customHeight="1" x14ac:dyDescent="0.25">
      <c r="A13" s="68" t="s">
        <v>5</v>
      </c>
      <c r="B13" s="31">
        <v>-9.280975490577148E-2</v>
      </c>
      <c r="C13" s="31">
        <v>-5.5740706491585024E-2</v>
      </c>
      <c r="D13" s="31">
        <v>1.232740566330004E-2</v>
      </c>
      <c r="E13" s="31">
        <v>-1.3363818653103099E-2</v>
      </c>
      <c r="F13" s="31">
        <v>-1.5745617656814148E-2</v>
      </c>
      <c r="G13" s="31">
        <v>-7.6300361460843957E-2</v>
      </c>
      <c r="H13" s="31">
        <v>1.8107780469295287E-2</v>
      </c>
      <c r="I13" s="67">
        <v>-1.2942010644525936E-2</v>
      </c>
      <c r="J13" s="45"/>
      <c r="K13" s="45"/>
      <c r="L13" s="46"/>
    </row>
    <row r="14" spans="1:12" ht="15" customHeight="1" x14ac:dyDescent="0.25">
      <c r="A14" s="68" t="s">
        <v>44</v>
      </c>
      <c r="B14" s="31">
        <v>-7.2914044622425567E-2</v>
      </c>
      <c r="C14" s="31">
        <v>-4.3902013323828037E-2</v>
      </c>
      <c r="D14" s="31">
        <v>2.4325050369375489E-2</v>
      </c>
      <c r="E14" s="31">
        <v>1.5200128338814567E-2</v>
      </c>
      <c r="F14" s="31">
        <v>-1.8366045247970031E-2</v>
      </c>
      <c r="G14" s="31">
        <v>-6.1110875294647649E-2</v>
      </c>
      <c r="H14" s="31">
        <v>-1.1108722469160837E-2</v>
      </c>
      <c r="I14" s="67">
        <v>5.8190566266969723E-2</v>
      </c>
      <c r="J14" s="45"/>
      <c r="K14" s="45"/>
      <c r="L14" s="46"/>
    </row>
    <row r="15" spans="1:12" ht="15" customHeight="1" x14ac:dyDescent="0.25">
      <c r="A15" s="68" t="s">
        <v>4</v>
      </c>
      <c r="B15" s="31">
        <v>-4.1541293410234492E-2</v>
      </c>
      <c r="C15" s="31">
        <v>-5.0666882748561792E-2</v>
      </c>
      <c r="D15" s="31">
        <v>1.3558266286010756E-2</v>
      </c>
      <c r="E15" s="31">
        <v>-1.2960082944530882E-3</v>
      </c>
      <c r="F15" s="31">
        <v>3.0676187219226936E-2</v>
      </c>
      <c r="G15" s="31">
        <v>-4.0599505719597584E-2</v>
      </c>
      <c r="H15" s="31">
        <v>-1.8681193941480712E-2</v>
      </c>
      <c r="I15" s="67">
        <v>6.8478687449798015E-2</v>
      </c>
      <c r="J15" s="45"/>
      <c r="K15" s="63"/>
      <c r="L15" s="46"/>
    </row>
    <row r="16" spans="1:12" ht="15" customHeight="1" x14ac:dyDescent="0.25">
      <c r="A16" s="68" t="s">
        <v>3</v>
      </c>
      <c r="B16" s="31">
        <v>-2.5216693418940617E-2</v>
      </c>
      <c r="C16" s="31">
        <v>-5.5298881339647221E-2</v>
      </c>
      <c r="D16" s="31">
        <v>9.6012517419259424E-3</v>
      </c>
      <c r="E16" s="31">
        <v>-4.6429793265234665E-4</v>
      </c>
      <c r="F16" s="31">
        <v>1.7767549400561577E-2</v>
      </c>
      <c r="G16" s="31">
        <v>-7.7301451241950203E-2</v>
      </c>
      <c r="H16" s="31">
        <v>-9.4252472491174188E-5</v>
      </c>
      <c r="I16" s="67">
        <v>2.8010795347903406E-2</v>
      </c>
      <c r="J16" s="45"/>
      <c r="K16" s="45"/>
      <c r="L16" s="46"/>
    </row>
    <row r="17" spans="1:12" ht="15" customHeight="1" x14ac:dyDescent="0.25">
      <c r="A17" s="68" t="s">
        <v>43</v>
      </c>
      <c r="B17" s="31">
        <v>-4.8434913468773599E-2</v>
      </c>
      <c r="C17" s="31">
        <v>-4.0978260869565242E-2</v>
      </c>
      <c r="D17" s="31">
        <v>3.3757493188010912E-2</v>
      </c>
      <c r="E17" s="31">
        <v>5.0664110639462301E-3</v>
      </c>
      <c r="F17" s="31">
        <v>4.3024386680752036E-2</v>
      </c>
      <c r="G17" s="31">
        <v>-8.1151614574769271E-3</v>
      </c>
      <c r="H17" s="31">
        <v>3.144760809648095E-2</v>
      </c>
      <c r="I17" s="67">
        <v>4.0820106679796408E-2</v>
      </c>
      <c r="J17" s="45"/>
      <c r="K17" s="45"/>
      <c r="L17" s="46"/>
    </row>
    <row r="18" spans="1:12" ht="15" customHeight="1" x14ac:dyDescent="0.25">
      <c r="A18" s="68" t="s">
        <v>2</v>
      </c>
      <c r="B18" s="31">
        <v>-1.4886339937434823E-2</v>
      </c>
      <c r="C18" s="31">
        <v>-3.3035823950870014E-2</v>
      </c>
      <c r="D18" s="31">
        <v>1.4959174903308892E-2</v>
      </c>
      <c r="E18" s="31">
        <v>-1.0731916720325696E-3</v>
      </c>
      <c r="F18" s="31">
        <v>4.9904283698060548E-2</v>
      </c>
      <c r="G18" s="31">
        <v>-2.8032793563424141E-2</v>
      </c>
      <c r="H18" s="31">
        <v>1.5652960476910671E-3</v>
      </c>
      <c r="I18" s="67">
        <v>8.5748537573024919E-3</v>
      </c>
      <c r="J18" s="45"/>
      <c r="K18" s="45"/>
      <c r="L18" s="46"/>
    </row>
    <row r="19" spans="1:12" x14ac:dyDescent="0.25">
      <c r="A19" s="69" t="s">
        <v>1</v>
      </c>
      <c r="B19" s="31">
        <v>-1.631352282515075E-2</v>
      </c>
      <c r="C19" s="31">
        <v>-5.1970116214720585E-2</v>
      </c>
      <c r="D19" s="31">
        <v>8.8869257950530134E-3</v>
      </c>
      <c r="E19" s="31">
        <v>-2.9359953024075125E-3</v>
      </c>
      <c r="F19" s="31">
        <v>7.5542024205709879E-2</v>
      </c>
      <c r="G19" s="31">
        <v>-2.5203630147358602E-2</v>
      </c>
      <c r="H19" s="31">
        <v>1.5496347310286707E-2</v>
      </c>
      <c r="I19" s="67">
        <v>6.9403504333325206E-3</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-7.2240047604879565E-2</v>
      </c>
      <c r="C21" s="31">
        <v>-4.7289870393341871E-2</v>
      </c>
      <c r="D21" s="31">
        <v>1.7397483751403042E-2</v>
      </c>
      <c r="E21" s="31">
        <v>2.7876297294822105E-3</v>
      </c>
      <c r="F21" s="31">
        <v>-3.3646626826597692E-2</v>
      </c>
      <c r="G21" s="31">
        <v>-6.9322240001425395E-2</v>
      </c>
      <c r="H21" s="31">
        <v>5.0665415480903864E-3</v>
      </c>
      <c r="I21" s="67">
        <v>3.4699734373681457E-2</v>
      </c>
      <c r="J21" s="45"/>
      <c r="K21" s="45"/>
      <c r="L21" s="45"/>
    </row>
    <row r="22" spans="1:12" x14ac:dyDescent="0.25">
      <c r="A22" s="68" t="s">
        <v>13</v>
      </c>
      <c r="B22" s="31">
        <v>-8.4524104982316772E-2</v>
      </c>
      <c r="C22" s="31">
        <v>-6.6806337360065693E-2</v>
      </c>
      <c r="D22" s="31">
        <v>1.3472579177232324E-2</v>
      </c>
      <c r="E22" s="31">
        <v>-8.4960272417706761E-3</v>
      </c>
      <c r="F22" s="31">
        <v>9.5310022769623526E-3</v>
      </c>
      <c r="G22" s="31">
        <v>-6.7563536704929317E-2</v>
      </c>
      <c r="H22" s="31">
        <v>6.6897635003269063E-3</v>
      </c>
      <c r="I22" s="67">
        <v>3.4448967574829403E-4</v>
      </c>
      <c r="J22" s="45"/>
      <c r="K22" s="51" t="s">
        <v>12</v>
      </c>
      <c r="L22" s="45" t="s">
        <v>59</v>
      </c>
    </row>
    <row r="23" spans="1:12" x14ac:dyDescent="0.25">
      <c r="A23" s="69" t="s">
        <v>71</v>
      </c>
      <c r="B23" s="31">
        <v>-0.10882650392327819</v>
      </c>
      <c r="C23" s="31">
        <v>-9.3601324190115909E-2</v>
      </c>
      <c r="D23" s="31">
        <v>6.0641947980077493E-2</v>
      </c>
      <c r="E23" s="31">
        <v>2.9482979632530881E-2</v>
      </c>
      <c r="F23" s="31">
        <v>-2.8043671235968515E-2</v>
      </c>
      <c r="G23" s="31">
        <v>-0.12339042409059253</v>
      </c>
      <c r="H23" s="31">
        <v>8.3204399065071932E-2</v>
      </c>
      <c r="I23" s="67">
        <v>5.6363430857159003E-2</v>
      </c>
      <c r="J23" s="45"/>
      <c r="K23" s="48"/>
      <c r="L23" s="45" t="s">
        <v>9</v>
      </c>
    </row>
    <row r="24" spans="1:12" x14ac:dyDescent="0.25">
      <c r="A24" s="68" t="s">
        <v>45</v>
      </c>
      <c r="B24" s="31">
        <v>-9.8261042532030718E-2</v>
      </c>
      <c r="C24" s="31">
        <v>-6.8213616414175005E-2</v>
      </c>
      <c r="D24" s="31">
        <v>1.3894304771677746E-2</v>
      </c>
      <c r="E24" s="31">
        <v>7.3285801372948711E-3</v>
      </c>
      <c r="F24" s="31">
        <v>-4.164808817136445E-2</v>
      </c>
      <c r="G24" s="31">
        <v>-8.5215031365606597E-2</v>
      </c>
      <c r="H24" s="31">
        <v>1.4394655124876587E-2</v>
      </c>
      <c r="I24" s="67">
        <v>4.2830024047721293E-2</v>
      </c>
      <c r="J24" s="45"/>
      <c r="K24" s="45" t="s">
        <v>68</v>
      </c>
      <c r="L24" s="46">
        <v>98.32</v>
      </c>
    </row>
    <row r="25" spans="1:12" x14ac:dyDescent="0.25">
      <c r="A25" s="68" t="s">
        <v>46</v>
      </c>
      <c r="B25" s="31">
        <v>-4.3608823853278356E-2</v>
      </c>
      <c r="C25" s="31">
        <v>-4.7918833660158588E-2</v>
      </c>
      <c r="D25" s="31">
        <v>1.26400062181804E-2</v>
      </c>
      <c r="E25" s="31">
        <v>-3.0350777496512826E-3</v>
      </c>
      <c r="F25" s="31">
        <v>7.456538457348616E-3</v>
      </c>
      <c r="G25" s="31">
        <v>-5.8191160607671488E-2</v>
      </c>
      <c r="H25" s="31">
        <v>1.1365180551573095E-2</v>
      </c>
      <c r="I25" s="67">
        <v>2.2845259816198116E-2</v>
      </c>
      <c r="J25" s="45"/>
      <c r="K25" s="45" t="s">
        <v>45</v>
      </c>
      <c r="L25" s="46">
        <v>96.78</v>
      </c>
    </row>
    <row r="26" spans="1:12" x14ac:dyDescent="0.25">
      <c r="A26" s="68" t="s">
        <v>47</v>
      </c>
      <c r="B26" s="31">
        <v>-5.0101892285298377E-2</v>
      </c>
      <c r="C26" s="31">
        <v>-4.9043373907080356E-2</v>
      </c>
      <c r="D26" s="31">
        <v>1.5100117426379844E-2</v>
      </c>
      <c r="E26" s="31">
        <v>-7.0714718352513639E-3</v>
      </c>
      <c r="F26" s="31">
        <v>-3.2717289119563731E-3</v>
      </c>
      <c r="G26" s="31">
        <v>-5.7136982234696432E-2</v>
      </c>
      <c r="H26" s="31">
        <v>2.5212092361481808E-3</v>
      </c>
      <c r="I26" s="67">
        <v>1.0949331087104941E-2</v>
      </c>
      <c r="J26" s="45"/>
      <c r="K26" s="45" t="s">
        <v>46</v>
      </c>
      <c r="L26" s="46">
        <v>100.45</v>
      </c>
    </row>
    <row r="27" spans="1:12" ht="17.25" customHeight="1" x14ac:dyDescent="0.25">
      <c r="A27" s="68" t="s">
        <v>48</v>
      </c>
      <c r="B27" s="31">
        <v>-1.7141179923686578E-2</v>
      </c>
      <c r="C27" s="31">
        <v>-3.6814321004365436E-2</v>
      </c>
      <c r="D27" s="31">
        <v>1.7084152224405846E-2</v>
      </c>
      <c r="E27" s="31">
        <v>-1.5519917227108104E-3</v>
      </c>
      <c r="F27" s="31">
        <v>3.2480585460772371E-2</v>
      </c>
      <c r="G27" s="31">
        <v>-5.5951501057216912E-2</v>
      </c>
      <c r="H27" s="31">
        <v>-5.3741081988144535E-3</v>
      </c>
      <c r="I27" s="67">
        <v>2.3533150062331254E-2</v>
      </c>
      <c r="J27" s="58"/>
      <c r="K27" s="49" t="s">
        <v>47</v>
      </c>
      <c r="L27" s="46">
        <v>99.89</v>
      </c>
    </row>
    <row r="28" spans="1:12" x14ac:dyDescent="0.25">
      <c r="A28" s="68" t="s">
        <v>49</v>
      </c>
      <c r="B28" s="31">
        <v>9.8087137391822399E-3</v>
      </c>
      <c r="C28" s="31">
        <v>-3.7386963141309293E-2</v>
      </c>
      <c r="D28" s="31">
        <v>1.6947707039724813E-2</v>
      </c>
      <c r="E28" s="31">
        <v>-4.5798115947425222E-3</v>
      </c>
      <c r="F28" s="31">
        <v>6.1845327205997558E-2</v>
      </c>
      <c r="G28" s="31">
        <v>-6.2874803390075118E-2</v>
      </c>
      <c r="H28" s="31">
        <v>-2.2454483270123449E-3</v>
      </c>
      <c r="I28" s="67">
        <v>4.3100739099466434E-3</v>
      </c>
      <c r="J28" s="53"/>
      <c r="K28" s="40" t="s">
        <v>48</v>
      </c>
      <c r="L28" s="46">
        <v>102.04</v>
      </c>
    </row>
    <row r="29" spans="1:12" ht="15.75" thickBot="1" x14ac:dyDescent="0.3">
      <c r="A29" s="70" t="s">
        <v>50</v>
      </c>
      <c r="B29" s="71">
        <v>-2.4202780049059625E-2</v>
      </c>
      <c r="C29" s="71">
        <v>-5.9018332347723135E-2</v>
      </c>
      <c r="D29" s="71">
        <v>2.3938223938223979E-2</v>
      </c>
      <c r="E29" s="71">
        <v>-1.1450381679389277E-2</v>
      </c>
      <c r="F29" s="71">
        <v>3.3704571853032883E-2</v>
      </c>
      <c r="G29" s="71">
        <v>-0.11431125013140209</v>
      </c>
      <c r="H29" s="71">
        <v>-1.0431331608169891E-2</v>
      </c>
      <c r="I29" s="72">
        <v>-4.3868374222487128E-2</v>
      </c>
      <c r="J29" s="53"/>
      <c r="K29" s="40" t="s">
        <v>49</v>
      </c>
      <c r="L29" s="46">
        <v>104.9</v>
      </c>
    </row>
    <row r="30" spans="1:12" ht="39" customHeight="1" x14ac:dyDescent="0.25">
      <c r="A30" s="77" t="s">
        <v>69</v>
      </c>
      <c r="B30" s="77"/>
      <c r="C30" s="77"/>
      <c r="D30" s="77"/>
      <c r="E30" s="77"/>
      <c r="F30" s="77"/>
      <c r="G30" s="77"/>
      <c r="H30" s="77"/>
      <c r="I30" s="77"/>
      <c r="J30" s="53"/>
      <c r="K30" s="40" t="s">
        <v>50</v>
      </c>
      <c r="L30" s="46">
        <v>103.7</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Other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84.02</v>
      </c>
    </row>
    <row r="34" spans="1:12" x14ac:dyDescent="0.25">
      <c r="F34" s="23"/>
      <c r="G34" s="23"/>
      <c r="H34" s="23"/>
      <c r="I34" s="23"/>
      <c r="K34" s="45" t="s">
        <v>45</v>
      </c>
      <c r="L34" s="46">
        <v>88.94</v>
      </c>
    </row>
    <row r="35" spans="1:12" x14ac:dyDescent="0.25">
      <c r="B35" s="23"/>
      <c r="C35" s="23"/>
      <c r="D35" s="23"/>
      <c r="E35" s="23"/>
      <c r="F35" s="23"/>
      <c r="G35" s="23"/>
      <c r="H35" s="23"/>
      <c r="I35" s="23"/>
      <c r="K35" s="45" t="s">
        <v>46</v>
      </c>
      <c r="L35" s="46">
        <v>94.45</v>
      </c>
    </row>
    <row r="36" spans="1:12" x14ac:dyDescent="0.25">
      <c r="A36" s="23"/>
      <c r="B36" s="23"/>
      <c r="C36" s="23"/>
      <c r="D36" s="23"/>
      <c r="E36" s="23"/>
      <c r="F36" s="23"/>
      <c r="G36" s="23"/>
      <c r="H36" s="23"/>
      <c r="I36" s="23"/>
      <c r="K36" s="49" t="s">
        <v>47</v>
      </c>
      <c r="L36" s="46">
        <v>93.58</v>
      </c>
    </row>
    <row r="37" spans="1:12" x14ac:dyDescent="0.25">
      <c r="A37" s="23"/>
      <c r="B37" s="23"/>
      <c r="C37" s="23"/>
      <c r="D37" s="23"/>
      <c r="E37" s="23"/>
      <c r="F37" s="23"/>
      <c r="G37" s="23"/>
      <c r="H37" s="23"/>
      <c r="I37" s="23"/>
      <c r="K37" s="40" t="s">
        <v>48</v>
      </c>
      <c r="L37" s="46">
        <v>96.63</v>
      </c>
    </row>
    <row r="38" spans="1:12" x14ac:dyDescent="0.25">
      <c r="A38" s="23"/>
      <c r="B38" s="23"/>
      <c r="C38" s="23"/>
      <c r="D38" s="23"/>
      <c r="E38" s="23"/>
      <c r="F38" s="23"/>
      <c r="G38" s="23"/>
      <c r="H38" s="23"/>
      <c r="I38" s="23"/>
      <c r="K38" s="40" t="s">
        <v>49</v>
      </c>
      <c r="L38" s="46">
        <v>99.3</v>
      </c>
    </row>
    <row r="39" spans="1:12" x14ac:dyDescent="0.25">
      <c r="A39" s="23"/>
      <c r="B39" s="23"/>
      <c r="C39" s="23"/>
      <c r="D39" s="23"/>
      <c r="E39" s="23"/>
      <c r="F39" s="23"/>
      <c r="G39" s="23"/>
      <c r="H39" s="23"/>
      <c r="I39" s="23"/>
      <c r="K39" s="40" t="s">
        <v>50</v>
      </c>
      <c r="L39" s="46">
        <v>95.3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89.12</v>
      </c>
    </row>
    <row r="43" spans="1:12" x14ac:dyDescent="0.25">
      <c r="K43" s="45" t="s">
        <v>45</v>
      </c>
      <c r="L43" s="46">
        <v>90.17</v>
      </c>
    </row>
    <row r="44" spans="1:12" x14ac:dyDescent="0.25">
      <c r="B44" s="29"/>
      <c r="C44" s="29"/>
      <c r="D44" s="29"/>
      <c r="E44" s="29"/>
      <c r="F44" s="29"/>
      <c r="G44" s="29"/>
      <c r="H44" s="29"/>
      <c r="I44" s="29"/>
      <c r="J44" s="53"/>
      <c r="K44" s="45" t="s">
        <v>46</v>
      </c>
      <c r="L44" s="46">
        <v>95.64</v>
      </c>
    </row>
    <row r="45" spans="1:12" ht="15.4" customHeight="1" x14ac:dyDescent="0.25">
      <c r="A45" s="26" t="str">
        <f>"Indexed number of payroll jobs in "&amp;$L$1&amp;" each week by age group"</f>
        <v>Indexed number of payroll jobs in Other services each week by age group</v>
      </c>
      <c r="B45" s="29"/>
      <c r="C45" s="29"/>
      <c r="D45" s="29"/>
      <c r="E45" s="29"/>
      <c r="F45" s="29"/>
      <c r="G45" s="29"/>
      <c r="H45" s="29"/>
      <c r="I45" s="29"/>
      <c r="J45" s="53"/>
      <c r="K45" s="49" t="s">
        <v>47</v>
      </c>
      <c r="L45" s="46">
        <v>94.99</v>
      </c>
    </row>
    <row r="46" spans="1:12" ht="15.4" customHeight="1" x14ac:dyDescent="0.25">
      <c r="B46" s="29"/>
      <c r="C46" s="29"/>
      <c r="D46" s="29"/>
      <c r="E46" s="29"/>
      <c r="F46" s="29"/>
      <c r="G46" s="29"/>
      <c r="H46" s="29"/>
      <c r="I46" s="29"/>
      <c r="J46" s="53"/>
      <c r="K46" s="40" t="s">
        <v>48</v>
      </c>
      <c r="L46" s="46">
        <v>98.29</v>
      </c>
    </row>
    <row r="47" spans="1:12" ht="15.4" customHeight="1" x14ac:dyDescent="0.25">
      <c r="B47" s="29"/>
      <c r="C47" s="29"/>
      <c r="D47" s="29"/>
      <c r="E47" s="29"/>
      <c r="F47" s="29"/>
      <c r="G47" s="29"/>
      <c r="H47" s="29"/>
      <c r="I47" s="29"/>
      <c r="J47" s="53"/>
      <c r="K47" s="40" t="s">
        <v>49</v>
      </c>
      <c r="L47" s="46">
        <v>100.98</v>
      </c>
    </row>
    <row r="48" spans="1:12" ht="15.4" customHeight="1" x14ac:dyDescent="0.25">
      <c r="B48" s="29"/>
      <c r="C48" s="29"/>
      <c r="D48" s="29"/>
      <c r="E48" s="29"/>
      <c r="F48" s="29"/>
      <c r="G48" s="29"/>
      <c r="H48" s="29"/>
      <c r="I48" s="29"/>
      <c r="J48" s="53"/>
      <c r="K48" s="40" t="s">
        <v>50</v>
      </c>
      <c r="L48" s="46">
        <v>97.58</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97.32</v>
      </c>
    </row>
    <row r="54" spans="1:12" ht="15.4" customHeight="1" x14ac:dyDescent="0.25">
      <c r="B54" s="28"/>
      <c r="C54" s="28"/>
      <c r="D54" s="28"/>
      <c r="E54" s="28"/>
      <c r="F54" s="28"/>
      <c r="G54" s="28"/>
      <c r="H54" s="28"/>
      <c r="I54" s="28"/>
      <c r="J54" s="53"/>
      <c r="K54" s="45" t="s">
        <v>5</v>
      </c>
      <c r="L54" s="46">
        <v>95.21</v>
      </c>
    </row>
    <row r="55" spans="1:12" ht="15.4" customHeight="1" x14ac:dyDescent="0.25">
      <c r="B55" s="4"/>
      <c r="C55" s="4"/>
      <c r="D55" s="5"/>
      <c r="E55" s="2"/>
      <c r="F55" s="28"/>
      <c r="G55" s="28"/>
      <c r="H55" s="28"/>
      <c r="I55" s="28"/>
      <c r="J55" s="53"/>
      <c r="K55" s="45" t="s">
        <v>44</v>
      </c>
      <c r="L55" s="46">
        <v>95.57</v>
      </c>
    </row>
    <row r="56" spans="1:12" ht="15.4" customHeight="1" x14ac:dyDescent="0.25">
      <c r="B56" s="4"/>
      <c r="C56" s="4"/>
      <c r="D56" s="5"/>
      <c r="E56" s="2"/>
      <c r="F56" s="28"/>
      <c r="G56" s="28"/>
      <c r="H56" s="28"/>
      <c r="I56" s="28"/>
      <c r="J56" s="53"/>
      <c r="K56" s="49" t="s">
        <v>4</v>
      </c>
      <c r="L56" s="46">
        <v>98.45</v>
      </c>
    </row>
    <row r="57" spans="1:12" ht="15.4" customHeight="1" x14ac:dyDescent="0.25">
      <c r="A57" s="4"/>
      <c r="B57" s="4"/>
      <c r="C57" s="4"/>
      <c r="D57" s="5"/>
      <c r="E57" s="2"/>
      <c r="F57" s="28"/>
      <c r="G57" s="28"/>
      <c r="H57" s="28"/>
      <c r="I57" s="28"/>
      <c r="J57" s="53"/>
      <c r="K57" s="40" t="s">
        <v>3</v>
      </c>
      <c r="L57" s="46">
        <v>103.94</v>
      </c>
    </row>
    <row r="58" spans="1:12" ht="15.4" customHeight="1" x14ac:dyDescent="0.25">
      <c r="B58" s="29"/>
      <c r="C58" s="29"/>
      <c r="D58" s="29"/>
      <c r="E58" s="29"/>
      <c r="F58" s="28"/>
      <c r="G58" s="28"/>
      <c r="H58" s="28"/>
      <c r="I58" s="28"/>
      <c r="J58" s="53"/>
      <c r="K58" s="40" t="s">
        <v>43</v>
      </c>
      <c r="L58" s="46">
        <v>96.65</v>
      </c>
    </row>
    <row r="59" spans="1:12" ht="15.4" customHeight="1" x14ac:dyDescent="0.25">
      <c r="K59" s="40" t="s">
        <v>2</v>
      </c>
      <c r="L59" s="46">
        <v>102.79</v>
      </c>
    </row>
    <row r="60" spans="1:12" ht="15.4" customHeight="1" x14ac:dyDescent="0.25">
      <c r="A60" s="26" t="str">
        <f>"Indexed number of payroll jobs held by men in "&amp;$L$1&amp;" each week by State and Territory"</f>
        <v>Indexed number of payroll jobs held by men in Other services each week by State and Territory</v>
      </c>
      <c r="K60" s="40" t="s">
        <v>1</v>
      </c>
      <c r="L60" s="46">
        <v>100.9</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89.48</v>
      </c>
    </row>
    <row r="63" spans="1:12" ht="15.4" customHeight="1" x14ac:dyDescent="0.25">
      <c r="B63" s="4"/>
      <c r="C63" s="4"/>
      <c r="D63" s="4"/>
      <c r="E63" s="4"/>
      <c r="F63" s="28"/>
      <c r="G63" s="28"/>
      <c r="H63" s="28"/>
      <c r="I63" s="28"/>
      <c r="J63" s="53"/>
      <c r="K63" s="45" t="s">
        <v>5</v>
      </c>
      <c r="L63" s="46">
        <v>89.3</v>
      </c>
    </row>
    <row r="64" spans="1:12" ht="15.4" customHeight="1" x14ac:dyDescent="0.25">
      <c r="B64" s="4"/>
      <c r="C64" s="4"/>
      <c r="D64" s="3"/>
      <c r="E64" s="2"/>
      <c r="F64" s="28"/>
      <c r="G64" s="28"/>
      <c r="H64" s="28"/>
      <c r="I64" s="28"/>
      <c r="J64" s="53"/>
      <c r="K64" s="45" t="s">
        <v>44</v>
      </c>
      <c r="L64" s="46">
        <v>90.38</v>
      </c>
    </row>
    <row r="65" spans="1:12" ht="15.4" customHeight="1" x14ac:dyDescent="0.25">
      <c r="B65" s="4"/>
      <c r="C65" s="4"/>
      <c r="D65" s="3"/>
      <c r="E65" s="2"/>
      <c r="F65" s="28"/>
      <c r="G65" s="28"/>
      <c r="H65" s="28"/>
      <c r="I65" s="28"/>
      <c r="J65" s="53"/>
      <c r="K65" s="49" t="s">
        <v>4</v>
      </c>
      <c r="L65" s="46">
        <v>93.68</v>
      </c>
    </row>
    <row r="66" spans="1:12" ht="15.4" customHeight="1" x14ac:dyDescent="0.25">
      <c r="B66" s="4"/>
      <c r="C66" s="4"/>
      <c r="D66" s="3"/>
      <c r="E66" s="2"/>
      <c r="F66" s="28"/>
      <c r="G66" s="28"/>
      <c r="H66" s="28"/>
      <c r="I66" s="28"/>
      <c r="J66" s="53"/>
      <c r="K66" s="40" t="s">
        <v>3</v>
      </c>
      <c r="L66" s="46">
        <v>97.97</v>
      </c>
    </row>
    <row r="67" spans="1:12" ht="15.4" customHeight="1" x14ac:dyDescent="0.25">
      <c r="B67" s="28"/>
      <c r="C67" s="28"/>
      <c r="D67" s="28"/>
      <c r="E67" s="28"/>
      <c r="F67" s="28"/>
      <c r="G67" s="28"/>
      <c r="H67" s="28"/>
      <c r="I67" s="28"/>
      <c r="J67" s="53"/>
      <c r="K67" s="40" t="s">
        <v>43</v>
      </c>
      <c r="L67" s="46">
        <v>92.11</v>
      </c>
    </row>
    <row r="68" spans="1:12" ht="15.4" customHeight="1" x14ac:dyDescent="0.25">
      <c r="A68" s="28"/>
      <c r="B68" s="28"/>
      <c r="C68" s="28"/>
      <c r="D68" s="28"/>
      <c r="E68" s="28"/>
      <c r="F68" s="28"/>
      <c r="G68" s="28"/>
      <c r="H68" s="28"/>
      <c r="I68" s="28"/>
      <c r="J68" s="53"/>
      <c r="K68" s="40" t="s">
        <v>2</v>
      </c>
      <c r="L68" s="46">
        <v>97.8</v>
      </c>
    </row>
    <row r="69" spans="1:12" ht="15.4" customHeight="1" x14ac:dyDescent="0.25">
      <c r="A69" s="28"/>
      <c r="B69" s="27"/>
      <c r="C69" s="27"/>
      <c r="D69" s="27"/>
      <c r="E69" s="27"/>
      <c r="F69" s="27"/>
      <c r="G69" s="27"/>
      <c r="H69" s="27"/>
      <c r="I69" s="27"/>
      <c r="J69" s="62"/>
      <c r="K69" s="40" t="s">
        <v>1</v>
      </c>
      <c r="L69" s="46">
        <v>95.56</v>
      </c>
    </row>
    <row r="70" spans="1:12" ht="15.4" customHeight="1" x14ac:dyDescent="0.25">
      <c r="K70" s="42"/>
      <c r="L70" s="46" t="s">
        <v>7</v>
      </c>
    </row>
    <row r="71" spans="1:12" ht="15.4" customHeight="1" x14ac:dyDescent="0.25">
      <c r="K71" s="45" t="s">
        <v>6</v>
      </c>
      <c r="L71" s="46">
        <v>91.25</v>
      </c>
    </row>
    <row r="72" spans="1:12" ht="15.4" customHeight="1" x14ac:dyDescent="0.25">
      <c r="K72" s="45" t="s">
        <v>5</v>
      </c>
      <c r="L72" s="46">
        <v>90.42</v>
      </c>
    </row>
    <row r="73" spans="1:12" ht="15.4" customHeight="1" x14ac:dyDescent="0.25">
      <c r="K73" s="45" t="s">
        <v>44</v>
      </c>
      <c r="L73" s="46">
        <v>92.71</v>
      </c>
    </row>
    <row r="74" spans="1:12" ht="15.4" customHeight="1" x14ac:dyDescent="0.25">
      <c r="K74" s="49" t="s">
        <v>4</v>
      </c>
      <c r="L74" s="46">
        <v>94.95</v>
      </c>
    </row>
    <row r="75" spans="1:12" ht="15.4" customHeight="1" x14ac:dyDescent="0.25">
      <c r="A75" s="26" t="str">
        <f>"Indexed number of payroll jobs held by women in "&amp;$L$1&amp;" each week by State and Territory"</f>
        <v>Indexed number of payroll jobs held by women in Other services each week by State and Territory</v>
      </c>
      <c r="K75" s="40" t="s">
        <v>3</v>
      </c>
      <c r="L75" s="46">
        <v>98.81</v>
      </c>
    </row>
    <row r="76" spans="1:12" ht="15.4" customHeight="1" x14ac:dyDescent="0.25">
      <c r="K76" s="40" t="s">
        <v>43</v>
      </c>
      <c r="L76" s="46">
        <v>93.95</v>
      </c>
    </row>
    <row r="77" spans="1:12" ht="15.4" customHeight="1" x14ac:dyDescent="0.25">
      <c r="B77" s="4"/>
      <c r="C77" s="4"/>
      <c r="D77" s="4"/>
      <c r="E77" s="4"/>
      <c r="F77" s="28"/>
      <c r="G77" s="28"/>
      <c r="H77" s="28"/>
      <c r="I77" s="28"/>
      <c r="J77" s="53"/>
      <c r="K77" s="40" t="s">
        <v>2</v>
      </c>
      <c r="L77" s="46">
        <v>99.85</v>
      </c>
    </row>
    <row r="78" spans="1:12" ht="15.4" customHeight="1" x14ac:dyDescent="0.25">
      <c r="B78" s="4"/>
      <c r="C78" s="4"/>
      <c r="D78" s="4"/>
      <c r="E78" s="4"/>
      <c r="F78" s="28"/>
      <c r="G78" s="28"/>
      <c r="H78" s="28"/>
      <c r="I78" s="28"/>
      <c r="J78" s="53"/>
      <c r="K78" s="40" t="s">
        <v>1</v>
      </c>
      <c r="L78" s="46">
        <v>96.71</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100.08</v>
      </c>
    </row>
    <row r="83" spans="1:12" ht="15.4" customHeight="1" x14ac:dyDescent="0.25">
      <c r="B83" s="28"/>
      <c r="C83" s="28"/>
      <c r="D83" s="28"/>
      <c r="E83" s="28"/>
      <c r="F83" s="28"/>
      <c r="G83" s="28"/>
      <c r="H83" s="28"/>
      <c r="I83" s="28"/>
      <c r="J83" s="53"/>
      <c r="K83" s="45" t="s">
        <v>5</v>
      </c>
      <c r="L83" s="46">
        <v>95.68</v>
      </c>
    </row>
    <row r="84" spans="1:12" ht="15.4" customHeight="1" x14ac:dyDescent="0.25">
      <c r="A84" s="28"/>
      <c r="B84" s="27"/>
      <c r="C84" s="27"/>
      <c r="D84" s="27"/>
      <c r="E84" s="27"/>
      <c r="F84" s="27"/>
      <c r="G84" s="27"/>
      <c r="H84" s="27"/>
      <c r="I84" s="27"/>
      <c r="J84" s="62"/>
      <c r="K84" s="45" t="s">
        <v>44</v>
      </c>
      <c r="L84" s="46">
        <v>95.94</v>
      </c>
    </row>
    <row r="85" spans="1:12" ht="15.4" customHeight="1" x14ac:dyDescent="0.25">
      <c r="K85" s="49" t="s">
        <v>4</v>
      </c>
      <c r="L85" s="46">
        <v>100.87</v>
      </c>
    </row>
    <row r="86" spans="1:12" ht="15.4" customHeight="1" x14ac:dyDescent="0.25">
      <c r="K86" s="40" t="s">
        <v>3</v>
      </c>
      <c r="L86" s="46">
        <v>99.99</v>
      </c>
    </row>
    <row r="87" spans="1:12" ht="15.4" customHeight="1" x14ac:dyDescent="0.25">
      <c r="K87" s="40" t="s">
        <v>43</v>
      </c>
      <c r="L87" s="46">
        <v>99.67</v>
      </c>
    </row>
    <row r="88" spans="1:12" ht="15.4" customHeight="1" x14ac:dyDescent="0.25">
      <c r="K88" s="40" t="s">
        <v>2</v>
      </c>
      <c r="L88" s="46">
        <v>98.46</v>
      </c>
    </row>
    <row r="89" spans="1:12" ht="15.4" customHeight="1" x14ac:dyDescent="0.25">
      <c r="K89" s="40" t="s">
        <v>1</v>
      </c>
      <c r="L89" s="46">
        <v>102.51</v>
      </c>
    </row>
    <row r="90" spans="1:12" ht="15.4" customHeight="1" x14ac:dyDescent="0.25">
      <c r="K90" s="48"/>
      <c r="L90" s="46" t="s">
        <v>8</v>
      </c>
    </row>
    <row r="91" spans="1:12" ht="15" customHeight="1" x14ac:dyDescent="0.25">
      <c r="K91" s="45" t="s">
        <v>6</v>
      </c>
      <c r="L91" s="46">
        <v>90.36</v>
      </c>
    </row>
    <row r="92" spans="1:12" ht="15" customHeight="1" x14ac:dyDescent="0.25">
      <c r="K92" s="45" t="s">
        <v>5</v>
      </c>
      <c r="L92" s="46">
        <v>89.03</v>
      </c>
    </row>
    <row r="93" spans="1:12" ht="15" customHeight="1" x14ac:dyDescent="0.25">
      <c r="A93" s="26"/>
      <c r="K93" s="45" t="s">
        <v>44</v>
      </c>
      <c r="L93" s="46">
        <v>88.87</v>
      </c>
    </row>
    <row r="94" spans="1:12" ht="15" customHeight="1" x14ac:dyDescent="0.25">
      <c r="K94" s="49" t="s">
        <v>4</v>
      </c>
      <c r="L94" s="46">
        <v>93.07</v>
      </c>
    </row>
    <row r="95" spans="1:12" ht="15" customHeight="1" x14ac:dyDescent="0.25">
      <c r="K95" s="40" t="s">
        <v>3</v>
      </c>
      <c r="L95" s="46">
        <v>92.95</v>
      </c>
    </row>
    <row r="96" spans="1:12" ht="15" customHeight="1" x14ac:dyDescent="0.25">
      <c r="K96" s="40" t="s">
        <v>43</v>
      </c>
      <c r="L96" s="46">
        <v>90.55</v>
      </c>
    </row>
    <row r="97" spans="1:12" ht="15" customHeight="1" x14ac:dyDescent="0.25">
      <c r="K97" s="40" t="s">
        <v>2</v>
      </c>
      <c r="L97" s="46">
        <v>94.35</v>
      </c>
    </row>
    <row r="98" spans="1:12" ht="15" customHeight="1" x14ac:dyDescent="0.25">
      <c r="K98" s="40" t="s">
        <v>1</v>
      </c>
      <c r="L98" s="46">
        <v>96.16</v>
      </c>
    </row>
    <row r="99" spans="1:12" ht="15" customHeight="1" x14ac:dyDescent="0.25">
      <c r="K99" s="42"/>
      <c r="L99" s="46" t="s">
        <v>7</v>
      </c>
    </row>
    <row r="100" spans="1:12" ht="15" customHeight="1" x14ac:dyDescent="0.25">
      <c r="A100" s="25"/>
      <c r="B100" s="24"/>
      <c r="K100" s="45" t="s">
        <v>6</v>
      </c>
      <c r="L100" s="46">
        <v>91.38</v>
      </c>
    </row>
    <row r="101" spans="1:12" x14ac:dyDescent="0.25">
      <c r="A101" s="25"/>
      <c r="B101" s="24"/>
      <c r="K101" s="45" t="s">
        <v>5</v>
      </c>
      <c r="L101" s="46">
        <v>90.04</v>
      </c>
    </row>
    <row r="102" spans="1:12" x14ac:dyDescent="0.25">
      <c r="A102" s="25"/>
      <c r="B102" s="24"/>
      <c r="K102" s="45" t="s">
        <v>44</v>
      </c>
      <c r="L102" s="46">
        <v>90.56</v>
      </c>
    </row>
    <row r="103" spans="1:12" x14ac:dyDescent="0.25">
      <c r="A103" s="25"/>
      <c r="B103" s="24"/>
      <c r="K103" s="49" t="s">
        <v>4</v>
      </c>
      <c r="L103" s="46">
        <v>94.3</v>
      </c>
    </row>
    <row r="104" spans="1:12" x14ac:dyDescent="0.25">
      <c r="A104" s="25"/>
      <c r="B104" s="24"/>
      <c r="K104" s="40" t="s">
        <v>3</v>
      </c>
      <c r="L104" s="46">
        <v>93.77</v>
      </c>
    </row>
    <row r="105" spans="1:12" x14ac:dyDescent="0.25">
      <c r="A105" s="25"/>
      <c r="B105" s="24"/>
      <c r="K105" s="40" t="s">
        <v>43</v>
      </c>
      <c r="L105" s="46">
        <v>94.51</v>
      </c>
    </row>
    <row r="106" spans="1:12" x14ac:dyDescent="0.25">
      <c r="A106" s="25"/>
      <c r="B106" s="24"/>
      <c r="K106" s="40" t="s">
        <v>2</v>
      </c>
      <c r="L106" s="46">
        <v>95.06</v>
      </c>
    </row>
    <row r="107" spans="1:12" x14ac:dyDescent="0.25">
      <c r="A107" s="25"/>
      <c r="B107" s="24"/>
      <c r="K107" s="40" t="s">
        <v>1</v>
      </c>
      <c r="L107" s="46">
        <v>96.89</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99.381900000000002</v>
      </c>
    </row>
    <row r="112" spans="1:12" x14ac:dyDescent="0.25">
      <c r="K112" s="73">
        <v>43918</v>
      </c>
      <c r="L112" s="46">
        <v>96.356499999999997</v>
      </c>
    </row>
    <row r="113" spans="11:12" x14ac:dyDescent="0.25">
      <c r="K113" s="73">
        <v>43925</v>
      </c>
      <c r="L113" s="46">
        <v>92.803399999999996</v>
      </c>
    </row>
    <row r="114" spans="11:12" x14ac:dyDescent="0.25">
      <c r="K114" s="73">
        <v>43932</v>
      </c>
      <c r="L114" s="46">
        <v>90.186099999999996</v>
      </c>
    </row>
    <row r="115" spans="11:12" x14ac:dyDescent="0.25">
      <c r="K115" s="73">
        <v>43939</v>
      </c>
      <c r="L115" s="46">
        <v>89.465100000000007</v>
      </c>
    </row>
    <row r="116" spans="11:12" x14ac:dyDescent="0.25">
      <c r="K116" s="73">
        <v>43946</v>
      </c>
      <c r="L116" s="46">
        <v>89.819800000000001</v>
      </c>
    </row>
    <row r="117" spans="11:12" x14ac:dyDescent="0.25">
      <c r="K117" s="73">
        <v>43953</v>
      </c>
      <c r="L117" s="46">
        <v>89.807400000000001</v>
      </c>
    </row>
    <row r="118" spans="11:12" x14ac:dyDescent="0.25">
      <c r="K118" s="73">
        <v>43960</v>
      </c>
      <c r="L118" s="46">
        <v>91.281999999999996</v>
      </c>
    </row>
    <row r="119" spans="11:12" x14ac:dyDescent="0.25">
      <c r="K119" s="73">
        <v>43967</v>
      </c>
      <c r="L119" s="46">
        <v>92.348500000000001</v>
      </c>
    </row>
    <row r="120" spans="11:12" x14ac:dyDescent="0.25">
      <c r="K120" s="73">
        <v>43974</v>
      </c>
      <c r="L120" s="46">
        <v>92.750200000000007</v>
      </c>
    </row>
    <row r="121" spans="11:12" x14ac:dyDescent="0.25">
      <c r="K121" s="73">
        <v>43981</v>
      </c>
      <c r="L121" s="46">
        <v>92.948499999999996</v>
      </c>
    </row>
    <row r="122" spans="11:12" x14ac:dyDescent="0.25">
      <c r="K122" s="73">
        <v>43988</v>
      </c>
      <c r="L122" s="46">
        <v>94.704899999999995</v>
      </c>
    </row>
    <row r="123" spans="11:12" x14ac:dyDescent="0.25">
      <c r="K123" s="73">
        <v>43995</v>
      </c>
      <c r="L123" s="46">
        <v>95.462900000000005</v>
      </c>
    </row>
    <row r="124" spans="11:12" x14ac:dyDescent="0.25">
      <c r="K124" s="73">
        <v>44002</v>
      </c>
      <c r="L124" s="46">
        <v>96.0518</v>
      </c>
    </row>
    <row r="125" spans="11:12" x14ac:dyDescent="0.25">
      <c r="K125" s="73">
        <v>44009</v>
      </c>
      <c r="L125" s="46">
        <v>96.443200000000004</v>
      </c>
    </row>
    <row r="126" spans="11:12" x14ac:dyDescent="0.25">
      <c r="K126" s="73">
        <v>44016</v>
      </c>
      <c r="L126" s="46">
        <v>98.216300000000004</v>
      </c>
    </row>
    <row r="127" spans="11:12" x14ac:dyDescent="0.25">
      <c r="K127" s="73">
        <v>44023</v>
      </c>
      <c r="L127" s="46">
        <v>98.596699999999998</v>
      </c>
    </row>
    <row r="128" spans="11:12" x14ac:dyDescent="0.25">
      <c r="K128" s="73">
        <v>44030</v>
      </c>
      <c r="L128" s="46">
        <v>98.180099999999996</v>
      </c>
    </row>
    <row r="129" spans="1:12" x14ac:dyDescent="0.25">
      <c r="K129" s="73">
        <v>44037</v>
      </c>
      <c r="L129" s="46">
        <v>98.4084</v>
      </c>
    </row>
    <row r="130" spans="1:12" x14ac:dyDescent="0.25">
      <c r="K130" s="73">
        <v>44044</v>
      </c>
      <c r="L130" s="46">
        <v>98.472899999999996</v>
      </c>
    </row>
    <row r="131" spans="1:12" x14ac:dyDescent="0.25">
      <c r="K131" s="73">
        <v>44051</v>
      </c>
      <c r="L131" s="46">
        <v>98.437799999999996</v>
      </c>
    </row>
    <row r="132" spans="1:12" x14ac:dyDescent="0.25">
      <c r="K132" s="73">
        <v>44058</v>
      </c>
      <c r="L132" s="46">
        <v>98.261700000000005</v>
      </c>
    </row>
    <row r="133" spans="1:12" x14ac:dyDescent="0.25">
      <c r="K133" s="73">
        <v>44065</v>
      </c>
      <c r="L133" s="46">
        <v>97.918599999999998</v>
      </c>
    </row>
    <row r="134" spans="1:12" x14ac:dyDescent="0.25">
      <c r="K134" s="73">
        <v>44072</v>
      </c>
      <c r="L134" s="46">
        <v>98.067999999999998</v>
      </c>
    </row>
    <row r="135" spans="1:12" x14ac:dyDescent="0.25">
      <c r="K135" s="73">
        <v>44079</v>
      </c>
      <c r="L135" s="46">
        <v>98.605599999999995</v>
      </c>
    </row>
    <row r="136" spans="1:12" x14ac:dyDescent="0.25">
      <c r="K136" s="73">
        <v>44086</v>
      </c>
      <c r="L136" s="46">
        <v>99.126900000000006</v>
      </c>
    </row>
    <row r="137" spans="1:12" x14ac:dyDescent="0.25">
      <c r="K137" s="73">
        <v>44093</v>
      </c>
      <c r="L137" s="46">
        <v>99.406499999999994</v>
      </c>
    </row>
    <row r="138" spans="1:12" x14ac:dyDescent="0.25">
      <c r="K138" s="73">
        <v>44100</v>
      </c>
      <c r="L138" s="46">
        <v>99.026399999999995</v>
      </c>
    </row>
    <row r="139" spans="1:12" x14ac:dyDescent="0.25">
      <c r="K139" s="73">
        <v>44107</v>
      </c>
      <c r="L139" s="46">
        <v>98.005300000000005</v>
      </c>
    </row>
    <row r="140" spans="1:12" x14ac:dyDescent="0.25">
      <c r="A140" s="25"/>
      <c r="B140" s="24"/>
      <c r="K140" s="73">
        <v>44114</v>
      </c>
      <c r="L140" s="46">
        <v>97.275700000000001</v>
      </c>
    </row>
    <row r="141" spans="1:12" x14ac:dyDescent="0.25">
      <c r="A141" s="25"/>
      <c r="B141" s="24"/>
      <c r="K141" s="73">
        <v>44121</v>
      </c>
      <c r="L141" s="46">
        <v>97.9529</v>
      </c>
    </row>
    <row r="142" spans="1:12" x14ac:dyDescent="0.25">
      <c r="K142" s="73">
        <v>44128</v>
      </c>
      <c r="L142" s="46">
        <v>98.497799999999998</v>
      </c>
    </row>
    <row r="143" spans="1:12" x14ac:dyDescent="0.25">
      <c r="K143" s="73">
        <v>44135</v>
      </c>
      <c r="L143" s="46">
        <v>98.823599999999999</v>
      </c>
    </row>
    <row r="144" spans="1:12" x14ac:dyDescent="0.25">
      <c r="K144" s="73">
        <v>44142</v>
      </c>
      <c r="L144" s="46">
        <v>98.981300000000005</v>
      </c>
    </row>
    <row r="145" spans="11:12" x14ac:dyDescent="0.25">
      <c r="K145" s="73">
        <v>44149</v>
      </c>
      <c r="L145" s="46">
        <v>99.394400000000005</v>
      </c>
    </row>
    <row r="146" spans="11:12" x14ac:dyDescent="0.25">
      <c r="K146" s="73">
        <v>44156</v>
      </c>
      <c r="L146" s="46">
        <v>99.595100000000002</v>
      </c>
    </row>
    <row r="147" spans="11:12" x14ac:dyDescent="0.25">
      <c r="K147" s="73">
        <v>44163</v>
      </c>
      <c r="L147" s="46">
        <v>99.6477</v>
      </c>
    </row>
    <row r="148" spans="11:12" x14ac:dyDescent="0.25">
      <c r="K148" s="73">
        <v>44170</v>
      </c>
      <c r="L148" s="46">
        <v>99.883300000000006</v>
      </c>
    </row>
    <row r="149" spans="11:12" x14ac:dyDescent="0.25">
      <c r="K149" s="73">
        <v>44177</v>
      </c>
      <c r="L149" s="46">
        <v>99.475099999999998</v>
      </c>
    </row>
    <row r="150" spans="11:12" x14ac:dyDescent="0.25">
      <c r="K150" s="73">
        <v>44184</v>
      </c>
      <c r="L150" s="46">
        <v>98.816299999999998</v>
      </c>
    </row>
    <row r="151" spans="11:12" x14ac:dyDescent="0.25">
      <c r="K151" s="73">
        <v>44191</v>
      </c>
      <c r="L151" s="46">
        <v>95.720299999999995</v>
      </c>
    </row>
    <row r="152" spans="11:12" x14ac:dyDescent="0.25">
      <c r="K152" s="73">
        <v>44198</v>
      </c>
      <c r="L152" s="46">
        <v>91.817700000000002</v>
      </c>
    </row>
    <row r="153" spans="11:12" x14ac:dyDescent="0.25">
      <c r="K153" s="73">
        <v>44205</v>
      </c>
      <c r="L153" s="46">
        <v>91.571100000000001</v>
      </c>
    </row>
    <row r="154" spans="11:12" x14ac:dyDescent="0.25">
      <c r="K154" s="73">
        <v>44212</v>
      </c>
      <c r="L154" s="46">
        <v>93.050899999999999</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100.4479</v>
      </c>
    </row>
    <row r="260" spans="11:12" x14ac:dyDescent="0.25">
      <c r="K260" s="73">
        <v>43918</v>
      </c>
      <c r="L260" s="46">
        <v>101.9551</v>
      </c>
    </row>
    <row r="261" spans="11:12" x14ac:dyDescent="0.25">
      <c r="K261" s="73">
        <v>43925</v>
      </c>
      <c r="L261" s="46">
        <v>102.3434</v>
      </c>
    </row>
    <row r="262" spans="11:12" x14ac:dyDescent="0.25">
      <c r="K262" s="73">
        <v>43932</v>
      </c>
      <c r="L262" s="46">
        <v>98.334100000000007</v>
      </c>
    </row>
    <row r="263" spans="11:12" x14ac:dyDescent="0.25">
      <c r="K263" s="73">
        <v>43939</v>
      </c>
      <c r="L263" s="46">
        <v>96.832800000000006</v>
      </c>
    </row>
    <row r="264" spans="11:12" x14ac:dyDescent="0.25">
      <c r="K264" s="73">
        <v>43946</v>
      </c>
      <c r="L264" s="46">
        <v>99.5732</v>
      </c>
    </row>
    <row r="265" spans="11:12" x14ac:dyDescent="0.25">
      <c r="K265" s="73">
        <v>43953</v>
      </c>
      <c r="L265" s="46">
        <v>99.564800000000005</v>
      </c>
    </row>
    <row r="266" spans="11:12" x14ac:dyDescent="0.25">
      <c r="K266" s="73">
        <v>43960</v>
      </c>
      <c r="L266" s="46">
        <v>99.217799999999997</v>
      </c>
    </row>
    <row r="267" spans="11:12" x14ac:dyDescent="0.25">
      <c r="K267" s="73">
        <v>43967</v>
      </c>
      <c r="L267" s="46">
        <v>97.886799999999994</v>
      </c>
    </row>
    <row r="268" spans="11:12" x14ac:dyDescent="0.25">
      <c r="K268" s="73">
        <v>43974</v>
      </c>
      <c r="L268" s="46">
        <v>97.885300000000001</v>
      </c>
    </row>
    <row r="269" spans="11:12" x14ac:dyDescent="0.25">
      <c r="K269" s="73">
        <v>43981</v>
      </c>
      <c r="L269" s="46">
        <v>99.534199999999998</v>
      </c>
    </row>
    <row r="270" spans="11:12" x14ac:dyDescent="0.25">
      <c r="K270" s="73">
        <v>43988</v>
      </c>
      <c r="L270" s="46">
        <v>103.25579999999999</v>
      </c>
    </row>
    <row r="271" spans="11:12" x14ac:dyDescent="0.25">
      <c r="K271" s="73">
        <v>43995</v>
      </c>
      <c r="L271" s="46">
        <v>103.8372</v>
      </c>
    </row>
    <row r="272" spans="11:12" x14ac:dyDescent="0.25">
      <c r="K272" s="73">
        <v>44002</v>
      </c>
      <c r="L272" s="46">
        <v>106.5941</v>
      </c>
    </row>
    <row r="273" spans="11:12" x14ac:dyDescent="0.25">
      <c r="K273" s="73">
        <v>44009</v>
      </c>
      <c r="L273" s="46">
        <v>109.3229</v>
      </c>
    </row>
    <row r="274" spans="11:12" x14ac:dyDescent="0.25">
      <c r="K274" s="73">
        <v>44016</v>
      </c>
      <c r="L274" s="46">
        <v>107.47150000000001</v>
      </c>
    </row>
    <row r="275" spans="11:12" x14ac:dyDescent="0.25">
      <c r="K275" s="73">
        <v>44023</v>
      </c>
      <c r="L275" s="46">
        <v>103.48650000000001</v>
      </c>
    </row>
    <row r="276" spans="11:12" x14ac:dyDescent="0.25">
      <c r="K276" s="73">
        <v>44030</v>
      </c>
      <c r="L276" s="46">
        <v>103.1074</v>
      </c>
    </row>
    <row r="277" spans="11:12" x14ac:dyDescent="0.25">
      <c r="K277" s="73">
        <v>44037</v>
      </c>
      <c r="L277" s="46">
        <v>102.6503</v>
      </c>
    </row>
    <row r="278" spans="11:12" x14ac:dyDescent="0.25">
      <c r="K278" s="73">
        <v>44044</v>
      </c>
      <c r="L278" s="46">
        <v>103.26349999999999</v>
      </c>
    </row>
    <row r="279" spans="11:12" x14ac:dyDescent="0.25">
      <c r="K279" s="73">
        <v>44051</v>
      </c>
      <c r="L279" s="46">
        <v>103.694</v>
      </c>
    </row>
    <row r="280" spans="11:12" x14ac:dyDescent="0.25">
      <c r="K280" s="73">
        <v>44058</v>
      </c>
      <c r="L280" s="46">
        <v>104.033</v>
      </c>
    </row>
    <row r="281" spans="11:12" x14ac:dyDescent="0.25">
      <c r="K281" s="73">
        <v>44065</v>
      </c>
      <c r="L281" s="46">
        <v>103.0656</v>
      </c>
    </row>
    <row r="282" spans="11:12" x14ac:dyDescent="0.25">
      <c r="K282" s="73">
        <v>44072</v>
      </c>
      <c r="L282" s="46">
        <v>103.6259</v>
      </c>
    </row>
    <row r="283" spans="11:12" x14ac:dyDescent="0.25">
      <c r="K283" s="73">
        <v>44079</v>
      </c>
      <c r="L283" s="46">
        <v>105.1305</v>
      </c>
    </row>
    <row r="284" spans="11:12" x14ac:dyDescent="0.25">
      <c r="K284" s="73">
        <v>44086</v>
      </c>
      <c r="L284" s="46">
        <v>105.62990000000001</v>
      </c>
    </row>
    <row r="285" spans="11:12" x14ac:dyDescent="0.25">
      <c r="K285" s="73">
        <v>44093</v>
      </c>
      <c r="L285" s="46">
        <v>106.1467</v>
      </c>
    </row>
    <row r="286" spans="11:12" x14ac:dyDescent="0.25">
      <c r="K286" s="73">
        <v>44100</v>
      </c>
      <c r="L286" s="46">
        <v>106.2007</v>
      </c>
    </row>
    <row r="287" spans="11:12" x14ac:dyDescent="0.25">
      <c r="K287" s="73">
        <v>44107</v>
      </c>
      <c r="L287" s="46">
        <v>104.27589999999999</v>
      </c>
    </row>
    <row r="288" spans="11:12" x14ac:dyDescent="0.25">
      <c r="K288" s="73">
        <v>44114</v>
      </c>
      <c r="L288" s="46">
        <v>101.7663</v>
      </c>
    </row>
    <row r="289" spans="11:12" x14ac:dyDescent="0.25">
      <c r="K289" s="73">
        <v>44121</v>
      </c>
      <c r="L289" s="46">
        <v>102.32380000000001</v>
      </c>
    </row>
    <row r="290" spans="11:12" x14ac:dyDescent="0.25">
      <c r="K290" s="73">
        <v>44128</v>
      </c>
      <c r="L290" s="46">
        <v>103.02</v>
      </c>
    </row>
    <row r="291" spans="11:12" x14ac:dyDescent="0.25">
      <c r="K291" s="73">
        <v>44135</v>
      </c>
      <c r="L291" s="46">
        <v>102.8663</v>
      </c>
    </row>
    <row r="292" spans="11:12" x14ac:dyDescent="0.25">
      <c r="K292" s="73">
        <v>44142</v>
      </c>
      <c r="L292" s="46">
        <v>102.99120000000001</v>
      </c>
    </row>
    <row r="293" spans="11:12" x14ac:dyDescent="0.25">
      <c r="K293" s="73">
        <v>44149</v>
      </c>
      <c r="L293" s="46">
        <v>104.4894</v>
      </c>
    </row>
    <row r="294" spans="11:12" x14ac:dyDescent="0.25">
      <c r="K294" s="73">
        <v>44156</v>
      </c>
      <c r="L294" s="46">
        <v>104.1373</v>
      </c>
    </row>
    <row r="295" spans="11:12" x14ac:dyDescent="0.25">
      <c r="K295" s="73">
        <v>44163</v>
      </c>
      <c r="L295" s="46">
        <v>104.3245</v>
      </c>
    </row>
    <row r="296" spans="11:12" x14ac:dyDescent="0.25">
      <c r="K296" s="73">
        <v>44170</v>
      </c>
      <c r="L296" s="46">
        <v>105.2946</v>
      </c>
    </row>
    <row r="297" spans="11:12" x14ac:dyDescent="0.25">
      <c r="K297" s="73">
        <v>44177</v>
      </c>
      <c r="L297" s="46">
        <v>105.709</v>
      </c>
    </row>
    <row r="298" spans="11:12" x14ac:dyDescent="0.25">
      <c r="K298" s="73">
        <v>44184</v>
      </c>
      <c r="L298" s="46">
        <v>106.378</v>
      </c>
    </row>
    <row r="299" spans="11:12" x14ac:dyDescent="0.25">
      <c r="K299" s="73">
        <v>44191</v>
      </c>
      <c r="L299" s="46">
        <v>101.9449</v>
      </c>
    </row>
    <row r="300" spans="11:12" x14ac:dyDescent="0.25">
      <c r="K300" s="73">
        <v>44198</v>
      </c>
      <c r="L300" s="46">
        <v>96.604699999999994</v>
      </c>
    </row>
    <row r="301" spans="11:12" x14ac:dyDescent="0.25">
      <c r="K301" s="73">
        <v>44205</v>
      </c>
      <c r="L301" s="46">
        <v>98.474199999999996</v>
      </c>
    </row>
    <row r="302" spans="11:12" x14ac:dyDescent="0.25">
      <c r="K302" s="73">
        <v>44212</v>
      </c>
      <c r="L302" s="46">
        <v>99.089699999999993</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BA6C-F421-470F-9E9D-772E4D16621B}">
  <sheetPr codeName="Sheet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0</v>
      </c>
    </row>
    <row r="2" spans="1:12" ht="19.5" customHeight="1" x14ac:dyDescent="0.3">
      <c r="A2" s="7" t="str">
        <f>"Weekly Payroll Jobs and Wages in Australia - " &amp;$L$1</f>
        <v>Weekly Payroll Jobs and Wages in Australia - Mining</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Mining</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-3.4342538298334446E-2</v>
      </c>
      <c r="C11" s="31">
        <v>-8.8040512571182505E-3</v>
      </c>
      <c r="D11" s="31">
        <v>1.1917185069644232E-2</v>
      </c>
      <c r="E11" s="31">
        <v>2.2160524848624519E-3</v>
      </c>
      <c r="F11" s="31">
        <v>-0.23501228165112076</v>
      </c>
      <c r="G11" s="31">
        <v>-2.0893143326564334E-2</v>
      </c>
      <c r="H11" s="31">
        <v>1.631460300118448E-2</v>
      </c>
      <c r="I11" s="67">
        <v>1.2080504676926118E-2</v>
      </c>
      <c r="J11" s="45"/>
      <c r="K11" s="45"/>
      <c r="L11" s="46"/>
    </row>
    <row r="12" spans="1:12" x14ac:dyDescent="0.25">
      <c r="A12" s="68" t="s">
        <v>6</v>
      </c>
      <c r="B12" s="31">
        <v>6.2866762122208986E-2</v>
      </c>
      <c r="C12" s="31">
        <v>1.6865605331358724E-2</v>
      </c>
      <c r="D12" s="31">
        <v>1.8034026465028496E-2</v>
      </c>
      <c r="E12" s="31">
        <v>1.485856154077636E-2</v>
      </c>
      <c r="F12" s="31">
        <v>2.9242588475092868E-2</v>
      </c>
      <c r="G12" s="31">
        <v>-1.8409286051241813E-2</v>
      </c>
      <c r="H12" s="31">
        <v>1.4222372326525123E-2</v>
      </c>
      <c r="I12" s="67">
        <v>2.4002876819771535E-2</v>
      </c>
      <c r="J12" s="45"/>
      <c r="K12" s="45"/>
      <c r="L12" s="46"/>
    </row>
    <row r="13" spans="1:12" ht="15" customHeight="1" x14ac:dyDescent="0.25">
      <c r="A13" s="68" t="s">
        <v>5</v>
      </c>
      <c r="B13" s="31">
        <v>-4.4047013977128291E-2</v>
      </c>
      <c r="C13" s="31">
        <v>-2.5051835853131754E-2</v>
      </c>
      <c r="D13" s="31">
        <v>-1.4356818935957749E-3</v>
      </c>
      <c r="E13" s="31">
        <v>2.5504546462631339E-3</v>
      </c>
      <c r="F13" s="31">
        <v>-0.20365360215967154</v>
      </c>
      <c r="G13" s="31">
        <v>-7.5589328048199289E-2</v>
      </c>
      <c r="H13" s="31">
        <v>2.0929702193324129E-3</v>
      </c>
      <c r="I13" s="67">
        <v>5.3385083919432752E-3</v>
      </c>
      <c r="J13" s="45"/>
      <c r="K13" s="45"/>
      <c r="L13" s="46"/>
    </row>
    <row r="14" spans="1:12" ht="15" customHeight="1" x14ac:dyDescent="0.25">
      <c r="A14" s="68" t="s">
        <v>44</v>
      </c>
      <c r="B14" s="31">
        <v>-8.8267633487145614E-2</v>
      </c>
      <c r="C14" s="31">
        <v>-4.2705152622222853E-2</v>
      </c>
      <c r="D14" s="31">
        <v>1.0714913821284089E-2</v>
      </c>
      <c r="E14" s="31">
        <v>-9.0410718841855697E-3</v>
      </c>
      <c r="F14" s="31">
        <v>-0.2153832425554989</v>
      </c>
      <c r="G14" s="31">
        <v>-3.9658683207762779E-2</v>
      </c>
      <c r="H14" s="31">
        <v>2.791904515876209E-2</v>
      </c>
      <c r="I14" s="67">
        <v>8.2670573586871576E-3</v>
      </c>
      <c r="J14" s="45"/>
      <c r="K14" s="45"/>
      <c r="L14" s="46"/>
    </row>
    <row r="15" spans="1:12" ht="15" customHeight="1" x14ac:dyDescent="0.25">
      <c r="A15" s="68" t="s">
        <v>4</v>
      </c>
      <c r="B15" s="31">
        <v>-2.5994694960212228E-2</v>
      </c>
      <c r="C15" s="31">
        <v>8.996539792387459E-3</v>
      </c>
      <c r="D15" s="31">
        <v>1.7487684729063924E-2</v>
      </c>
      <c r="E15" s="31">
        <v>1.2330456226881115E-3</v>
      </c>
      <c r="F15" s="31">
        <v>-0.24712911403281212</v>
      </c>
      <c r="G15" s="31">
        <v>1.407874386583674E-2</v>
      </c>
      <c r="H15" s="31">
        <v>2.829723231318737E-2</v>
      </c>
      <c r="I15" s="67">
        <v>2.1015739305759729E-2</v>
      </c>
      <c r="J15" s="45"/>
      <c r="K15" s="63"/>
      <c r="L15" s="46"/>
    </row>
    <row r="16" spans="1:12" ht="15" customHeight="1" x14ac:dyDescent="0.25">
      <c r="A16" s="68" t="s">
        <v>3</v>
      </c>
      <c r="B16" s="31">
        <v>-3.0523536857332334E-2</v>
      </c>
      <c r="C16" s="31">
        <v>1.867626723804916E-3</v>
      </c>
      <c r="D16" s="31">
        <v>1.2768326008386843E-2</v>
      </c>
      <c r="E16" s="31">
        <v>3.7287964203553958E-3</v>
      </c>
      <c r="F16" s="31">
        <v>-0.30573944756749227</v>
      </c>
      <c r="G16" s="31">
        <v>-7.2838229746059469E-3</v>
      </c>
      <c r="H16" s="31">
        <v>1.3158873501498691E-2</v>
      </c>
      <c r="I16" s="67">
        <v>1.059339122682057E-2</v>
      </c>
      <c r="J16" s="45"/>
      <c r="K16" s="45"/>
      <c r="L16" s="46"/>
    </row>
    <row r="17" spans="1:12" ht="15" customHeight="1" x14ac:dyDescent="0.25">
      <c r="A17" s="68" t="s">
        <v>43</v>
      </c>
      <c r="B17" s="31" t="s">
        <v>73</v>
      </c>
      <c r="C17" s="31">
        <v>-7.332048497071364E-3</v>
      </c>
      <c r="D17" s="31">
        <v>9.6041867352953947E-3</v>
      </c>
      <c r="E17" s="31">
        <v>9.9074593924846077E-3</v>
      </c>
      <c r="F17" s="31" t="s">
        <v>73</v>
      </c>
      <c r="G17" s="31">
        <v>-4.739200853552672E-2</v>
      </c>
      <c r="H17" s="31">
        <v>9.7028513186498966E-3</v>
      </c>
      <c r="I17" s="67">
        <v>1.9264448810206503E-2</v>
      </c>
      <c r="J17" s="45"/>
      <c r="K17" s="45"/>
      <c r="L17" s="46"/>
    </row>
    <row r="18" spans="1:12" ht="15" customHeight="1" x14ac:dyDescent="0.25">
      <c r="A18" s="68" t="s">
        <v>2</v>
      </c>
      <c r="B18" s="31">
        <v>-7.1697707736389615E-2</v>
      </c>
      <c r="C18" s="31">
        <v>-3.4344262295081918E-2</v>
      </c>
      <c r="D18" s="31">
        <v>-2.3428786737000662E-2</v>
      </c>
      <c r="E18" s="31">
        <v>6.8285280728377362E-3</v>
      </c>
      <c r="F18" s="31">
        <v>-9.9049960798648806E-2</v>
      </c>
      <c r="G18" s="31">
        <v>-4.3882772354142285E-2</v>
      </c>
      <c r="H18" s="31">
        <v>-3.7299121487768372E-2</v>
      </c>
      <c r="I18" s="67">
        <v>9.385484211844819E-3</v>
      </c>
      <c r="J18" s="45"/>
      <c r="K18" s="45"/>
      <c r="L18" s="46"/>
    </row>
    <row r="19" spans="1:12" x14ac:dyDescent="0.25">
      <c r="A19" s="69" t="s">
        <v>1</v>
      </c>
      <c r="B19" s="31">
        <v>3.6190476190476106E-2</v>
      </c>
      <c r="C19" s="31">
        <v>-8.9116279069767379E-2</v>
      </c>
      <c r="D19" s="31">
        <v>-3.5270935960591165E-2</v>
      </c>
      <c r="E19" s="31">
        <v>0</v>
      </c>
      <c r="F19" s="31">
        <v>-0.11417410573350373</v>
      </c>
      <c r="G19" s="31">
        <v>-4.6028846633306753E-2</v>
      </c>
      <c r="H19" s="31">
        <v>4.2278653530536614E-2</v>
      </c>
      <c r="I19" s="67">
        <v>4.4409922366972499E-3</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-3.6697459107729924E-2</v>
      </c>
      <c r="C21" s="31">
        <v>-9.3030691780922048E-3</v>
      </c>
      <c r="D21" s="31">
        <v>1.1758845593674794E-2</v>
      </c>
      <c r="E21" s="31">
        <v>1.7422397094308817E-3</v>
      </c>
      <c r="F21" s="31">
        <v>-0.23042374804948129</v>
      </c>
      <c r="G21" s="31">
        <v>-2.289461519830871E-2</v>
      </c>
      <c r="H21" s="31">
        <v>1.6811056220223719E-2</v>
      </c>
      <c r="I21" s="67">
        <v>1.1543948424197481E-2</v>
      </c>
      <c r="J21" s="45"/>
      <c r="K21" s="45"/>
      <c r="L21" s="45"/>
    </row>
    <row r="22" spans="1:12" x14ac:dyDescent="0.25">
      <c r="A22" s="68" t="s">
        <v>13</v>
      </c>
      <c r="B22" s="31">
        <v>-2.8374304122099292E-2</v>
      </c>
      <c r="C22" s="31">
        <v>-4.8379465682869549E-3</v>
      </c>
      <c r="D22" s="31">
        <v>1.2620780741314341E-2</v>
      </c>
      <c r="E22" s="31">
        <v>4.0854558361340665E-3</v>
      </c>
      <c r="F22" s="31">
        <v>-0.26519698370272971</v>
      </c>
      <c r="G22" s="31">
        <v>-5.7360064080417272E-3</v>
      </c>
      <c r="H22" s="31">
        <v>1.3454865552021467E-2</v>
      </c>
      <c r="I22" s="67">
        <v>1.7600994063465603E-2</v>
      </c>
      <c r="J22" s="45"/>
      <c r="K22" s="51" t="s">
        <v>12</v>
      </c>
      <c r="L22" s="45" t="s">
        <v>59</v>
      </c>
    </row>
    <row r="23" spans="1:12" x14ac:dyDescent="0.25">
      <c r="A23" s="69" t="s">
        <v>72</v>
      </c>
      <c r="B23" s="31">
        <v>-0.18326949384404934</v>
      </c>
      <c r="C23" s="31">
        <v>-8.6348715672846743E-2</v>
      </c>
      <c r="D23" s="31">
        <v>2.372276854225408E-2</v>
      </c>
      <c r="E23" s="31">
        <v>1.4296273751032595E-2</v>
      </c>
      <c r="F23" s="31">
        <v>-0.17493869307952736</v>
      </c>
      <c r="G23" s="31">
        <v>-7.1460701026787588E-2</v>
      </c>
      <c r="H23" s="31">
        <v>4.2275066981601217E-2</v>
      </c>
      <c r="I23" s="67">
        <v>6.5612025686607067E-2</v>
      </c>
      <c r="J23" s="45"/>
      <c r="K23" s="48"/>
      <c r="L23" s="45" t="s">
        <v>9</v>
      </c>
    </row>
    <row r="24" spans="1:12" x14ac:dyDescent="0.25">
      <c r="A24" s="68" t="s">
        <v>45</v>
      </c>
      <c r="B24" s="31">
        <v>-6.4770432831779634E-2</v>
      </c>
      <c r="C24" s="31">
        <v>-1.0470514231411321E-2</v>
      </c>
      <c r="D24" s="31">
        <v>1.3124511057281296E-2</v>
      </c>
      <c r="E24" s="31">
        <v>7.7285763508856409E-3</v>
      </c>
      <c r="F24" s="31">
        <v>-0.16372349390736196</v>
      </c>
      <c r="G24" s="31">
        <v>-2.6279440050019587E-2</v>
      </c>
      <c r="H24" s="31">
        <v>2.1440618453595794E-2</v>
      </c>
      <c r="I24" s="67">
        <v>2.5221024612488208E-2</v>
      </c>
      <c r="J24" s="45"/>
      <c r="K24" s="45" t="s">
        <v>68</v>
      </c>
      <c r="L24" s="46">
        <v>89.39</v>
      </c>
    </row>
    <row r="25" spans="1:12" x14ac:dyDescent="0.25">
      <c r="A25" s="68" t="s">
        <v>46</v>
      </c>
      <c r="B25" s="31">
        <v>-4.0267742227861891E-2</v>
      </c>
      <c r="C25" s="31">
        <v>-6.790095896152093E-3</v>
      </c>
      <c r="D25" s="31">
        <v>1.1158265976742632E-2</v>
      </c>
      <c r="E25" s="31">
        <v>3.1835546487541944E-3</v>
      </c>
      <c r="F25" s="31">
        <v>-0.21159225876399967</v>
      </c>
      <c r="G25" s="31">
        <v>-1.5238944669109911E-2</v>
      </c>
      <c r="H25" s="31">
        <v>1.7701157906415244E-2</v>
      </c>
      <c r="I25" s="67">
        <v>1.7306681876104069E-2</v>
      </c>
      <c r="J25" s="45"/>
      <c r="K25" s="45" t="s">
        <v>45</v>
      </c>
      <c r="L25" s="46">
        <v>94.51</v>
      </c>
    </row>
    <row r="26" spans="1:12" x14ac:dyDescent="0.25">
      <c r="A26" s="68" t="s">
        <v>47</v>
      </c>
      <c r="B26" s="31">
        <v>-2.9194828759355862E-2</v>
      </c>
      <c r="C26" s="31">
        <v>-8.6006897228432244E-3</v>
      </c>
      <c r="D26" s="31">
        <v>1.1672797257746836E-2</v>
      </c>
      <c r="E26" s="31">
        <v>1.8460715854562437E-4</v>
      </c>
      <c r="F26" s="31">
        <v>-0.27186213988758223</v>
      </c>
      <c r="G26" s="31">
        <v>-1.7835529820219964E-2</v>
      </c>
      <c r="H26" s="31">
        <v>1.4217623545211833E-2</v>
      </c>
      <c r="I26" s="67">
        <v>1.1448322940139422E-2</v>
      </c>
      <c r="J26" s="45"/>
      <c r="K26" s="45" t="s">
        <v>46</v>
      </c>
      <c r="L26" s="46">
        <v>96.63</v>
      </c>
    </row>
    <row r="27" spans="1:12" ht="17.25" customHeight="1" x14ac:dyDescent="0.25">
      <c r="A27" s="68" t="s">
        <v>48</v>
      </c>
      <c r="B27" s="31">
        <v>-1.765113527522677E-2</v>
      </c>
      <c r="C27" s="31">
        <v>-6.9072243631878028E-3</v>
      </c>
      <c r="D27" s="31">
        <v>1.1959909795007384E-2</v>
      </c>
      <c r="E27" s="31">
        <v>1.1644660060472489E-3</v>
      </c>
      <c r="F27" s="31">
        <v>-0.26053621363515189</v>
      </c>
      <c r="G27" s="31">
        <v>-2.1225900649737839E-2</v>
      </c>
      <c r="H27" s="31">
        <v>1.5791485868482669E-2</v>
      </c>
      <c r="I27" s="67">
        <v>8.4103631154832659E-3</v>
      </c>
      <c r="J27" s="58"/>
      <c r="K27" s="49" t="s">
        <v>47</v>
      </c>
      <c r="L27" s="46">
        <v>97.92</v>
      </c>
    </row>
    <row r="28" spans="1:12" x14ac:dyDescent="0.25">
      <c r="A28" s="68" t="s">
        <v>49</v>
      </c>
      <c r="B28" s="31">
        <v>3.308485918765669E-2</v>
      </c>
      <c r="C28" s="31">
        <v>8.5723753403721403E-4</v>
      </c>
      <c r="D28" s="31">
        <v>1.3065539150589389E-2</v>
      </c>
      <c r="E28" s="31">
        <v>1.1667834969419921E-4</v>
      </c>
      <c r="F28" s="31">
        <v>-0.18367171550561157</v>
      </c>
      <c r="G28" s="31">
        <v>-3.6623729997787069E-2</v>
      </c>
      <c r="H28" s="31">
        <v>1.3206248981819213E-2</v>
      </c>
      <c r="I28" s="67">
        <v>-1.6301191496728928E-2</v>
      </c>
      <c r="J28" s="53"/>
      <c r="K28" s="40" t="s">
        <v>48</v>
      </c>
      <c r="L28" s="46">
        <v>98.92</v>
      </c>
    </row>
    <row r="29" spans="1:12" ht="15.75" thickBot="1" x14ac:dyDescent="0.3">
      <c r="A29" s="70" t="s">
        <v>50</v>
      </c>
      <c r="B29" s="71">
        <v>5.5518867924528204E-2</v>
      </c>
      <c r="C29" s="71">
        <v>-4.4167271795309992E-2</v>
      </c>
      <c r="D29" s="71">
        <v>8.9425273536130057E-3</v>
      </c>
      <c r="E29" s="71">
        <v>-2.0607630711257707E-2</v>
      </c>
      <c r="F29" s="71">
        <v>-5.7270874762184287E-2</v>
      </c>
      <c r="G29" s="71">
        <v>-8.2608653232856044E-2</v>
      </c>
      <c r="H29" s="71">
        <v>6.2701471937312014E-3</v>
      </c>
      <c r="I29" s="72">
        <v>-8.3180672954452639E-4</v>
      </c>
      <c r="J29" s="53"/>
      <c r="K29" s="40" t="s">
        <v>49</v>
      </c>
      <c r="L29" s="46">
        <v>103.22</v>
      </c>
    </row>
    <row r="30" spans="1:12" ht="60.75" customHeight="1" x14ac:dyDescent="0.25">
      <c r="A30" s="77" t="s">
        <v>70</v>
      </c>
      <c r="B30" s="77"/>
      <c r="C30" s="77"/>
      <c r="D30" s="77"/>
      <c r="E30" s="77"/>
      <c r="F30" s="77"/>
      <c r="G30" s="77"/>
      <c r="H30" s="77"/>
      <c r="I30" s="77"/>
      <c r="J30" s="53"/>
      <c r="K30" s="40" t="s">
        <v>50</v>
      </c>
      <c r="L30" s="46">
        <v>110.43</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Mining</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79.78</v>
      </c>
    </row>
    <row r="34" spans="1:12" x14ac:dyDescent="0.25">
      <c r="F34" s="23"/>
      <c r="G34" s="23"/>
      <c r="H34" s="23"/>
      <c r="I34" s="23"/>
      <c r="K34" s="45" t="s">
        <v>45</v>
      </c>
      <c r="L34" s="46">
        <v>92.31</v>
      </c>
    </row>
    <row r="35" spans="1:12" x14ac:dyDescent="0.25">
      <c r="B35" s="23"/>
      <c r="C35" s="23"/>
      <c r="D35" s="23"/>
      <c r="E35" s="23"/>
      <c r="F35" s="23"/>
      <c r="G35" s="23"/>
      <c r="H35" s="23"/>
      <c r="I35" s="23"/>
      <c r="K35" s="45" t="s">
        <v>46</v>
      </c>
      <c r="L35" s="46">
        <v>94.91</v>
      </c>
    </row>
    <row r="36" spans="1:12" x14ac:dyDescent="0.25">
      <c r="A36" s="23"/>
      <c r="B36" s="23"/>
      <c r="C36" s="23"/>
      <c r="D36" s="23"/>
      <c r="E36" s="23"/>
      <c r="F36" s="23"/>
      <c r="G36" s="23"/>
      <c r="H36" s="23"/>
      <c r="I36" s="23"/>
      <c r="K36" s="49" t="s">
        <v>47</v>
      </c>
      <c r="L36" s="46">
        <v>95.96</v>
      </c>
    </row>
    <row r="37" spans="1:12" x14ac:dyDescent="0.25">
      <c r="A37" s="23"/>
      <c r="B37" s="23"/>
      <c r="C37" s="23"/>
      <c r="D37" s="23"/>
      <c r="E37" s="23"/>
      <c r="F37" s="23"/>
      <c r="G37" s="23"/>
      <c r="H37" s="23"/>
      <c r="I37" s="23"/>
      <c r="K37" s="40" t="s">
        <v>48</v>
      </c>
      <c r="L37" s="46">
        <v>97.07</v>
      </c>
    </row>
    <row r="38" spans="1:12" x14ac:dyDescent="0.25">
      <c r="A38" s="23"/>
      <c r="B38" s="23"/>
      <c r="C38" s="23"/>
      <c r="D38" s="23"/>
      <c r="E38" s="23"/>
      <c r="F38" s="23"/>
      <c r="G38" s="23"/>
      <c r="H38" s="23"/>
      <c r="I38" s="23"/>
      <c r="K38" s="40" t="s">
        <v>49</v>
      </c>
      <c r="L38" s="46">
        <v>101.98</v>
      </c>
    </row>
    <row r="39" spans="1:12" x14ac:dyDescent="0.25">
      <c r="A39" s="23"/>
      <c r="B39" s="23"/>
      <c r="C39" s="23"/>
      <c r="D39" s="23"/>
      <c r="E39" s="23"/>
      <c r="F39" s="23"/>
      <c r="G39" s="23"/>
      <c r="H39" s="23"/>
      <c r="I39" s="23"/>
      <c r="K39" s="40" t="s">
        <v>50</v>
      </c>
      <c r="L39" s="46">
        <v>104.62</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81.67</v>
      </c>
    </row>
    <row r="43" spans="1:12" x14ac:dyDescent="0.25">
      <c r="K43" s="45" t="s">
        <v>45</v>
      </c>
      <c r="L43" s="46">
        <v>93.52</v>
      </c>
    </row>
    <row r="44" spans="1:12" x14ac:dyDescent="0.25">
      <c r="B44" s="29"/>
      <c r="C44" s="29"/>
      <c r="D44" s="29"/>
      <c r="E44" s="29"/>
      <c r="F44" s="29"/>
      <c r="G44" s="29"/>
      <c r="H44" s="29"/>
      <c r="I44" s="29"/>
      <c r="J44" s="53"/>
      <c r="K44" s="45" t="s">
        <v>46</v>
      </c>
      <c r="L44" s="46">
        <v>95.97</v>
      </c>
    </row>
    <row r="45" spans="1:12" ht="15.4" customHeight="1" x14ac:dyDescent="0.25">
      <c r="A45" s="26" t="str">
        <f>"Indexed number of payroll jobs in "&amp;$L$1&amp;" each week by age group"</f>
        <v>Indexed number of payroll jobs in Mining each week by age group</v>
      </c>
      <c r="B45" s="29"/>
      <c r="C45" s="29"/>
      <c r="D45" s="29"/>
      <c r="E45" s="29"/>
      <c r="F45" s="29"/>
      <c r="G45" s="29"/>
      <c r="H45" s="29"/>
      <c r="I45" s="29"/>
      <c r="J45" s="53"/>
      <c r="K45" s="49" t="s">
        <v>47</v>
      </c>
      <c r="L45" s="46">
        <v>97.08</v>
      </c>
    </row>
    <row r="46" spans="1:12" ht="15.4" customHeight="1" x14ac:dyDescent="0.25">
      <c r="B46" s="29"/>
      <c r="C46" s="29"/>
      <c r="D46" s="29"/>
      <c r="E46" s="29"/>
      <c r="F46" s="29"/>
      <c r="G46" s="29"/>
      <c r="H46" s="29"/>
      <c r="I46" s="29"/>
      <c r="J46" s="53"/>
      <c r="K46" s="40" t="s">
        <v>48</v>
      </c>
      <c r="L46" s="46">
        <v>98.23</v>
      </c>
    </row>
    <row r="47" spans="1:12" ht="15.4" customHeight="1" x14ac:dyDescent="0.25">
      <c r="B47" s="29"/>
      <c r="C47" s="29"/>
      <c r="D47" s="29"/>
      <c r="E47" s="29"/>
      <c r="F47" s="29"/>
      <c r="G47" s="29"/>
      <c r="H47" s="29"/>
      <c r="I47" s="29"/>
      <c r="J47" s="53"/>
      <c r="K47" s="40" t="s">
        <v>49</v>
      </c>
      <c r="L47" s="46">
        <v>103.31</v>
      </c>
    </row>
    <row r="48" spans="1:12" ht="15.4" customHeight="1" x14ac:dyDescent="0.25">
      <c r="B48" s="29"/>
      <c r="C48" s="29"/>
      <c r="D48" s="29"/>
      <c r="E48" s="29"/>
      <c r="F48" s="29"/>
      <c r="G48" s="29"/>
      <c r="H48" s="29"/>
      <c r="I48" s="29"/>
      <c r="J48" s="53"/>
      <c r="K48" s="40" t="s">
        <v>50</v>
      </c>
      <c r="L48" s="46">
        <v>105.55</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104.81</v>
      </c>
    </row>
    <row r="54" spans="1:12" ht="15.4" customHeight="1" x14ac:dyDescent="0.25">
      <c r="B54" s="28"/>
      <c r="C54" s="28"/>
      <c r="D54" s="28"/>
      <c r="E54" s="28"/>
      <c r="F54" s="28"/>
      <c r="G54" s="28"/>
      <c r="H54" s="28"/>
      <c r="I54" s="28"/>
      <c r="J54" s="53"/>
      <c r="K54" s="45" t="s">
        <v>5</v>
      </c>
      <c r="L54" s="46">
        <v>98.61</v>
      </c>
    </row>
    <row r="55" spans="1:12" ht="15.4" customHeight="1" x14ac:dyDescent="0.25">
      <c r="B55" s="4"/>
      <c r="C55" s="4"/>
      <c r="D55" s="5"/>
      <c r="E55" s="2"/>
      <c r="F55" s="28"/>
      <c r="G55" s="28"/>
      <c r="H55" s="28"/>
      <c r="I55" s="28"/>
      <c r="J55" s="53"/>
      <c r="K55" s="45" t="s">
        <v>44</v>
      </c>
      <c r="L55" s="46">
        <v>94.91</v>
      </c>
    </row>
    <row r="56" spans="1:12" ht="15.4" customHeight="1" x14ac:dyDescent="0.25">
      <c r="B56" s="4"/>
      <c r="C56" s="4"/>
      <c r="D56" s="5"/>
      <c r="E56" s="2"/>
      <c r="F56" s="28"/>
      <c r="G56" s="28"/>
      <c r="H56" s="28"/>
      <c r="I56" s="28"/>
      <c r="J56" s="53"/>
      <c r="K56" s="49" t="s">
        <v>4</v>
      </c>
      <c r="L56" s="46">
        <v>95.46</v>
      </c>
    </row>
    <row r="57" spans="1:12" ht="15.4" customHeight="1" x14ac:dyDescent="0.25">
      <c r="A57" s="4"/>
      <c r="B57" s="4"/>
      <c r="C57" s="4"/>
      <c r="D57" s="5"/>
      <c r="E57" s="2"/>
      <c r="F57" s="28"/>
      <c r="G57" s="28"/>
      <c r="H57" s="28"/>
      <c r="I57" s="28"/>
      <c r="J57" s="53"/>
      <c r="K57" s="40" t="s">
        <v>3</v>
      </c>
      <c r="L57" s="46">
        <v>96.46</v>
      </c>
    </row>
    <row r="58" spans="1:12" ht="15.4" customHeight="1" x14ac:dyDescent="0.25">
      <c r="B58" s="29"/>
      <c r="C58" s="29"/>
      <c r="D58" s="29"/>
      <c r="E58" s="29"/>
      <c r="F58" s="28"/>
      <c r="G58" s="28"/>
      <c r="H58" s="28"/>
      <c r="I58" s="28"/>
      <c r="J58" s="53"/>
      <c r="K58" s="40" t="s">
        <v>43</v>
      </c>
      <c r="L58" s="46">
        <v>87.53</v>
      </c>
    </row>
    <row r="59" spans="1:12" ht="15.4" customHeight="1" x14ac:dyDescent="0.25">
      <c r="K59" s="40" t="s">
        <v>2</v>
      </c>
      <c r="L59" s="46">
        <v>95.9</v>
      </c>
    </row>
    <row r="60" spans="1:12" ht="15.4" customHeight="1" x14ac:dyDescent="0.25">
      <c r="A60" s="26" t="str">
        <f>"Indexed number of payroll jobs held by men in "&amp;$L$1&amp;" each week by State and Territory"</f>
        <v>Indexed number of payroll jobs held by men in Mining each week by State and Territory</v>
      </c>
      <c r="K60" s="40" t="s">
        <v>1</v>
      </c>
      <c r="L60" s="46">
        <v>102.65</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104.56</v>
      </c>
    </row>
    <row r="63" spans="1:12" ht="15.4" customHeight="1" x14ac:dyDescent="0.25">
      <c r="B63" s="4"/>
      <c r="C63" s="4"/>
      <c r="D63" s="4"/>
      <c r="E63" s="4"/>
      <c r="F63" s="28"/>
      <c r="G63" s="28"/>
      <c r="H63" s="28"/>
      <c r="I63" s="28"/>
      <c r="J63" s="53"/>
      <c r="K63" s="45" t="s">
        <v>5</v>
      </c>
      <c r="L63" s="46">
        <v>96.26</v>
      </c>
    </row>
    <row r="64" spans="1:12" ht="15.4" customHeight="1" x14ac:dyDescent="0.25">
      <c r="B64" s="4"/>
      <c r="C64" s="4"/>
      <c r="D64" s="3"/>
      <c r="E64" s="2"/>
      <c r="F64" s="28"/>
      <c r="G64" s="28"/>
      <c r="H64" s="28"/>
      <c r="I64" s="28"/>
      <c r="J64" s="53"/>
      <c r="K64" s="45" t="s">
        <v>44</v>
      </c>
      <c r="L64" s="46">
        <v>89.89</v>
      </c>
    </row>
    <row r="65" spans="1:12" ht="15.4" customHeight="1" x14ac:dyDescent="0.25">
      <c r="B65" s="4"/>
      <c r="C65" s="4"/>
      <c r="D65" s="3"/>
      <c r="E65" s="2"/>
      <c r="F65" s="28"/>
      <c r="G65" s="28"/>
      <c r="H65" s="28"/>
      <c r="I65" s="28"/>
      <c r="J65" s="53"/>
      <c r="K65" s="49" t="s">
        <v>4</v>
      </c>
      <c r="L65" s="46">
        <v>94.73</v>
      </c>
    </row>
    <row r="66" spans="1:12" ht="15.4" customHeight="1" x14ac:dyDescent="0.25">
      <c r="B66" s="4"/>
      <c r="C66" s="4"/>
      <c r="D66" s="3"/>
      <c r="E66" s="2"/>
      <c r="F66" s="28"/>
      <c r="G66" s="28"/>
      <c r="H66" s="28"/>
      <c r="I66" s="28"/>
      <c r="J66" s="53"/>
      <c r="K66" s="40" t="s">
        <v>3</v>
      </c>
      <c r="L66" s="46">
        <v>95.35</v>
      </c>
    </row>
    <row r="67" spans="1:12" ht="15.4" customHeight="1" x14ac:dyDescent="0.25">
      <c r="B67" s="28"/>
      <c r="C67" s="28"/>
      <c r="D67" s="28"/>
      <c r="E67" s="28"/>
      <c r="F67" s="28"/>
      <c r="G67" s="28"/>
      <c r="H67" s="28"/>
      <c r="I67" s="28"/>
      <c r="J67" s="53"/>
      <c r="K67" s="40" t="s">
        <v>43</v>
      </c>
      <c r="L67" s="46">
        <v>86.06</v>
      </c>
    </row>
    <row r="68" spans="1:12" ht="15.4" customHeight="1" x14ac:dyDescent="0.25">
      <c r="A68" s="28"/>
      <c r="B68" s="28"/>
      <c r="C68" s="28"/>
      <c r="D68" s="28"/>
      <c r="E68" s="28"/>
      <c r="F68" s="28"/>
      <c r="G68" s="28"/>
      <c r="H68" s="28"/>
      <c r="I68" s="28"/>
      <c r="J68" s="53"/>
      <c r="K68" s="40" t="s">
        <v>2</v>
      </c>
      <c r="L68" s="46">
        <v>95.2</v>
      </c>
    </row>
    <row r="69" spans="1:12" ht="15.4" customHeight="1" x14ac:dyDescent="0.25">
      <c r="A69" s="28"/>
      <c r="B69" s="27"/>
      <c r="C69" s="27"/>
      <c r="D69" s="27"/>
      <c r="E69" s="27"/>
      <c r="F69" s="27"/>
      <c r="G69" s="27"/>
      <c r="H69" s="27"/>
      <c r="I69" s="27"/>
      <c r="J69" s="62"/>
      <c r="K69" s="40" t="s">
        <v>1</v>
      </c>
      <c r="L69" s="46">
        <v>98.01</v>
      </c>
    </row>
    <row r="70" spans="1:12" ht="15.4" customHeight="1" x14ac:dyDescent="0.25">
      <c r="K70" s="42"/>
      <c r="L70" s="46" t="s">
        <v>7</v>
      </c>
    </row>
    <row r="71" spans="1:12" ht="15.4" customHeight="1" x14ac:dyDescent="0.25">
      <c r="K71" s="45" t="s">
        <v>6</v>
      </c>
      <c r="L71" s="46">
        <v>106.5</v>
      </c>
    </row>
    <row r="72" spans="1:12" ht="15.4" customHeight="1" x14ac:dyDescent="0.25">
      <c r="K72" s="45" t="s">
        <v>5</v>
      </c>
      <c r="L72" s="46">
        <v>95.94</v>
      </c>
    </row>
    <row r="73" spans="1:12" ht="15.4" customHeight="1" x14ac:dyDescent="0.25">
      <c r="K73" s="45" t="s">
        <v>44</v>
      </c>
      <c r="L73" s="46">
        <v>90.86</v>
      </c>
    </row>
    <row r="74" spans="1:12" ht="15.4" customHeight="1" x14ac:dyDescent="0.25">
      <c r="K74" s="49" t="s">
        <v>4</v>
      </c>
      <c r="L74" s="46">
        <v>96.15</v>
      </c>
    </row>
    <row r="75" spans="1:12" ht="15.4" customHeight="1" x14ac:dyDescent="0.25">
      <c r="A75" s="26" t="str">
        <f>"Indexed number of payroll jobs held by women in "&amp;$L$1&amp;" each week by State and Territory"</f>
        <v>Indexed number of payroll jobs held by women in Mining each week by State and Territory</v>
      </c>
      <c r="K75" s="40" t="s">
        <v>3</v>
      </c>
      <c r="L75" s="46">
        <v>96.54</v>
      </c>
    </row>
    <row r="76" spans="1:12" ht="15.4" customHeight="1" x14ac:dyDescent="0.25">
      <c r="K76" s="40" t="s">
        <v>43</v>
      </c>
      <c r="L76" s="46">
        <v>86.89</v>
      </c>
    </row>
    <row r="77" spans="1:12" ht="15.4" customHeight="1" x14ac:dyDescent="0.25">
      <c r="B77" s="4"/>
      <c r="C77" s="4"/>
      <c r="D77" s="4"/>
      <c r="E77" s="4"/>
      <c r="F77" s="28"/>
      <c r="G77" s="28"/>
      <c r="H77" s="28"/>
      <c r="I77" s="28"/>
      <c r="J77" s="53"/>
      <c r="K77" s="40" t="s">
        <v>2</v>
      </c>
      <c r="L77" s="46">
        <v>92.92</v>
      </c>
    </row>
    <row r="78" spans="1:12" ht="15.4" customHeight="1" x14ac:dyDescent="0.25">
      <c r="B78" s="4"/>
      <c r="C78" s="4"/>
      <c r="D78" s="4"/>
      <c r="E78" s="4"/>
      <c r="F78" s="28"/>
      <c r="G78" s="28"/>
      <c r="H78" s="28"/>
      <c r="I78" s="28"/>
      <c r="J78" s="53"/>
      <c r="K78" s="40" t="s">
        <v>1</v>
      </c>
      <c r="L78" s="46">
        <v>99.97</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101.15</v>
      </c>
    </row>
    <row r="83" spans="1:12" ht="15.4" customHeight="1" x14ac:dyDescent="0.25">
      <c r="B83" s="28"/>
      <c r="C83" s="28"/>
      <c r="D83" s="28"/>
      <c r="E83" s="28"/>
      <c r="F83" s="28"/>
      <c r="G83" s="28"/>
      <c r="H83" s="28"/>
      <c r="I83" s="28"/>
      <c r="J83" s="53"/>
      <c r="K83" s="45" t="s">
        <v>5</v>
      </c>
      <c r="L83" s="46">
        <v>94.81</v>
      </c>
    </row>
    <row r="84" spans="1:12" ht="15.4" customHeight="1" x14ac:dyDescent="0.25">
      <c r="A84" s="28"/>
      <c r="B84" s="27"/>
      <c r="C84" s="27"/>
      <c r="D84" s="27"/>
      <c r="E84" s="27"/>
      <c r="F84" s="27"/>
      <c r="G84" s="27"/>
      <c r="H84" s="27"/>
      <c r="I84" s="27"/>
      <c r="J84" s="62"/>
      <c r="K84" s="45" t="s">
        <v>44</v>
      </c>
      <c r="L84" s="46">
        <v>96.45</v>
      </c>
    </row>
    <row r="85" spans="1:12" ht="15.4" customHeight="1" x14ac:dyDescent="0.25">
      <c r="K85" s="49" t="s">
        <v>4</v>
      </c>
      <c r="L85" s="46">
        <v>100.84</v>
      </c>
    </row>
    <row r="86" spans="1:12" ht="15.4" customHeight="1" x14ac:dyDescent="0.25">
      <c r="K86" s="40" t="s">
        <v>3</v>
      </c>
      <c r="L86" s="46">
        <v>97.51</v>
      </c>
    </row>
    <row r="87" spans="1:12" ht="15.4" customHeight="1" x14ac:dyDescent="0.25">
      <c r="K87" s="40" t="s">
        <v>43</v>
      </c>
      <c r="L87" s="46">
        <v>88.01</v>
      </c>
    </row>
    <row r="88" spans="1:12" ht="15.4" customHeight="1" x14ac:dyDescent="0.25">
      <c r="K88" s="40" t="s">
        <v>2</v>
      </c>
      <c r="L88" s="46">
        <v>95.69</v>
      </c>
    </row>
    <row r="89" spans="1:12" ht="15.4" customHeight="1" x14ac:dyDescent="0.25">
      <c r="K89" s="40" t="s">
        <v>1</v>
      </c>
      <c r="L89" s="46">
        <v>144.74</v>
      </c>
    </row>
    <row r="90" spans="1:12" ht="15.4" customHeight="1" x14ac:dyDescent="0.25">
      <c r="K90" s="48"/>
      <c r="L90" s="46" t="s">
        <v>8</v>
      </c>
    </row>
    <row r="91" spans="1:12" ht="15" customHeight="1" x14ac:dyDescent="0.25">
      <c r="K91" s="45" t="s">
        <v>6</v>
      </c>
      <c r="L91" s="46">
        <v>101.84</v>
      </c>
    </row>
    <row r="92" spans="1:12" ht="15" customHeight="1" x14ac:dyDescent="0.25">
      <c r="K92" s="45" t="s">
        <v>5</v>
      </c>
      <c r="L92" s="46">
        <v>93.08</v>
      </c>
    </row>
    <row r="93" spans="1:12" ht="15" customHeight="1" x14ac:dyDescent="0.25">
      <c r="A93" s="26"/>
      <c r="K93" s="45" t="s">
        <v>44</v>
      </c>
      <c r="L93" s="46">
        <v>91.35</v>
      </c>
    </row>
    <row r="94" spans="1:12" ht="15" customHeight="1" x14ac:dyDescent="0.25">
      <c r="K94" s="49" t="s">
        <v>4</v>
      </c>
      <c r="L94" s="46">
        <v>100</v>
      </c>
    </row>
    <row r="95" spans="1:12" ht="15" customHeight="1" x14ac:dyDescent="0.25">
      <c r="K95" s="40" t="s">
        <v>3</v>
      </c>
      <c r="L95" s="46">
        <v>96.84</v>
      </c>
    </row>
    <row r="96" spans="1:12" ht="15" customHeight="1" x14ac:dyDescent="0.25">
      <c r="K96" s="40" t="s">
        <v>43</v>
      </c>
      <c r="L96" s="46">
        <v>86.54</v>
      </c>
    </row>
    <row r="97" spans="1:12" ht="15" customHeight="1" x14ac:dyDescent="0.25">
      <c r="K97" s="40" t="s">
        <v>2</v>
      </c>
      <c r="L97" s="46">
        <v>95.47</v>
      </c>
    </row>
    <row r="98" spans="1:12" ht="15" customHeight="1" x14ac:dyDescent="0.25">
      <c r="K98" s="40" t="s">
        <v>1</v>
      </c>
      <c r="L98" s="46">
        <v>128.94999999999999</v>
      </c>
    </row>
    <row r="99" spans="1:12" ht="15" customHeight="1" x14ac:dyDescent="0.25">
      <c r="K99" s="42"/>
      <c r="L99" s="46" t="s">
        <v>7</v>
      </c>
    </row>
    <row r="100" spans="1:12" ht="15" customHeight="1" x14ac:dyDescent="0.25">
      <c r="A100" s="25"/>
      <c r="B100" s="24"/>
      <c r="K100" s="45" t="s">
        <v>6</v>
      </c>
      <c r="L100" s="46">
        <v>103.26</v>
      </c>
    </row>
    <row r="101" spans="1:12" x14ac:dyDescent="0.25">
      <c r="A101" s="25"/>
      <c r="B101" s="24"/>
      <c r="K101" s="45" t="s">
        <v>5</v>
      </c>
      <c r="L101" s="46">
        <v>93.35</v>
      </c>
    </row>
    <row r="102" spans="1:12" x14ac:dyDescent="0.25">
      <c r="A102" s="25"/>
      <c r="B102" s="24"/>
      <c r="K102" s="45" t="s">
        <v>44</v>
      </c>
      <c r="L102" s="46">
        <v>92.33</v>
      </c>
    </row>
    <row r="103" spans="1:12" x14ac:dyDescent="0.25">
      <c r="A103" s="25"/>
      <c r="B103" s="24"/>
      <c r="K103" s="49" t="s">
        <v>4</v>
      </c>
      <c r="L103" s="46">
        <v>102.97</v>
      </c>
    </row>
    <row r="104" spans="1:12" x14ac:dyDescent="0.25">
      <c r="A104" s="25"/>
      <c r="B104" s="24"/>
      <c r="K104" s="40" t="s">
        <v>3</v>
      </c>
      <c r="L104" s="46">
        <v>98.16</v>
      </c>
    </row>
    <row r="105" spans="1:12" x14ac:dyDescent="0.25">
      <c r="A105" s="25"/>
      <c r="B105" s="24"/>
      <c r="K105" s="40" t="s">
        <v>43</v>
      </c>
      <c r="L105" s="46">
        <v>87.37</v>
      </c>
    </row>
    <row r="106" spans="1:12" x14ac:dyDescent="0.25">
      <c r="A106" s="25"/>
      <c r="B106" s="24"/>
      <c r="K106" s="40" t="s">
        <v>2</v>
      </c>
      <c r="L106" s="46">
        <v>93.87</v>
      </c>
    </row>
    <row r="107" spans="1:12" x14ac:dyDescent="0.25">
      <c r="A107" s="25"/>
      <c r="B107" s="24"/>
      <c r="K107" s="40" t="s">
        <v>1</v>
      </c>
      <c r="L107" s="46">
        <v>118.11</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99.434200000000004</v>
      </c>
    </row>
    <row r="112" spans="1:12" x14ac:dyDescent="0.25">
      <c r="K112" s="73">
        <v>43918</v>
      </c>
      <c r="L112" s="46">
        <v>98.394000000000005</v>
      </c>
    </row>
    <row r="113" spans="11:12" x14ac:dyDescent="0.25">
      <c r="K113" s="73">
        <v>43925</v>
      </c>
      <c r="L113" s="46">
        <v>94.410799999999995</v>
      </c>
    </row>
    <row r="114" spans="11:12" x14ac:dyDescent="0.25">
      <c r="K114" s="73">
        <v>43932</v>
      </c>
      <c r="L114" s="46">
        <v>91.674899999999994</v>
      </c>
    </row>
    <row r="115" spans="11:12" x14ac:dyDescent="0.25">
      <c r="K115" s="73">
        <v>43939</v>
      </c>
      <c r="L115" s="46">
        <v>91.856999999999999</v>
      </c>
    </row>
    <row r="116" spans="11:12" x14ac:dyDescent="0.25">
      <c r="K116" s="73">
        <v>43946</v>
      </c>
      <c r="L116" s="46">
        <v>92.013499999999993</v>
      </c>
    </row>
    <row r="117" spans="11:12" x14ac:dyDescent="0.25">
      <c r="K117" s="73">
        <v>43953</v>
      </c>
      <c r="L117" s="46">
        <v>92.167699999999996</v>
      </c>
    </row>
    <row r="118" spans="11:12" x14ac:dyDescent="0.25">
      <c r="K118" s="73">
        <v>43960</v>
      </c>
      <c r="L118" s="46">
        <v>93.577699999999993</v>
      </c>
    </row>
    <row r="119" spans="11:12" x14ac:dyDescent="0.25">
      <c r="K119" s="73">
        <v>43967</v>
      </c>
      <c r="L119" s="46">
        <v>93.7804</v>
      </c>
    </row>
    <row r="120" spans="11:12" x14ac:dyDescent="0.25">
      <c r="K120" s="73">
        <v>43974</v>
      </c>
      <c r="L120" s="46">
        <v>94.075000000000003</v>
      </c>
    </row>
    <row r="121" spans="11:12" x14ac:dyDescent="0.25">
      <c r="K121" s="73">
        <v>43981</v>
      </c>
      <c r="L121" s="46">
        <v>94.052700000000002</v>
      </c>
    </row>
    <row r="122" spans="11:12" x14ac:dyDescent="0.25">
      <c r="K122" s="73">
        <v>43988</v>
      </c>
      <c r="L122" s="46">
        <v>95.171400000000006</v>
      </c>
    </row>
    <row r="123" spans="11:12" x14ac:dyDescent="0.25">
      <c r="K123" s="73">
        <v>43995</v>
      </c>
      <c r="L123" s="46">
        <v>95.386899999999997</v>
      </c>
    </row>
    <row r="124" spans="11:12" x14ac:dyDescent="0.25">
      <c r="K124" s="73">
        <v>44002</v>
      </c>
      <c r="L124" s="46">
        <v>94.715400000000002</v>
      </c>
    </row>
    <row r="125" spans="11:12" x14ac:dyDescent="0.25">
      <c r="K125" s="73">
        <v>44009</v>
      </c>
      <c r="L125" s="46">
        <v>95.331299999999999</v>
      </c>
    </row>
    <row r="126" spans="11:12" x14ac:dyDescent="0.25">
      <c r="K126" s="73">
        <v>44016</v>
      </c>
      <c r="L126" s="46">
        <v>97.570400000000006</v>
      </c>
    </row>
    <row r="127" spans="11:12" x14ac:dyDescent="0.25">
      <c r="K127" s="73">
        <v>44023</v>
      </c>
      <c r="L127" s="46">
        <v>98.942499999999995</v>
      </c>
    </row>
    <row r="128" spans="11:12" x14ac:dyDescent="0.25">
      <c r="K128" s="73">
        <v>44030</v>
      </c>
      <c r="L128" s="46">
        <v>98.779600000000002</v>
      </c>
    </row>
    <row r="129" spans="1:12" x14ac:dyDescent="0.25">
      <c r="K129" s="73">
        <v>44037</v>
      </c>
      <c r="L129" s="46">
        <v>98.936700000000002</v>
      </c>
    </row>
    <row r="130" spans="1:12" x14ac:dyDescent="0.25">
      <c r="K130" s="73">
        <v>44044</v>
      </c>
      <c r="L130" s="46">
        <v>99.020300000000006</v>
      </c>
    </row>
    <row r="131" spans="1:12" x14ac:dyDescent="0.25">
      <c r="K131" s="73">
        <v>44051</v>
      </c>
      <c r="L131" s="46">
        <v>99.291399999999996</v>
      </c>
    </row>
    <row r="132" spans="1:12" x14ac:dyDescent="0.25">
      <c r="K132" s="73">
        <v>44058</v>
      </c>
      <c r="L132" s="46">
        <v>98.932500000000005</v>
      </c>
    </row>
    <row r="133" spans="1:12" x14ac:dyDescent="0.25">
      <c r="K133" s="73">
        <v>44065</v>
      </c>
      <c r="L133" s="46">
        <v>98.926900000000003</v>
      </c>
    </row>
    <row r="134" spans="1:12" x14ac:dyDescent="0.25">
      <c r="K134" s="73">
        <v>44072</v>
      </c>
      <c r="L134" s="46">
        <v>98.961799999999997</v>
      </c>
    </row>
    <row r="135" spans="1:12" x14ac:dyDescent="0.25">
      <c r="K135" s="73">
        <v>44079</v>
      </c>
      <c r="L135" s="46">
        <v>98.432900000000004</v>
      </c>
    </row>
    <row r="136" spans="1:12" x14ac:dyDescent="0.25">
      <c r="K136" s="73">
        <v>44086</v>
      </c>
      <c r="L136" s="46">
        <v>98.450699999999998</v>
      </c>
    </row>
    <row r="137" spans="1:12" x14ac:dyDescent="0.25">
      <c r="K137" s="73">
        <v>44093</v>
      </c>
      <c r="L137" s="46">
        <v>98.497299999999996</v>
      </c>
    </row>
    <row r="138" spans="1:12" x14ac:dyDescent="0.25">
      <c r="K138" s="73">
        <v>44100</v>
      </c>
      <c r="L138" s="46">
        <v>98.481200000000001</v>
      </c>
    </row>
    <row r="139" spans="1:12" x14ac:dyDescent="0.25">
      <c r="K139" s="73">
        <v>44107</v>
      </c>
      <c r="L139" s="46">
        <v>98.158799999999999</v>
      </c>
    </row>
    <row r="140" spans="1:12" x14ac:dyDescent="0.25">
      <c r="A140" s="25"/>
      <c r="B140" s="24"/>
      <c r="K140" s="73">
        <v>44114</v>
      </c>
      <c r="L140" s="46">
        <v>98.296099999999996</v>
      </c>
    </row>
    <row r="141" spans="1:12" x14ac:dyDescent="0.25">
      <c r="A141" s="25"/>
      <c r="B141" s="24"/>
      <c r="K141" s="73">
        <v>44121</v>
      </c>
      <c r="L141" s="46">
        <v>98.371600000000001</v>
      </c>
    </row>
    <row r="142" spans="1:12" x14ac:dyDescent="0.25">
      <c r="K142" s="73">
        <v>44128</v>
      </c>
      <c r="L142" s="46">
        <v>98.363299999999995</v>
      </c>
    </row>
    <row r="143" spans="1:12" x14ac:dyDescent="0.25">
      <c r="K143" s="73">
        <v>44135</v>
      </c>
      <c r="L143" s="46">
        <v>97.465999999999994</v>
      </c>
    </row>
    <row r="144" spans="1:12" x14ac:dyDescent="0.25">
      <c r="K144" s="73">
        <v>44142</v>
      </c>
      <c r="L144" s="46">
        <v>97.585400000000007</v>
      </c>
    </row>
    <row r="145" spans="11:12" x14ac:dyDescent="0.25">
      <c r="K145" s="73">
        <v>44149</v>
      </c>
      <c r="L145" s="46">
        <v>97.506299999999996</v>
      </c>
    </row>
    <row r="146" spans="11:12" x14ac:dyDescent="0.25">
      <c r="K146" s="73">
        <v>44156</v>
      </c>
      <c r="L146" s="46">
        <v>97.226299999999995</v>
      </c>
    </row>
    <row r="147" spans="11:12" x14ac:dyDescent="0.25">
      <c r="K147" s="73">
        <v>44163</v>
      </c>
      <c r="L147" s="46">
        <v>97.519099999999995</v>
      </c>
    </row>
    <row r="148" spans="11:12" x14ac:dyDescent="0.25">
      <c r="K148" s="73">
        <v>44170</v>
      </c>
      <c r="L148" s="46">
        <v>96.9178</v>
      </c>
    </row>
    <row r="149" spans="11:12" x14ac:dyDescent="0.25">
      <c r="K149" s="73">
        <v>44177</v>
      </c>
      <c r="L149" s="46">
        <v>97.226500000000001</v>
      </c>
    </row>
    <row r="150" spans="11:12" x14ac:dyDescent="0.25">
      <c r="K150" s="73">
        <v>44184</v>
      </c>
      <c r="L150" s="46">
        <v>97.423500000000004</v>
      </c>
    </row>
    <row r="151" spans="11:12" x14ac:dyDescent="0.25">
      <c r="K151" s="73">
        <v>44191</v>
      </c>
      <c r="L151" s="46">
        <v>96.408299999999997</v>
      </c>
    </row>
    <row r="152" spans="11:12" x14ac:dyDescent="0.25">
      <c r="K152" s="73">
        <v>44198</v>
      </c>
      <c r="L152" s="46">
        <v>95.217500000000001</v>
      </c>
    </row>
    <row r="153" spans="11:12" x14ac:dyDescent="0.25">
      <c r="K153" s="73">
        <v>44205</v>
      </c>
      <c r="L153" s="46">
        <v>95.4285</v>
      </c>
    </row>
    <row r="154" spans="11:12" x14ac:dyDescent="0.25">
      <c r="K154" s="73">
        <v>44212</v>
      </c>
      <c r="L154" s="46">
        <v>96.565700000000007</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96.534899999999993</v>
      </c>
    </row>
    <row r="260" spans="11:12" x14ac:dyDescent="0.25">
      <c r="K260" s="73">
        <v>43918</v>
      </c>
      <c r="L260" s="46">
        <v>94.359200000000001</v>
      </c>
    </row>
    <row r="261" spans="11:12" x14ac:dyDescent="0.25">
      <c r="K261" s="73">
        <v>43925</v>
      </c>
      <c r="L261" s="46">
        <v>83.152699999999996</v>
      </c>
    </row>
    <row r="262" spans="11:12" x14ac:dyDescent="0.25">
      <c r="K262" s="73">
        <v>43932</v>
      </c>
      <c r="L262" s="46">
        <v>73.138199999999998</v>
      </c>
    </row>
    <row r="263" spans="11:12" x14ac:dyDescent="0.25">
      <c r="K263" s="73">
        <v>43939</v>
      </c>
      <c r="L263" s="46">
        <v>73.626400000000004</v>
      </c>
    </row>
    <row r="264" spans="11:12" x14ac:dyDescent="0.25">
      <c r="K264" s="73">
        <v>43946</v>
      </c>
      <c r="L264" s="46">
        <v>73.362899999999996</v>
      </c>
    </row>
    <row r="265" spans="11:12" x14ac:dyDescent="0.25">
      <c r="K265" s="73">
        <v>43953</v>
      </c>
      <c r="L265" s="46">
        <v>74.545699999999997</v>
      </c>
    </row>
    <row r="266" spans="11:12" x14ac:dyDescent="0.25">
      <c r="K266" s="73">
        <v>43960</v>
      </c>
      <c r="L266" s="46">
        <v>78.473200000000006</v>
      </c>
    </row>
    <row r="267" spans="11:12" x14ac:dyDescent="0.25">
      <c r="K267" s="73">
        <v>43967</v>
      </c>
      <c r="L267" s="46">
        <v>77.328699999999998</v>
      </c>
    </row>
    <row r="268" spans="11:12" x14ac:dyDescent="0.25">
      <c r="K268" s="73">
        <v>43974</v>
      </c>
      <c r="L268" s="46">
        <v>76.715500000000006</v>
      </c>
    </row>
    <row r="269" spans="11:12" x14ac:dyDescent="0.25">
      <c r="K269" s="73">
        <v>43981</v>
      </c>
      <c r="L269" s="46">
        <v>77.544600000000003</v>
      </c>
    </row>
    <row r="270" spans="11:12" x14ac:dyDescent="0.25">
      <c r="K270" s="73">
        <v>43988</v>
      </c>
      <c r="L270" s="46">
        <v>75.596699999999998</v>
      </c>
    </row>
    <row r="271" spans="11:12" x14ac:dyDescent="0.25">
      <c r="K271" s="73">
        <v>43995</v>
      </c>
      <c r="L271" s="46">
        <v>75.758700000000005</v>
      </c>
    </row>
    <row r="272" spans="11:12" x14ac:dyDescent="0.25">
      <c r="K272" s="73">
        <v>44002</v>
      </c>
      <c r="L272" s="46">
        <v>74.583100000000002</v>
      </c>
    </row>
    <row r="273" spans="11:12" x14ac:dyDescent="0.25">
      <c r="K273" s="73">
        <v>44009</v>
      </c>
      <c r="L273" s="46">
        <v>75.634500000000003</v>
      </c>
    </row>
    <row r="274" spans="11:12" x14ac:dyDescent="0.25">
      <c r="K274" s="73">
        <v>44016</v>
      </c>
      <c r="L274" s="46">
        <v>78.284000000000006</v>
      </c>
    </row>
    <row r="275" spans="11:12" x14ac:dyDescent="0.25">
      <c r="K275" s="73">
        <v>44023</v>
      </c>
      <c r="L275" s="46">
        <v>78.792000000000002</v>
      </c>
    </row>
    <row r="276" spans="11:12" x14ac:dyDescent="0.25">
      <c r="K276" s="73">
        <v>44030</v>
      </c>
      <c r="L276" s="46">
        <v>77.246200000000002</v>
      </c>
    </row>
    <row r="277" spans="11:12" x14ac:dyDescent="0.25">
      <c r="K277" s="73">
        <v>44037</v>
      </c>
      <c r="L277" s="46">
        <v>77.310299999999998</v>
      </c>
    </row>
    <row r="278" spans="11:12" x14ac:dyDescent="0.25">
      <c r="K278" s="73">
        <v>44044</v>
      </c>
      <c r="L278" s="46">
        <v>77.132800000000003</v>
      </c>
    </row>
    <row r="279" spans="11:12" x14ac:dyDescent="0.25">
      <c r="K279" s="73">
        <v>44051</v>
      </c>
      <c r="L279" s="46">
        <v>79.44</v>
      </c>
    </row>
    <row r="280" spans="11:12" x14ac:dyDescent="0.25">
      <c r="K280" s="73">
        <v>44058</v>
      </c>
      <c r="L280" s="46">
        <v>78.173299999999998</v>
      </c>
    </row>
    <row r="281" spans="11:12" x14ac:dyDescent="0.25">
      <c r="K281" s="73">
        <v>44065</v>
      </c>
      <c r="L281" s="46">
        <v>80.044600000000003</v>
      </c>
    </row>
    <row r="282" spans="11:12" x14ac:dyDescent="0.25">
      <c r="K282" s="73">
        <v>44072</v>
      </c>
      <c r="L282" s="46">
        <v>79.500799999999998</v>
      </c>
    </row>
    <row r="283" spans="11:12" x14ac:dyDescent="0.25">
      <c r="K283" s="73">
        <v>44079</v>
      </c>
      <c r="L283" s="46">
        <v>102.3729</v>
      </c>
    </row>
    <row r="284" spans="11:12" x14ac:dyDescent="0.25">
      <c r="K284" s="73">
        <v>44086</v>
      </c>
      <c r="L284" s="46">
        <v>104.5681</v>
      </c>
    </row>
    <row r="285" spans="11:12" x14ac:dyDescent="0.25">
      <c r="K285" s="73">
        <v>44093</v>
      </c>
      <c r="L285" s="46">
        <v>85.717699999999994</v>
      </c>
    </row>
    <row r="286" spans="11:12" x14ac:dyDescent="0.25">
      <c r="K286" s="73">
        <v>44100</v>
      </c>
      <c r="L286" s="46">
        <v>85.655000000000001</v>
      </c>
    </row>
    <row r="287" spans="11:12" x14ac:dyDescent="0.25">
      <c r="K287" s="73">
        <v>44107</v>
      </c>
      <c r="L287" s="46">
        <v>88.712199999999996</v>
      </c>
    </row>
    <row r="288" spans="11:12" x14ac:dyDescent="0.25">
      <c r="K288" s="73">
        <v>44114</v>
      </c>
      <c r="L288" s="46">
        <v>82.294200000000004</v>
      </c>
    </row>
    <row r="289" spans="11:12" x14ac:dyDescent="0.25">
      <c r="K289" s="73">
        <v>44121</v>
      </c>
      <c r="L289" s="46">
        <v>81.590999999999994</v>
      </c>
    </row>
    <row r="290" spans="11:12" x14ac:dyDescent="0.25">
      <c r="K290" s="73">
        <v>44128</v>
      </c>
      <c r="L290" s="46">
        <v>79.757499999999993</v>
      </c>
    </row>
    <row r="291" spans="11:12" x14ac:dyDescent="0.25">
      <c r="K291" s="73">
        <v>44135</v>
      </c>
      <c r="L291" s="46">
        <v>79.032200000000003</v>
      </c>
    </row>
    <row r="292" spans="11:12" x14ac:dyDescent="0.25">
      <c r="K292" s="73">
        <v>44142</v>
      </c>
      <c r="L292" s="46">
        <v>78.555499999999995</v>
      </c>
    </row>
    <row r="293" spans="11:12" x14ac:dyDescent="0.25">
      <c r="K293" s="73">
        <v>44149</v>
      </c>
      <c r="L293" s="46">
        <v>77.908900000000003</v>
      </c>
    </row>
    <row r="294" spans="11:12" x14ac:dyDescent="0.25">
      <c r="K294" s="73">
        <v>44156</v>
      </c>
      <c r="L294" s="46">
        <v>77.889700000000005</v>
      </c>
    </row>
    <row r="295" spans="11:12" x14ac:dyDescent="0.25">
      <c r="K295" s="73">
        <v>44163</v>
      </c>
      <c r="L295" s="46">
        <v>78.280100000000004</v>
      </c>
    </row>
    <row r="296" spans="11:12" x14ac:dyDescent="0.25">
      <c r="K296" s="73">
        <v>44170</v>
      </c>
      <c r="L296" s="46">
        <v>78.692599999999999</v>
      </c>
    </row>
    <row r="297" spans="11:12" x14ac:dyDescent="0.25">
      <c r="K297" s="73">
        <v>44177</v>
      </c>
      <c r="L297" s="46">
        <v>79.453699999999998</v>
      </c>
    </row>
    <row r="298" spans="11:12" x14ac:dyDescent="0.25">
      <c r="K298" s="73">
        <v>44184</v>
      </c>
      <c r="L298" s="46">
        <v>78.131200000000007</v>
      </c>
    </row>
    <row r="299" spans="11:12" x14ac:dyDescent="0.25">
      <c r="K299" s="73">
        <v>44191</v>
      </c>
      <c r="L299" s="46">
        <v>75.218299999999999</v>
      </c>
    </row>
    <row r="300" spans="11:12" x14ac:dyDescent="0.25">
      <c r="K300" s="73">
        <v>44198</v>
      </c>
      <c r="L300" s="46">
        <v>74.372299999999996</v>
      </c>
    </row>
    <row r="301" spans="11:12" x14ac:dyDescent="0.25">
      <c r="K301" s="73">
        <v>44205</v>
      </c>
      <c r="L301" s="46">
        <v>75.270799999999994</v>
      </c>
    </row>
    <row r="302" spans="11:12" x14ac:dyDescent="0.25">
      <c r="K302" s="73">
        <v>44212</v>
      </c>
      <c r="L302" s="46">
        <v>76.498800000000003</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E22F-A133-4011-AC97-67C487FA6560}">
  <sheetPr codeName="Sheet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21</v>
      </c>
    </row>
    <row r="2" spans="1:12" ht="19.5" customHeight="1" x14ac:dyDescent="0.3">
      <c r="A2" s="7" t="str">
        <f>"Weekly Payroll Jobs and Wages in Australia - " &amp;$L$1</f>
        <v>Weekly Payroll Jobs and Wages in Australia - Manufacturing</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Manufacturing</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-5.628391510534092E-2</v>
      </c>
      <c r="C11" s="31">
        <v>-1.7634625077199373E-2</v>
      </c>
      <c r="D11" s="31">
        <v>3.7305319021348149E-2</v>
      </c>
      <c r="E11" s="31">
        <v>2.6673438918902281E-2</v>
      </c>
      <c r="F11" s="31">
        <v>-9.0613414122149849E-2</v>
      </c>
      <c r="G11" s="31">
        <v>-9.591053395902327E-2</v>
      </c>
      <c r="H11" s="31">
        <v>3.9141090831159797E-2</v>
      </c>
      <c r="I11" s="67">
        <v>1.6797349721901389E-2</v>
      </c>
      <c r="J11" s="45"/>
      <c r="K11" s="45"/>
      <c r="L11" s="46"/>
    </row>
    <row r="12" spans="1:12" x14ac:dyDescent="0.25">
      <c r="A12" s="68" t="s">
        <v>6</v>
      </c>
      <c r="B12" s="31">
        <v>-6.1679272777739214E-2</v>
      </c>
      <c r="C12" s="31">
        <v>-2.3545298305917006E-2</v>
      </c>
      <c r="D12" s="31">
        <v>3.3034031760259985E-2</v>
      </c>
      <c r="E12" s="31">
        <v>2.0896701971122145E-2</v>
      </c>
      <c r="F12" s="31">
        <v>-0.10841077157339718</v>
      </c>
      <c r="G12" s="31">
        <v>-9.1231894915049128E-2</v>
      </c>
      <c r="H12" s="31">
        <v>3.5945018909502524E-2</v>
      </c>
      <c r="I12" s="67">
        <v>1.1525366453642105E-2</v>
      </c>
      <c r="J12" s="45"/>
      <c r="K12" s="45"/>
      <c r="L12" s="46"/>
    </row>
    <row r="13" spans="1:12" ht="15" customHeight="1" x14ac:dyDescent="0.25">
      <c r="A13" s="68" t="s">
        <v>5</v>
      </c>
      <c r="B13" s="31">
        <v>-5.7995632865908697E-2</v>
      </c>
      <c r="C13" s="31">
        <v>-2.3039907505171708E-2</v>
      </c>
      <c r="D13" s="31">
        <v>3.8245174000020254E-2</v>
      </c>
      <c r="E13" s="31">
        <v>2.4766642038773323E-2</v>
      </c>
      <c r="F13" s="31">
        <v>-7.3237203884051305E-2</v>
      </c>
      <c r="G13" s="31">
        <v>-0.11918153456176317</v>
      </c>
      <c r="H13" s="31">
        <v>3.9206347188275315E-2</v>
      </c>
      <c r="I13" s="67">
        <v>2.1647422936019733E-3</v>
      </c>
      <c r="J13" s="45"/>
      <c r="K13" s="45"/>
      <c r="L13" s="46"/>
    </row>
    <row r="14" spans="1:12" ht="15" customHeight="1" x14ac:dyDescent="0.25">
      <c r="A14" s="68" t="s">
        <v>44</v>
      </c>
      <c r="B14" s="31">
        <v>-7.0931971573492403E-2</v>
      </c>
      <c r="C14" s="31">
        <v>-1.5064009617836605E-2</v>
      </c>
      <c r="D14" s="31">
        <v>4.6581708100742469E-2</v>
      </c>
      <c r="E14" s="31">
        <v>3.4123571846051526E-2</v>
      </c>
      <c r="F14" s="31">
        <v>-0.11197675288852238</v>
      </c>
      <c r="G14" s="31">
        <v>-0.10234111945903679</v>
      </c>
      <c r="H14" s="31">
        <v>4.6725339112124953E-2</v>
      </c>
      <c r="I14" s="67">
        <v>3.05339119969954E-2</v>
      </c>
      <c r="J14" s="45"/>
      <c r="K14" s="45"/>
      <c r="L14" s="46"/>
    </row>
    <row r="15" spans="1:12" ht="15" customHeight="1" x14ac:dyDescent="0.25">
      <c r="A15" s="68" t="s">
        <v>4</v>
      </c>
      <c r="B15" s="31">
        <v>-5.4869599448873152E-2</v>
      </c>
      <c r="C15" s="31">
        <v>4.7747920553822265E-3</v>
      </c>
      <c r="D15" s="31">
        <v>3.8138152205246412E-2</v>
      </c>
      <c r="E15" s="31">
        <v>3.3690287736288349E-2</v>
      </c>
      <c r="F15" s="31">
        <v>-8.1063066134272277E-2</v>
      </c>
      <c r="G15" s="31">
        <v>-6.7481534881907446E-2</v>
      </c>
      <c r="H15" s="31">
        <v>4.4546032744267272E-2</v>
      </c>
      <c r="I15" s="67">
        <v>3.155204862923644E-2</v>
      </c>
      <c r="J15" s="45"/>
      <c r="K15" s="63"/>
      <c r="L15" s="46"/>
    </row>
    <row r="16" spans="1:12" ht="15" customHeight="1" x14ac:dyDescent="0.25">
      <c r="A16" s="68" t="s">
        <v>3</v>
      </c>
      <c r="B16" s="31">
        <v>-1.0364804405185279E-2</v>
      </c>
      <c r="C16" s="31">
        <v>-4.0379259088220154E-3</v>
      </c>
      <c r="D16" s="31">
        <v>2.8711971022701732E-2</v>
      </c>
      <c r="E16" s="31">
        <v>2.7303074849932552E-2</v>
      </c>
      <c r="F16" s="31">
        <v>-5.4236350958106083E-2</v>
      </c>
      <c r="G16" s="31">
        <v>-5.480607305549412E-2</v>
      </c>
      <c r="H16" s="31">
        <v>3.0763089509077357E-2</v>
      </c>
      <c r="I16" s="67">
        <v>3.7174797789272018E-2</v>
      </c>
      <c r="J16" s="45"/>
      <c r="K16" s="45"/>
      <c r="L16" s="46"/>
    </row>
    <row r="17" spans="1:12" ht="15" customHeight="1" x14ac:dyDescent="0.25">
      <c r="A17" s="68" t="s">
        <v>43</v>
      </c>
      <c r="B17" s="31">
        <v>-3.4709543568464674E-2</v>
      </c>
      <c r="C17" s="31">
        <v>-2.6392171344165383E-2</v>
      </c>
      <c r="D17" s="31">
        <v>3.9094850236468748E-2</v>
      </c>
      <c r="E17" s="31">
        <v>3.1087030138841953E-2</v>
      </c>
      <c r="F17" s="31">
        <v>-0.12317482633486554</v>
      </c>
      <c r="G17" s="31">
        <v>-8.3334995757893604E-2</v>
      </c>
      <c r="H17" s="31">
        <v>4.424853941668272E-2</v>
      </c>
      <c r="I17" s="67">
        <v>2.5408937831884693E-2</v>
      </c>
      <c r="J17" s="45"/>
      <c r="K17" s="45"/>
      <c r="L17" s="46"/>
    </row>
    <row r="18" spans="1:12" ht="15" customHeight="1" x14ac:dyDescent="0.25">
      <c r="A18" s="68" t="s">
        <v>2</v>
      </c>
      <c r="B18" s="31">
        <v>-2.1431334622823983E-2</v>
      </c>
      <c r="C18" s="31">
        <v>-2.9565217391304355E-2</v>
      </c>
      <c r="D18" s="31">
        <v>2.8292682926829293E-2</v>
      </c>
      <c r="E18" s="31">
        <v>3.0726256983240274E-2</v>
      </c>
      <c r="F18" s="31">
        <v>5.6305788223889319E-3</v>
      </c>
      <c r="G18" s="31">
        <v>-8.550332681068662E-2</v>
      </c>
      <c r="H18" s="31">
        <v>3.7474919751605995E-2</v>
      </c>
      <c r="I18" s="67">
        <v>2.7643576438773909E-2</v>
      </c>
      <c r="J18" s="45"/>
      <c r="K18" s="45"/>
      <c r="L18" s="46"/>
    </row>
    <row r="19" spans="1:12" x14ac:dyDescent="0.25">
      <c r="A19" s="69" t="s">
        <v>1</v>
      </c>
      <c r="B19" s="31">
        <v>-7.6910957269037961E-2</v>
      </c>
      <c r="C19" s="31">
        <v>-2.9412650602409607E-2</v>
      </c>
      <c r="D19" s="31">
        <v>3.3909090909090889E-2</v>
      </c>
      <c r="E19" s="31">
        <v>4.0044493882091192E-2</v>
      </c>
      <c r="F19" s="31">
        <v>-2.5455884769171377E-2</v>
      </c>
      <c r="G19" s="31">
        <v>-2.9892078168008984E-2</v>
      </c>
      <c r="H19" s="31">
        <v>3.4218588442512132E-2</v>
      </c>
      <c r="I19" s="67">
        <v>3.8698916123869331E-2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-6.444144381504413E-2</v>
      </c>
      <c r="C21" s="31">
        <v>-1.1551923171390754E-2</v>
      </c>
      <c r="D21" s="31">
        <v>3.9225859486632153E-2</v>
      </c>
      <c r="E21" s="31">
        <v>2.9005949995239089E-2</v>
      </c>
      <c r="F21" s="31">
        <v>-9.5138979410991698E-2</v>
      </c>
      <c r="G21" s="31">
        <v>-9.8036427291812278E-2</v>
      </c>
      <c r="H21" s="31">
        <v>4.1810717821655796E-2</v>
      </c>
      <c r="I21" s="67">
        <v>2.0365437325992497E-2</v>
      </c>
      <c r="J21" s="45"/>
      <c r="K21" s="45"/>
      <c r="L21" s="45"/>
    </row>
    <row r="22" spans="1:12" x14ac:dyDescent="0.25">
      <c r="A22" s="68" t="s">
        <v>13</v>
      </c>
      <c r="B22" s="31">
        <v>-6.672348127007488E-2</v>
      </c>
      <c r="C22" s="31">
        <v>-2.9660669975186127E-2</v>
      </c>
      <c r="D22" s="31">
        <v>3.088461601832182E-2</v>
      </c>
      <c r="E22" s="31">
        <v>1.8077004797423468E-2</v>
      </c>
      <c r="F22" s="31">
        <v>-9.6429995941948565E-2</v>
      </c>
      <c r="G22" s="31">
        <v>-8.6817266873964849E-2</v>
      </c>
      <c r="H22" s="31">
        <v>2.7939905535708576E-2</v>
      </c>
      <c r="I22" s="67">
        <v>1.2705603640985608E-3</v>
      </c>
      <c r="J22" s="45"/>
      <c r="K22" s="51" t="s">
        <v>12</v>
      </c>
      <c r="L22" s="45" t="s">
        <v>59</v>
      </c>
    </row>
    <row r="23" spans="1:12" x14ac:dyDescent="0.25">
      <c r="A23" s="69" t="s">
        <v>71</v>
      </c>
      <c r="B23" s="31">
        <v>-6.875490950317853E-2</v>
      </c>
      <c r="C23" s="31">
        <v>-7.0373484236055051E-2</v>
      </c>
      <c r="D23" s="31">
        <v>7.5823744035924845E-2</v>
      </c>
      <c r="E23" s="31">
        <v>5.5182625863770873E-2</v>
      </c>
      <c r="F23" s="31">
        <v>-4.9114727623303378E-2</v>
      </c>
      <c r="G23" s="31">
        <v>-0.14856687912623934</v>
      </c>
      <c r="H23" s="31">
        <v>0.11475453937146884</v>
      </c>
      <c r="I23" s="67">
        <v>9.4296748052427271E-2</v>
      </c>
      <c r="J23" s="45"/>
      <c r="K23" s="48"/>
      <c r="L23" s="45" t="s">
        <v>9</v>
      </c>
    </row>
    <row r="24" spans="1:12" x14ac:dyDescent="0.25">
      <c r="A24" s="68" t="s">
        <v>45</v>
      </c>
      <c r="B24" s="31">
        <v>-8.8446948873007081E-2</v>
      </c>
      <c r="C24" s="31">
        <v>-3.18657427680894E-2</v>
      </c>
      <c r="D24" s="31">
        <v>3.8746890719142169E-2</v>
      </c>
      <c r="E24" s="31">
        <v>3.4510364546104455E-2</v>
      </c>
      <c r="F24" s="31">
        <v>-9.4458745433546598E-2</v>
      </c>
      <c r="G24" s="31">
        <v>-0.1075234588706333</v>
      </c>
      <c r="H24" s="31">
        <v>5.6185322749270128E-2</v>
      </c>
      <c r="I24" s="67">
        <v>4.45823676450674E-2</v>
      </c>
      <c r="J24" s="45"/>
      <c r="K24" s="45" t="s">
        <v>68</v>
      </c>
      <c r="L24" s="46">
        <v>100.17</v>
      </c>
    </row>
    <row r="25" spans="1:12" x14ac:dyDescent="0.25">
      <c r="A25" s="68" t="s">
        <v>46</v>
      </c>
      <c r="B25" s="31">
        <v>-5.9954240581708729E-2</v>
      </c>
      <c r="C25" s="31">
        <v>-1.3851991162081134E-2</v>
      </c>
      <c r="D25" s="31">
        <v>3.0988326527245036E-2</v>
      </c>
      <c r="E25" s="31">
        <v>2.5276305402052612E-2</v>
      </c>
      <c r="F25" s="31">
        <v>-0.10054496918414979</v>
      </c>
      <c r="G25" s="31">
        <v>-9.0571586268368698E-2</v>
      </c>
      <c r="H25" s="31">
        <v>3.7353329372954658E-2</v>
      </c>
      <c r="I25" s="67">
        <v>2.4990993102488757E-2</v>
      </c>
      <c r="J25" s="45"/>
      <c r="K25" s="45" t="s">
        <v>45</v>
      </c>
      <c r="L25" s="46">
        <v>94.16</v>
      </c>
    </row>
    <row r="26" spans="1:12" x14ac:dyDescent="0.25">
      <c r="A26" s="68" t="s">
        <v>47</v>
      </c>
      <c r="B26" s="31">
        <v>-5.0619616955441815E-2</v>
      </c>
      <c r="C26" s="31">
        <v>-5.8384129309381194E-3</v>
      </c>
      <c r="D26" s="31">
        <v>3.4093400739922952E-2</v>
      </c>
      <c r="E26" s="31">
        <v>2.2262850806558099E-2</v>
      </c>
      <c r="F26" s="31">
        <v>-0.1132426556173417</v>
      </c>
      <c r="G26" s="31">
        <v>-8.7214149681573594E-2</v>
      </c>
      <c r="H26" s="31">
        <v>3.3970292312518913E-2</v>
      </c>
      <c r="I26" s="67">
        <v>9.9609016045274501E-3</v>
      </c>
      <c r="J26" s="45"/>
      <c r="K26" s="45" t="s">
        <v>46</v>
      </c>
      <c r="L26" s="46">
        <v>95.33</v>
      </c>
    </row>
    <row r="27" spans="1:12" ht="17.25" customHeight="1" x14ac:dyDescent="0.25">
      <c r="A27" s="68" t="s">
        <v>48</v>
      </c>
      <c r="B27" s="31">
        <v>-2.9291190575815085E-2</v>
      </c>
      <c r="C27" s="31">
        <v>-1.5245158086408805E-3</v>
      </c>
      <c r="D27" s="31">
        <v>3.7024434189985689E-2</v>
      </c>
      <c r="E27" s="31">
        <v>2.5335288891396024E-2</v>
      </c>
      <c r="F27" s="31">
        <v>-7.8618308526986147E-2</v>
      </c>
      <c r="G27" s="31">
        <v>-8.9134988803919346E-2</v>
      </c>
      <c r="H27" s="31">
        <v>3.443603703006759E-2</v>
      </c>
      <c r="I27" s="67">
        <v>3.6842108049202071E-3</v>
      </c>
      <c r="J27" s="58"/>
      <c r="K27" s="49" t="s">
        <v>47</v>
      </c>
      <c r="L27" s="46">
        <v>95.5</v>
      </c>
    </row>
    <row r="28" spans="1:12" x14ac:dyDescent="0.25">
      <c r="A28" s="68" t="s">
        <v>49</v>
      </c>
      <c r="B28" s="31">
        <v>7.7888541361723629E-3</v>
      </c>
      <c r="C28" s="31">
        <v>-6.9003841306956026E-3</v>
      </c>
      <c r="D28" s="31">
        <v>3.951749785448655E-2</v>
      </c>
      <c r="E28" s="31">
        <v>2.4404539016329441E-2</v>
      </c>
      <c r="F28" s="31">
        <v>-1.9024412311468009E-3</v>
      </c>
      <c r="G28" s="31">
        <v>-9.726624889918567E-2</v>
      </c>
      <c r="H28" s="31">
        <v>3.7678527319568778E-2</v>
      </c>
      <c r="I28" s="67">
        <v>4.8005691909018822E-3</v>
      </c>
      <c r="J28" s="53"/>
      <c r="K28" s="40" t="s">
        <v>48</v>
      </c>
      <c r="L28" s="46">
        <v>97.22</v>
      </c>
    </row>
    <row r="29" spans="1:12" ht="15.75" thickBot="1" x14ac:dyDescent="0.3">
      <c r="A29" s="70" t="s">
        <v>50</v>
      </c>
      <c r="B29" s="71">
        <v>-5.51195873065502E-3</v>
      </c>
      <c r="C29" s="71">
        <v>-2.8296929891553413E-2</v>
      </c>
      <c r="D29" s="71">
        <v>4.6166748889985065E-2</v>
      </c>
      <c r="E29" s="71">
        <v>3.365629780724122E-2</v>
      </c>
      <c r="F29" s="71">
        <v>8.3269898697903244E-2</v>
      </c>
      <c r="G29" s="71">
        <v>-0.11134090560433174</v>
      </c>
      <c r="H29" s="71">
        <v>5.3337607533688658E-2</v>
      </c>
      <c r="I29" s="72">
        <v>-4.7611267745506503E-3</v>
      </c>
      <c r="J29" s="53"/>
      <c r="K29" s="40" t="s">
        <v>49</v>
      </c>
      <c r="L29" s="46">
        <v>101.48</v>
      </c>
    </row>
    <row r="30" spans="1:12" ht="37.5" customHeight="1" x14ac:dyDescent="0.25">
      <c r="A30" s="77" t="s">
        <v>69</v>
      </c>
      <c r="B30" s="77"/>
      <c r="C30" s="77"/>
      <c r="D30" s="77"/>
      <c r="E30" s="77"/>
      <c r="F30" s="77"/>
      <c r="G30" s="77"/>
      <c r="H30" s="77"/>
      <c r="I30" s="77"/>
      <c r="J30" s="53"/>
      <c r="K30" s="40" t="s">
        <v>50</v>
      </c>
      <c r="L30" s="46">
        <v>102.34</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Manufacturing</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86.56</v>
      </c>
    </row>
    <row r="34" spans="1:12" x14ac:dyDescent="0.25">
      <c r="F34" s="23"/>
      <c r="G34" s="23"/>
      <c r="H34" s="23"/>
      <c r="I34" s="23"/>
      <c r="K34" s="45" t="s">
        <v>45</v>
      </c>
      <c r="L34" s="46">
        <v>87.76</v>
      </c>
    </row>
    <row r="35" spans="1:12" x14ac:dyDescent="0.25">
      <c r="B35" s="23"/>
      <c r="C35" s="23"/>
      <c r="D35" s="23"/>
      <c r="E35" s="23"/>
      <c r="F35" s="23"/>
      <c r="G35" s="23"/>
      <c r="H35" s="23"/>
      <c r="I35" s="23"/>
      <c r="K35" s="45" t="s">
        <v>46</v>
      </c>
      <c r="L35" s="46">
        <v>91.18</v>
      </c>
    </row>
    <row r="36" spans="1:12" x14ac:dyDescent="0.25">
      <c r="A36" s="23"/>
      <c r="B36" s="23"/>
      <c r="C36" s="23"/>
      <c r="D36" s="23"/>
      <c r="E36" s="23"/>
      <c r="F36" s="23"/>
      <c r="G36" s="23"/>
      <c r="H36" s="23"/>
      <c r="I36" s="23"/>
      <c r="K36" s="49" t="s">
        <v>47</v>
      </c>
      <c r="L36" s="46">
        <v>91.81</v>
      </c>
    </row>
    <row r="37" spans="1:12" x14ac:dyDescent="0.25">
      <c r="A37" s="23"/>
      <c r="B37" s="23"/>
      <c r="C37" s="23"/>
      <c r="D37" s="23"/>
      <c r="E37" s="23"/>
      <c r="F37" s="23"/>
      <c r="G37" s="23"/>
      <c r="H37" s="23"/>
      <c r="I37" s="23"/>
      <c r="K37" s="40" t="s">
        <v>48</v>
      </c>
      <c r="L37" s="46">
        <v>93.61</v>
      </c>
    </row>
    <row r="38" spans="1:12" x14ac:dyDescent="0.25">
      <c r="A38" s="23"/>
      <c r="B38" s="23"/>
      <c r="C38" s="23"/>
      <c r="D38" s="23"/>
      <c r="E38" s="23"/>
      <c r="F38" s="23"/>
      <c r="G38" s="23"/>
      <c r="H38" s="23"/>
      <c r="I38" s="23"/>
      <c r="K38" s="40" t="s">
        <v>49</v>
      </c>
      <c r="L38" s="46">
        <v>96.95</v>
      </c>
    </row>
    <row r="39" spans="1:12" x14ac:dyDescent="0.25">
      <c r="A39" s="23"/>
      <c r="B39" s="23"/>
      <c r="C39" s="23"/>
      <c r="D39" s="23"/>
      <c r="E39" s="23"/>
      <c r="F39" s="23"/>
      <c r="G39" s="23"/>
      <c r="H39" s="23"/>
      <c r="I39" s="23"/>
      <c r="K39" s="40" t="s">
        <v>50</v>
      </c>
      <c r="L39" s="46">
        <v>95.06</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93.12</v>
      </c>
    </row>
    <row r="43" spans="1:12" x14ac:dyDescent="0.25">
      <c r="K43" s="45" t="s">
        <v>45</v>
      </c>
      <c r="L43" s="46">
        <v>91.16</v>
      </c>
    </row>
    <row r="44" spans="1:12" x14ac:dyDescent="0.25">
      <c r="B44" s="29"/>
      <c r="C44" s="29"/>
      <c r="D44" s="29"/>
      <c r="E44" s="29"/>
      <c r="F44" s="29"/>
      <c r="G44" s="29"/>
      <c r="H44" s="29"/>
      <c r="I44" s="29"/>
      <c r="J44" s="53"/>
      <c r="K44" s="45" t="s">
        <v>46</v>
      </c>
      <c r="L44" s="46">
        <v>94</v>
      </c>
    </row>
    <row r="45" spans="1:12" ht="15.4" customHeight="1" x14ac:dyDescent="0.25">
      <c r="A45" s="26" t="str">
        <f>"Indexed number of payroll jobs in "&amp;$L$1&amp;" each week by age group"</f>
        <v>Indexed number of payroll jobs in Manufacturing each week by age group</v>
      </c>
      <c r="B45" s="29"/>
      <c r="C45" s="29"/>
      <c r="D45" s="29"/>
      <c r="E45" s="29"/>
      <c r="F45" s="29"/>
      <c r="G45" s="29"/>
      <c r="H45" s="29"/>
      <c r="I45" s="29"/>
      <c r="J45" s="53"/>
      <c r="K45" s="49" t="s">
        <v>47</v>
      </c>
      <c r="L45" s="46">
        <v>94.94</v>
      </c>
    </row>
    <row r="46" spans="1:12" ht="15.4" customHeight="1" x14ac:dyDescent="0.25">
      <c r="B46" s="29"/>
      <c r="C46" s="29"/>
      <c r="D46" s="29"/>
      <c r="E46" s="29"/>
      <c r="F46" s="29"/>
      <c r="G46" s="29"/>
      <c r="H46" s="29"/>
      <c r="I46" s="29"/>
      <c r="J46" s="53"/>
      <c r="K46" s="40" t="s">
        <v>48</v>
      </c>
      <c r="L46" s="46">
        <v>97.07</v>
      </c>
    </row>
    <row r="47" spans="1:12" ht="15.4" customHeight="1" x14ac:dyDescent="0.25">
      <c r="B47" s="29"/>
      <c r="C47" s="29"/>
      <c r="D47" s="29"/>
      <c r="E47" s="29"/>
      <c r="F47" s="29"/>
      <c r="G47" s="29"/>
      <c r="H47" s="29"/>
      <c r="I47" s="29"/>
      <c r="J47" s="53"/>
      <c r="K47" s="40" t="s">
        <v>49</v>
      </c>
      <c r="L47" s="46">
        <v>100.78</v>
      </c>
    </row>
    <row r="48" spans="1:12" ht="15.4" customHeight="1" x14ac:dyDescent="0.25">
      <c r="B48" s="29"/>
      <c r="C48" s="29"/>
      <c r="D48" s="29"/>
      <c r="E48" s="29"/>
      <c r="F48" s="29"/>
      <c r="G48" s="29"/>
      <c r="H48" s="29"/>
      <c r="I48" s="29"/>
      <c r="J48" s="53"/>
      <c r="K48" s="40" t="s">
        <v>50</v>
      </c>
      <c r="L48" s="46">
        <v>99.45</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94.77</v>
      </c>
    </row>
    <row r="54" spans="1:12" ht="15.4" customHeight="1" x14ac:dyDescent="0.25">
      <c r="B54" s="28"/>
      <c r="C54" s="28"/>
      <c r="D54" s="28"/>
      <c r="E54" s="28"/>
      <c r="F54" s="28"/>
      <c r="G54" s="28"/>
      <c r="H54" s="28"/>
      <c r="I54" s="28"/>
      <c r="J54" s="53"/>
      <c r="K54" s="45" t="s">
        <v>5</v>
      </c>
      <c r="L54" s="46">
        <v>95.09</v>
      </c>
    </row>
    <row r="55" spans="1:12" ht="15.4" customHeight="1" x14ac:dyDescent="0.25">
      <c r="B55" s="4"/>
      <c r="C55" s="4"/>
      <c r="D55" s="5"/>
      <c r="E55" s="2"/>
      <c r="F55" s="28"/>
      <c r="G55" s="28"/>
      <c r="H55" s="28"/>
      <c r="I55" s="28"/>
      <c r="J55" s="53"/>
      <c r="K55" s="45" t="s">
        <v>44</v>
      </c>
      <c r="L55" s="46">
        <v>92.55</v>
      </c>
    </row>
    <row r="56" spans="1:12" ht="15.4" customHeight="1" x14ac:dyDescent="0.25">
      <c r="B56" s="4"/>
      <c r="C56" s="4"/>
      <c r="D56" s="5"/>
      <c r="E56" s="2"/>
      <c r="F56" s="28"/>
      <c r="G56" s="28"/>
      <c r="H56" s="28"/>
      <c r="I56" s="28"/>
      <c r="J56" s="53"/>
      <c r="K56" s="49" t="s">
        <v>4</v>
      </c>
      <c r="L56" s="46">
        <v>93.15</v>
      </c>
    </row>
    <row r="57" spans="1:12" ht="15.4" customHeight="1" x14ac:dyDescent="0.25">
      <c r="A57" s="4"/>
      <c r="B57" s="4"/>
      <c r="C57" s="4"/>
      <c r="D57" s="5"/>
      <c r="E57" s="2"/>
      <c r="F57" s="28"/>
      <c r="G57" s="28"/>
      <c r="H57" s="28"/>
      <c r="I57" s="28"/>
      <c r="J57" s="53"/>
      <c r="K57" s="40" t="s">
        <v>3</v>
      </c>
      <c r="L57" s="46">
        <v>97.63</v>
      </c>
    </row>
    <row r="58" spans="1:12" ht="15.4" customHeight="1" x14ac:dyDescent="0.25">
      <c r="B58" s="29"/>
      <c r="C58" s="29"/>
      <c r="D58" s="29"/>
      <c r="E58" s="29"/>
      <c r="F58" s="28"/>
      <c r="G58" s="28"/>
      <c r="H58" s="28"/>
      <c r="I58" s="28"/>
      <c r="J58" s="53"/>
      <c r="K58" s="40" t="s">
        <v>43</v>
      </c>
      <c r="L58" s="46">
        <v>98.3</v>
      </c>
    </row>
    <row r="59" spans="1:12" ht="15.4" customHeight="1" x14ac:dyDescent="0.25">
      <c r="K59" s="40" t="s">
        <v>2</v>
      </c>
      <c r="L59" s="46">
        <v>98.53</v>
      </c>
    </row>
    <row r="60" spans="1:12" ht="15.4" customHeight="1" x14ac:dyDescent="0.25">
      <c r="A60" s="26" t="str">
        <f>"Indexed number of payroll jobs held by men in "&amp;$L$1&amp;" each week by State and Territory"</f>
        <v>Indexed number of payroll jobs held by men in Manufacturing each week by State and Territory</v>
      </c>
      <c r="K60" s="40" t="s">
        <v>1</v>
      </c>
      <c r="L60" s="46">
        <v>93.66</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90.04</v>
      </c>
    </row>
    <row r="63" spans="1:12" ht="15.4" customHeight="1" x14ac:dyDescent="0.25">
      <c r="B63" s="4"/>
      <c r="C63" s="4"/>
      <c r="D63" s="4"/>
      <c r="E63" s="4"/>
      <c r="F63" s="28"/>
      <c r="G63" s="28"/>
      <c r="H63" s="28"/>
      <c r="I63" s="28"/>
      <c r="J63" s="53"/>
      <c r="K63" s="45" t="s">
        <v>5</v>
      </c>
      <c r="L63" s="46">
        <v>89.56</v>
      </c>
    </row>
    <row r="64" spans="1:12" ht="15.4" customHeight="1" x14ac:dyDescent="0.25">
      <c r="B64" s="4"/>
      <c r="C64" s="4"/>
      <c r="D64" s="3"/>
      <c r="E64" s="2"/>
      <c r="F64" s="28"/>
      <c r="G64" s="28"/>
      <c r="H64" s="28"/>
      <c r="I64" s="28"/>
      <c r="J64" s="53"/>
      <c r="K64" s="45" t="s">
        <v>44</v>
      </c>
      <c r="L64" s="46">
        <v>87.81</v>
      </c>
    </row>
    <row r="65" spans="1:12" ht="15.4" customHeight="1" x14ac:dyDescent="0.25">
      <c r="B65" s="4"/>
      <c r="C65" s="4"/>
      <c r="D65" s="3"/>
      <c r="E65" s="2"/>
      <c r="F65" s="28"/>
      <c r="G65" s="28"/>
      <c r="H65" s="28"/>
      <c r="I65" s="28"/>
      <c r="J65" s="53"/>
      <c r="K65" s="49" t="s">
        <v>4</v>
      </c>
      <c r="L65" s="46">
        <v>90.64</v>
      </c>
    </row>
    <row r="66" spans="1:12" ht="15.4" customHeight="1" x14ac:dyDescent="0.25">
      <c r="B66" s="4"/>
      <c r="C66" s="4"/>
      <c r="D66" s="3"/>
      <c r="E66" s="2"/>
      <c r="F66" s="28"/>
      <c r="G66" s="28"/>
      <c r="H66" s="28"/>
      <c r="I66" s="28"/>
      <c r="J66" s="53"/>
      <c r="K66" s="40" t="s">
        <v>3</v>
      </c>
      <c r="L66" s="46">
        <v>94.74</v>
      </c>
    </row>
    <row r="67" spans="1:12" ht="15.4" customHeight="1" x14ac:dyDescent="0.25">
      <c r="B67" s="28"/>
      <c r="C67" s="28"/>
      <c r="D67" s="28"/>
      <c r="E67" s="28"/>
      <c r="F67" s="28"/>
      <c r="G67" s="28"/>
      <c r="H67" s="28"/>
      <c r="I67" s="28"/>
      <c r="J67" s="53"/>
      <c r="K67" s="40" t="s">
        <v>43</v>
      </c>
      <c r="L67" s="46">
        <v>92.42</v>
      </c>
    </row>
    <row r="68" spans="1:12" ht="15.4" customHeight="1" x14ac:dyDescent="0.25">
      <c r="A68" s="28"/>
      <c r="B68" s="28"/>
      <c r="C68" s="28"/>
      <c r="D68" s="28"/>
      <c r="E68" s="28"/>
      <c r="F68" s="28"/>
      <c r="G68" s="28"/>
      <c r="H68" s="28"/>
      <c r="I68" s="28"/>
      <c r="J68" s="53"/>
      <c r="K68" s="40" t="s">
        <v>2</v>
      </c>
      <c r="L68" s="46">
        <v>93.37</v>
      </c>
    </row>
    <row r="69" spans="1:12" ht="15.4" customHeight="1" x14ac:dyDescent="0.25">
      <c r="A69" s="28"/>
      <c r="B69" s="27"/>
      <c r="C69" s="27"/>
      <c r="D69" s="27"/>
      <c r="E69" s="27"/>
      <c r="F69" s="27"/>
      <c r="G69" s="27"/>
      <c r="H69" s="27"/>
      <c r="I69" s="27"/>
      <c r="J69" s="62"/>
      <c r="K69" s="40" t="s">
        <v>1</v>
      </c>
      <c r="L69" s="46">
        <v>88.78</v>
      </c>
    </row>
    <row r="70" spans="1:12" ht="15.4" customHeight="1" x14ac:dyDescent="0.25">
      <c r="K70" s="42"/>
      <c r="L70" s="46" t="s">
        <v>7</v>
      </c>
    </row>
    <row r="71" spans="1:12" ht="15.4" customHeight="1" x14ac:dyDescent="0.25">
      <c r="K71" s="45" t="s">
        <v>6</v>
      </c>
      <c r="L71" s="46">
        <v>93.34</v>
      </c>
    </row>
    <row r="72" spans="1:12" ht="15.4" customHeight="1" x14ac:dyDescent="0.25">
      <c r="K72" s="45" t="s">
        <v>5</v>
      </c>
      <c r="L72" s="46">
        <v>93.24</v>
      </c>
    </row>
    <row r="73" spans="1:12" ht="15.4" customHeight="1" x14ac:dyDescent="0.25">
      <c r="K73" s="45" t="s">
        <v>44</v>
      </c>
      <c r="L73" s="46">
        <v>92</v>
      </c>
    </row>
    <row r="74" spans="1:12" ht="15.4" customHeight="1" x14ac:dyDescent="0.25">
      <c r="K74" s="49" t="s">
        <v>4</v>
      </c>
      <c r="L74" s="46">
        <v>93.99</v>
      </c>
    </row>
    <row r="75" spans="1:12" ht="15.4" customHeight="1" x14ac:dyDescent="0.25">
      <c r="A75" s="26" t="str">
        <f>"Indexed number of payroll jobs held by women in "&amp;$L$1&amp;" each week by State and Territory"</f>
        <v>Indexed number of payroll jobs held by women in Manufacturing each week by State and Territory</v>
      </c>
      <c r="K75" s="40" t="s">
        <v>3</v>
      </c>
      <c r="L75" s="46">
        <v>97.33</v>
      </c>
    </row>
    <row r="76" spans="1:12" ht="15.4" customHeight="1" x14ac:dyDescent="0.25">
      <c r="K76" s="40" t="s">
        <v>43</v>
      </c>
      <c r="L76" s="46">
        <v>96.17</v>
      </c>
    </row>
    <row r="77" spans="1:12" ht="15.4" customHeight="1" x14ac:dyDescent="0.25">
      <c r="B77" s="4"/>
      <c r="C77" s="4"/>
      <c r="D77" s="4"/>
      <c r="E77" s="4"/>
      <c r="F77" s="28"/>
      <c r="G77" s="28"/>
      <c r="H77" s="28"/>
      <c r="I77" s="28"/>
      <c r="J77" s="53"/>
      <c r="K77" s="40" t="s">
        <v>2</v>
      </c>
      <c r="L77" s="46">
        <v>95.68</v>
      </c>
    </row>
    <row r="78" spans="1:12" ht="15.4" customHeight="1" x14ac:dyDescent="0.25">
      <c r="B78" s="4"/>
      <c r="C78" s="4"/>
      <c r="D78" s="4"/>
      <c r="E78" s="4"/>
      <c r="F78" s="28"/>
      <c r="G78" s="28"/>
      <c r="H78" s="28"/>
      <c r="I78" s="28"/>
      <c r="J78" s="53"/>
      <c r="K78" s="40" t="s">
        <v>1</v>
      </c>
      <c r="L78" s="46">
        <v>92.11</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95.95</v>
      </c>
    </row>
    <row r="83" spans="1:12" ht="15.4" customHeight="1" x14ac:dyDescent="0.25">
      <c r="B83" s="28"/>
      <c r="C83" s="28"/>
      <c r="D83" s="28"/>
      <c r="E83" s="28"/>
      <c r="F83" s="28"/>
      <c r="G83" s="28"/>
      <c r="H83" s="28"/>
      <c r="I83" s="28"/>
      <c r="J83" s="53"/>
      <c r="K83" s="45" t="s">
        <v>5</v>
      </c>
      <c r="L83" s="46">
        <v>96.71</v>
      </c>
    </row>
    <row r="84" spans="1:12" ht="15.4" customHeight="1" x14ac:dyDescent="0.25">
      <c r="A84" s="28"/>
      <c r="B84" s="27"/>
      <c r="C84" s="27"/>
      <c r="D84" s="27"/>
      <c r="E84" s="27"/>
      <c r="F84" s="27"/>
      <c r="G84" s="27"/>
      <c r="H84" s="27"/>
      <c r="I84" s="27"/>
      <c r="J84" s="62"/>
      <c r="K84" s="45" t="s">
        <v>44</v>
      </c>
      <c r="L84" s="46">
        <v>95.53</v>
      </c>
    </row>
    <row r="85" spans="1:12" ht="15.4" customHeight="1" x14ac:dyDescent="0.25">
      <c r="K85" s="49" t="s">
        <v>4</v>
      </c>
      <c r="L85" s="46">
        <v>92.9</v>
      </c>
    </row>
    <row r="86" spans="1:12" ht="15.4" customHeight="1" x14ac:dyDescent="0.25">
      <c r="K86" s="40" t="s">
        <v>3</v>
      </c>
      <c r="L86" s="46">
        <v>99.16</v>
      </c>
    </row>
    <row r="87" spans="1:12" ht="15.4" customHeight="1" x14ac:dyDescent="0.25">
      <c r="K87" s="40" t="s">
        <v>43</v>
      </c>
      <c r="L87" s="46">
        <v>97.4</v>
      </c>
    </row>
    <row r="88" spans="1:12" ht="15.4" customHeight="1" x14ac:dyDescent="0.25">
      <c r="K88" s="40" t="s">
        <v>2</v>
      </c>
      <c r="L88" s="46">
        <v>103.77</v>
      </c>
    </row>
    <row r="89" spans="1:12" ht="15.4" customHeight="1" x14ac:dyDescent="0.25">
      <c r="K89" s="40" t="s">
        <v>1</v>
      </c>
      <c r="L89" s="46">
        <v>95.23</v>
      </c>
    </row>
    <row r="90" spans="1:12" ht="15.4" customHeight="1" x14ac:dyDescent="0.25">
      <c r="K90" s="48"/>
      <c r="L90" s="46" t="s">
        <v>8</v>
      </c>
    </row>
    <row r="91" spans="1:12" ht="15" customHeight="1" x14ac:dyDescent="0.25">
      <c r="K91" s="45" t="s">
        <v>6</v>
      </c>
      <c r="L91" s="46">
        <v>90.09</v>
      </c>
    </row>
    <row r="92" spans="1:12" ht="15" customHeight="1" x14ac:dyDescent="0.25">
      <c r="K92" s="45" t="s">
        <v>5</v>
      </c>
      <c r="L92" s="46">
        <v>91.03</v>
      </c>
    </row>
    <row r="93" spans="1:12" ht="15" customHeight="1" x14ac:dyDescent="0.25">
      <c r="A93" s="26"/>
      <c r="K93" s="45" t="s">
        <v>44</v>
      </c>
      <c r="L93" s="46">
        <v>88.65</v>
      </c>
    </row>
    <row r="94" spans="1:12" ht="15" customHeight="1" x14ac:dyDescent="0.25">
      <c r="K94" s="49" t="s">
        <v>4</v>
      </c>
      <c r="L94" s="46">
        <v>89.14</v>
      </c>
    </row>
    <row r="95" spans="1:12" ht="15" customHeight="1" x14ac:dyDescent="0.25">
      <c r="K95" s="40" t="s">
        <v>3</v>
      </c>
      <c r="L95" s="46">
        <v>95.53</v>
      </c>
    </row>
    <row r="96" spans="1:12" ht="15" customHeight="1" x14ac:dyDescent="0.25">
      <c r="K96" s="40" t="s">
        <v>43</v>
      </c>
      <c r="L96" s="46">
        <v>90.8</v>
      </c>
    </row>
    <row r="97" spans="1:12" ht="15" customHeight="1" x14ac:dyDescent="0.25">
      <c r="K97" s="40" t="s">
        <v>2</v>
      </c>
      <c r="L97" s="46">
        <v>96.65</v>
      </c>
    </row>
    <row r="98" spans="1:12" ht="15" customHeight="1" x14ac:dyDescent="0.25">
      <c r="K98" s="40" t="s">
        <v>1</v>
      </c>
      <c r="L98" s="46">
        <v>88.77</v>
      </c>
    </row>
    <row r="99" spans="1:12" ht="15" customHeight="1" x14ac:dyDescent="0.25">
      <c r="K99" s="42"/>
      <c r="L99" s="46" t="s">
        <v>7</v>
      </c>
    </row>
    <row r="100" spans="1:12" ht="15" customHeight="1" x14ac:dyDescent="0.25">
      <c r="A100" s="25"/>
      <c r="B100" s="24"/>
      <c r="K100" s="45" t="s">
        <v>6</v>
      </c>
      <c r="L100" s="46">
        <v>92.44</v>
      </c>
    </row>
    <row r="101" spans="1:12" x14ac:dyDescent="0.25">
      <c r="A101" s="25"/>
      <c r="B101" s="24"/>
      <c r="K101" s="45" t="s">
        <v>5</v>
      </c>
      <c r="L101" s="46">
        <v>93.7</v>
      </c>
    </row>
    <row r="102" spans="1:12" x14ac:dyDescent="0.25">
      <c r="A102" s="25"/>
      <c r="B102" s="24"/>
      <c r="K102" s="45" t="s">
        <v>44</v>
      </c>
      <c r="L102" s="46">
        <v>92.19</v>
      </c>
    </row>
    <row r="103" spans="1:12" x14ac:dyDescent="0.25">
      <c r="A103" s="25"/>
      <c r="B103" s="24"/>
      <c r="K103" s="49" t="s">
        <v>4</v>
      </c>
      <c r="L103" s="46">
        <v>92.57</v>
      </c>
    </row>
    <row r="104" spans="1:12" x14ac:dyDescent="0.25">
      <c r="A104" s="25"/>
      <c r="B104" s="24"/>
      <c r="K104" s="40" t="s">
        <v>3</v>
      </c>
      <c r="L104" s="46">
        <v>98.31</v>
      </c>
    </row>
    <row r="105" spans="1:12" x14ac:dyDescent="0.25">
      <c r="A105" s="25"/>
      <c r="B105" s="24"/>
      <c r="K105" s="40" t="s">
        <v>43</v>
      </c>
      <c r="L105" s="46">
        <v>93.48</v>
      </c>
    </row>
    <row r="106" spans="1:12" x14ac:dyDescent="0.25">
      <c r="A106" s="25"/>
      <c r="B106" s="24"/>
      <c r="K106" s="40" t="s">
        <v>2</v>
      </c>
      <c r="L106" s="46">
        <v>99.58</v>
      </c>
    </row>
    <row r="107" spans="1:12" x14ac:dyDescent="0.25">
      <c r="A107" s="25"/>
      <c r="B107" s="24"/>
      <c r="K107" s="40" t="s">
        <v>1</v>
      </c>
      <c r="L107" s="46">
        <v>90.45</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99.155100000000004</v>
      </c>
    </row>
    <row r="112" spans="1:12" x14ac:dyDescent="0.25">
      <c r="K112" s="73">
        <v>43918</v>
      </c>
      <c r="L112" s="46">
        <v>97.680400000000006</v>
      </c>
    </row>
    <row r="113" spans="11:12" x14ac:dyDescent="0.25">
      <c r="K113" s="73">
        <v>43925</v>
      </c>
      <c r="L113" s="46">
        <v>96.261099999999999</v>
      </c>
    </row>
    <row r="114" spans="11:12" x14ac:dyDescent="0.25">
      <c r="K114" s="73">
        <v>43932</v>
      </c>
      <c r="L114" s="46">
        <v>95.105400000000003</v>
      </c>
    </row>
    <row r="115" spans="11:12" x14ac:dyDescent="0.25">
      <c r="K115" s="73">
        <v>43939</v>
      </c>
      <c r="L115" s="46">
        <v>95.024600000000007</v>
      </c>
    </row>
    <row r="116" spans="11:12" x14ac:dyDescent="0.25">
      <c r="K116" s="73">
        <v>43946</v>
      </c>
      <c r="L116" s="46">
        <v>94.996300000000005</v>
      </c>
    </row>
    <row r="117" spans="11:12" x14ac:dyDescent="0.25">
      <c r="K117" s="73">
        <v>43953</v>
      </c>
      <c r="L117" s="46">
        <v>95.225499999999997</v>
      </c>
    </row>
    <row r="118" spans="11:12" x14ac:dyDescent="0.25">
      <c r="K118" s="73">
        <v>43960</v>
      </c>
      <c r="L118" s="46">
        <v>95.389899999999997</v>
      </c>
    </row>
    <row r="119" spans="11:12" x14ac:dyDescent="0.25">
      <c r="K119" s="73">
        <v>43967</v>
      </c>
      <c r="L119" s="46">
        <v>95.541700000000006</v>
      </c>
    </row>
    <row r="120" spans="11:12" x14ac:dyDescent="0.25">
      <c r="K120" s="73">
        <v>43974</v>
      </c>
      <c r="L120" s="46">
        <v>95.851600000000005</v>
      </c>
    </row>
    <row r="121" spans="11:12" x14ac:dyDescent="0.25">
      <c r="K121" s="73">
        <v>43981</v>
      </c>
      <c r="L121" s="46">
        <v>96.084599999999995</v>
      </c>
    </row>
    <row r="122" spans="11:12" x14ac:dyDescent="0.25">
      <c r="K122" s="73">
        <v>43988</v>
      </c>
      <c r="L122" s="46">
        <v>96.240700000000004</v>
      </c>
    </row>
    <row r="123" spans="11:12" x14ac:dyDescent="0.25">
      <c r="K123" s="73">
        <v>43995</v>
      </c>
      <c r="L123" s="46">
        <v>96.735799999999998</v>
      </c>
    </row>
    <row r="124" spans="11:12" x14ac:dyDescent="0.25">
      <c r="K124" s="73">
        <v>44002</v>
      </c>
      <c r="L124" s="46">
        <v>95.812100000000001</v>
      </c>
    </row>
    <row r="125" spans="11:12" x14ac:dyDescent="0.25">
      <c r="K125" s="73">
        <v>44009</v>
      </c>
      <c r="L125" s="46">
        <v>93.596199999999996</v>
      </c>
    </row>
    <row r="126" spans="11:12" x14ac:dyDescent="0.25">
      <c r="K126" s="73">
        <v>44016</v>
      </c>
      <c r="L126" s="46">
        <v>94.861800000000002</v>
      </c>
    </row>
    <row r="127" spans="11:12" x14ac:dyDescent="0.25">
      <c r="K127" s="73">
        <v>44023</v>
      </c>
      <c r="L127" s="46">
        <v>97.122600000000006</v>
      </c>
    </row>
    <row r="128" spans="11:12" x14ac:dyDescent="0.25">
      <c r="K128" s="73">
        <v>44030</v>
      </c>
      <c r="L128" s="46">
        <v>97.718199999999996</v>
      </c>
    </row>
    <row r="129" spans="1:12" x14ac:dyDescent="0.25">
      <c r="K129" s="73">
        <v>44037</v>
      </c>
      <c r="L129" s="46">
        <v>97.697100000000006</v>
      </c>
    </row>
    <row r="130" spans="1:12" x14ac:dyDescent="0.25">
      <c r="K130" s="73">
        <v>44044</v>
      </c>
      <c r="L130" s="46">
        <v>97.597899999999996</v>
      </c>
    </row>
    <row r="131" spans="1:12" x14ac:dyDescent="0.25">
      <c r="K131" s="73">
        <v>44051</v>
      </c>
      <c r="L131" s="46">
        <v>97.619200000000006</v>
      </c>
    </row>
    <row r="132" spans="1:12" x14ac:dyDescent="0.25">
      <c r="K132" s="73">
        <v>44058</v>
      </c>
      <c r="L132" s="46">
        <v>97.811099999999996</v>
      </c>
    </row>
    <row r="133" spans="1:12" x14ac:dyDescent="0.25">
      <c r="K133" s="73">
        <v>44065</v>
      </c>
      <c r="L133" s="46">
        <v>97.790199999999999</v>
      </c>
    </row>
    <row r="134" spans="1:12" x14ac:dyDescent="0.25">
      <c r="K134" s="73">
        <v>44072</v>
      </c>
      <c r="L134" s="46">
        <v>97.703999999999994</v>
      </c>
    </row>
    <row r="135" spans="1:12" x14ac:dyDescent="0.25">
      <c r="K135" s="73">
        <v>44079</v>
      </c>
      <c r="L135" s="46">
        <v>97.2898</v>
      </c>
    </row>
    <row r="136" spans="1:12" x14ac:dyDescent="0.25">
      <c r="K136" s="73">
        <v>44086</v>
      </c>
      <c r="L136" s="46">
        <v>97.872500000000002</v>
      </c>
    </row>
    <row r="137" spans="1:12" x14ac:dyDescent="0.25">
      <c r="K137" s="73">
        <v>44093</v>
      </c>
      <c r="L137" s="46">
        <v>97.888000000000005</v>
      </c>
    </row>
    <row r="138" spans="1:12" x14ac:dyDescent="0.25">
      <c r="K138" s="73">
        <v>44100</v>
      </c>
      <c r="L138" s="46">
        <v>97.447599999999994</v>
      </c>
    </row>
    <row r="139" spans="1:12" x14ac:dyDescent="0.25">
      <c r="K139" s="73">
        <v>44107</v>
      </c>
      <c r="L139" s="46">
        <v>97.119</v>
      </c>
    </row>
    <row r="140" spans="1:12" x14ac:dyDescent="0.25">
      <c r="A140" s="25"/>
      <c r="B140" s="24"/>
      <c r="K140" s="73">
        <v>44114</v>
      </c>
      <c r="L140" s="46">
        <v>96.954099999999997</v>
      </c>
    </row>
    <row r="141" spans="1:12" x14ac:dyDescent="0.25">
      <c r="A141" s="25"/>
      <c r="B141" s="24"/>
      <c r="K141" s="73">
        <v>44121</v>
      </c>
      <c r="L141" s="46">
        <v>97.197299999999998</v>
      </c>
    </row>
    <row r="142" spans="1:12" x14ac:dyDescent="0.25">
      <c r="K142" s="73">
        <v>44128</v>
      </c>
      <c r="L142" s="46">
        <v>97.053200000000004</v>
      </c>
    </row>
    <row r="143" spans="1:12" x14ac:dyDescent="0.25">
      <c r="K143" s="73">
        <v>44135</v>
      </c>
      <c r="L143" s="46">
        <v>96.842299999999994</v>
      </c>
    </row>
    <row r="144" spans="1:12" x14ac:dyDescent="0.25">
      <c r="K144" s="73">
        <v>44142</v>
      </c>
      <c r="L144" s="46">
        <v>97.329800000000006</v>
      </c>
    </row>
    <row r="145" spans="11:12" x14ac:dyDescent="0.25">
      <c r="K145" s="73">
        <v>44149</v>
      </c>
      <c r="L145" s="46">
        <v>97.655000000000001</v>
      </c>
    </row>
    <row r="146" spans="11:12" x14ac:dyDescent="0.25">
      <c r="K146" s="73">
        <v>44156</v>
      </c>
      <c r="L146" s="46">
        <v>97.661500000000004</v>
      </c>
    </row>
    <row r="147" spans="11:12" x14ac:dyDescent="0.25">
      <c r="K147" s="73">
        <v>44163</v>
      </c>
      <c r="L147" s="46">
        <v>97.717799999999997</v>
      </c>
    </row>
    <row r="148" spans="11:12" x14ac:dyDescent="0.25">
      <c r="K148" s="73">
        <v>44170</v>
      </c>
      <c r="L148" s="46">
        <v>97.612799999999993</v>
      </c>
    </row>
    <row r="149" spans="11:12" x14ac:dyDescent="0.25">
      <c r="K149" s="73">
        <v>44177</v>
      </c>
      <c r="L149" s="46">
        <v>97.572100000000006</v>
      </c>
    </row>
    <row r="150" spans="11:12" x14ac:dyDescent="0.25">
      <c r="K150" s="73">
        <v>44184</v>
      </c>
      <c r="L150" s="46">
        <v>96.065700000000007</v>
      </c>
    </row>
    <row r="151" spans="11:12" x14ac:dyDescent="0.25">
      <c r="K151" s="73">
        <v>44191</v>
      </c>
      <c r="L151" s="46">
        <v>91.450100000000006</v>
      </c>
    </row>
    <row r="152" spans="11:12" x14ac:dyDescent="0.25">
      <c r="K152" s="73">
        <v>44198</v>
      </c>
      <c r="L152" s="46">
        <v>88.614000000000004</v>
      </c>
    </row>
    <row r="153" spans="11:12" x14ac:dyDescent="0.25">
      <c r="K153" s="73">
        <v>44205</v>
      </c>
      <c r="L153" s="46">
        <v>90.977699999999999</v>
      </c>
    </row>
    <row r="154" spans="11:12" x14ac:dyDescent="0.25">
      <c r="K154" s="73">
        <v>44212</v>
      </c>
      <c r="L154" s="46">
        <v>94.371600000000001</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98.858900000000006</v>
      </c>
    </row>
    <row r="260" spans="11:12" x14ac:dyDescent="0.25">
      <c r="K260" s="73">
        <v>43918</v>
      </c>
      <c r="L260" s="46">
        <v>97.346699999999998</v>
      </c>
    </row>
    <row r="261" spans="11:12" x14ac:dyDescent="0.25">
      <c r="K261" s="73">
        <v>43925</v>
      </c>
      <c r="L261" s="46">
        <v>95.078699999999998</v>
      </c>
    </row>
    <row r="262" spans="11:12" x14ac:dyDescent="0.25">
      <c r="K262" s="73">
        <v>43932</v>
      </c>
      <c r="L262" s="46">
        <v>91.249600000000001</v>
      </c>
    </row>
    <row r="263" spans="11:12" x14ac:dyDescent="0.25">
      <c r="K263" s="73">
        <v>43939</v>
      </c>
      <c r="L263" s="46">
        <v>92.373500000000007</v>
      </c>
    </row>
    <row r="264" spans="11:12" x14ac:dyDescent="0.25">
      <c r="K264" s="73">
        <v>43946</v>
      </c>
      <c r="L264" s="46">
        <v>91.558099999999996</v>
      </c>
    </row>
    <row r="265" spans="11:12" x14ac:dyDescent="0.25">
      <c r="K265" s="73">
        <v>43953</v>
      </c>
      <c r="L265" s="46">
        <v>91.797300000000007</v>
      </c>
    </row>
    <row r="266" spans="11:12" x14ac:dyDescent="0.25">
      <c r="K266" s="73">
        <v>43960</v>
      </c>
      <c r="L266" s="46">
        <v>90.292299999999997</v>
      </c>
    </row>
    <row r="267" spans="11:12" x14ac:dyDescent="0.25">
      <c r="K267" s="73">
        <v>43967</v>
      </c>
      <c r="L267" s="46">
        <v>89.103499999999997</v>
      </c>
    </row>
    <row r="268" spans="11:12" x14ac:dyDescent="0.25">
      <c r="K268" s="73">
        <v>43974</v>
      </c>
      <c r="L268" s="46">
        <v>88.782899999999998</v>
      </c>
    </row>
    <row r="269" spans="11:12" x14ac:dyDescent="0.25">
      <c r="K269" s="73">
        <v>43981</v>
      </c>
      <c r="L269" s="46">
        <v>89.619</v>
      </c>
    </row>
    <row r="270" spans="11:12" x14ac:dyDescent="0.25">
      <c r="K270" s="73">
        <v>43988</v>
      </c>
      <c r="L270" s="46">
        <v>92.995099999999994</v>
      </c>
    </row>
    <row r="271" spans="11:12" x14ac:dyDescent="0.25">
      <c r="K271" s="73">
        <v>43995</v>
      </c>
      <c r="L271" s="46">
        <v>93.253799999999998</v>
      </c>
    </row>
    <row r="272" spans="11:12" x14ac:dyDescent="0.25">
      <c r="K272" s="73">
        <v>44002</v>
      </c>
      <c r="L272" s="46">
        <v>93.867199999999997</v>
      </c>
    </row>
    <row r="273" spans="11:12" x14ac:dyDescent="0.25">
      <c r="K273" s="73">
        <v>44009</v>
      </c>
      <c r="L273" s="46">
        <v>93.984800000000007</v>
      </c>
    </row>
    <row r="274" spans="11:12" x14ac:dyDescent="0.25">
      <c r="K274" s="73">
        <v>44016</v>
      </c>
      <c r="L274" s="46">
        <v>96.018299999999996</v>
      </c>
    </row>
    <row r="275" spans="11:12" x14ac:dyDescent="0.25">
      <c r="K275" s="73">
        <v>44023</v>
      </c>
      <c r="L275" s="46">
        <v>91.942999999999998</v>
      </c>
    </row>
    <row r="276" spans="11:12" x14ac:dyDescent="0.25">
      <c r="K276" s="73">
        <v>44030</v>
      </c>
      <c r="L276" s="46">
        <v>92.132099999999994</v>
      </c>
    </row>
    <row r="277" spans="11:12" x14ac:dyDescent="0.25">
      <c r="K277" s="73">
        <v>44037</v>
      </c>
      <c r="L277" s="46">
        <v>91.512799999999999</v>
      </c>
    </row>
    <row r="278" spans="11:12" x14ac:dyDescent="0.25">
      <c r="K278" s="73">
        <v>44044</v>
      </c>
      <c r="L278" s="46">
        <v>91.990099999999998</v>
      </c>
    </row>
    <row r="279" spans="11:12" x14ac:dyDescent="0.25">
      <c r="K279" s="73">
        <v>44051</v>
      </c>
      <c r="L279" s="46">
        <v>91.908600000000007</v>
      </c>
    </row>
    <row r="280" spans="11:12" x14ac:dyDescent="0.25">
      <c r="K280" s="73">
        <v>44058</v>
      </c>
      <c r="L280" s="46">
        <v>91.966200000000001</v>
      </c>
    </row>
    <row r="281" spans="11:12" x14ac:dyDescent="0.25">
      <c r="K281" s="73">
        <v>44065</v>
      </c>
      <c r="L281" s="46">
        <v>92.0398</v>
      </c>
    </row>
    <row r="282" spans="11:12" x14ac:dyDescent="0.25">
      <c r="K282" s="73">
        <v>44072</v>
      </c>
      <c r="L282" s="46">
        <v>92.373599999999996</v>
      </c>
    </row>
    <row r="283" spans="11:12" x14ac:dyDescent="0.25">
      <c r="K283" s="73">
        <v>44079</v>
      </c>
      <c r="L283" s="46">
        <v>94.322199999999995</v>
      </c>
    </row>
    <row r="284" spans="11:12" x14ac:dyDescent="0.25">
      <c r="K284" s="73">
        <v>44086</v>
      </c>
      <c r="L284" s="46">
        <v>94.979200000000006</v>
      </c>
    </row>
    <row r="285" spans="11:12" x14ac:dyDescent="0.25">
      <c r="K285" s="73">
        <v>44093</v>
      </c>
      <c r="L285" s="46">
        <v>95.025700000000001</v>
      </c>
    </row>
    <row r="286" spans="11:12" x14ac:dyDescent="0.25">
      <c r="K286" s="73">
        <v>44100</v>
      </c>
      <c r="L286" s="46">
        <v>95.234700000000004</v>
      </c>
    </row>
    <row r="287" spans="11:12" x14ac:dyDescent="0.25">
      <c r="K287" s="73">
        <v>44107</v>
      </c>
      <c r="L287" s="46">
        <v>93.702100000000002</v>
      </c>
    </row>
    <row r="288" spans="11:12" x14ac:dyDescent="0.25">
      <c r="K288" s="73">
        <v>44114</v>
      </c>
      <c r="L288" s="46">
        <v>92.202299999999994</v>
      </c>
    </row>
    <row r="289" spans="11:12" x14ac:dyDescent="0.25">
      <c r="K289" s="73">
        <v>44121</v>
      </c>
      <c r="L289" s="46">
        <v>92.73</v>
      </c>
    </row>
    <row r="290" spans="11:12" x14ac:dyDescent="0.25">
      <c r="K290" s="73">
        <v>44128</v>
      </c>
      <c r="L290" s="46">
        <v>92.103099999999998</v>
      </c>
    </row>
    <row r="291" spans="11:12" x14ac:dyDescent="0.25">
      <c r="K291" s="73">
        <v>44135</v>
      </c>
      <c r="L291" s="46">
        <v>91.553399999999996</v>
      </c>
    </row>
    <row r="292" spans="11:12" x14ac:dyDescent="0.25">
      <c r="K292" s="73">
        <v>44142</v>
      </c>
      <c r="L292" s="46">
        <v>95.084599999999995</v>
      </c>
    </row>
    <row r="293" spans="11:12" x14ac:dyDescent="0.25">
      <c r="K293" s="73">
        <v>44149</v>
      </c>
      <c r="L293" s="46">
        <v>95.359200000000001</v>
      </c>
    </row>
    <row r="294" spans="11:12" x14ac:dyDescent="0.25">
      <c r="K294" s="73">
        <v>44156</v>
      </c>
      <c r="L294" s="46">
        <v>95.239800000000002</v>
      </c>
    </row>
    <row r="295" spans="11:12" x14ac:dyDescent="0.25">
      <c r="K295" s="73">
        <v>44163</v>
      </c>
      <c r="L295" s="46">
        <v>96.008399999999995</v>
      </c>
    </row>
    <row r="296" spans="11:12" x14ac:dyDescent="0.25">
      <c r="K296" s="73">
        <v>44170</v>
      </c>
      <c r="L296" s="46">
        <v>97.971900000000005</v>
      </c>
    </row>
    <row r="297" spans="11:12" x14ac:dyDescent="0.25">
      <c r="K297" s="73">
        <v>44177</v>
      </c>
      <c r="L297" s="46">
        <v>98.950100000000006</v>
      </c>
    </row>
    <row r="298" spans="11:12" x14ac:dyDescent="0.25">
      <c r="K298" s="73">
        <v>44184</v>
      </c>
      <c r="L298" s="46">
        <v>100.5859</v>
      </c>
    </row>
    <row r="299" spans="11:12" x14ac:dyDescent="0.25">
      <c r="K299" s="73">
        <v>44191</v>
      </c>
      <c r="L299" s="46">
        <v>92.528700000000001</v>
      </c>
    </row>
    <row r="300" spans="11:12" x14ac:dyDescent="0.25">
      <c r="K300" s="73">
        <v>44198</v>
      </c>
      <c r="L300" s="46">
        <v>86.067599999999999</v>
      </c>
    </row>
    <row r="301" spans="11:12" x14ac:dyDescent="0.25">
      <c r="K301" s="73">
        <v>44205</v>
      </c>
      <c r="L301" s="46">
        <v>87.513300000000001</v>
      </c>
    </row>
    <row r="302" spans="11:12" x14ac:dyDescent="0.25">
      <c r="K302" s="73">
        <v>44212</v>
      </c>
      <c r="L302" s="46">
        <v>90.938699999999997</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2742-C210-4447-A42D-9B2A7131BB44}">
  <sheetPr codeName="Sheet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22</v>
      </c>
    </row>
    <row r="2" spans="1:12" ht="19.5" customHeight="1" x14ac:dyDescent="0.3">
      <c r="A2" s="7" t="str">
        <f>"Weekly Payroll Jobs and Wages in Australia - " &amp;$L$1</f>
        <v>Weekly Payroll Jobs and Wages in Australia - Electricity, gas, water and waste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Electricity, gas, water and waste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1.6606000441208968E-2</v>
      </c>
      <c r="C11" s="31">
        <v>1.7626172964748665E-3</v>
      </c>
      <c r="D11" s="31">
        <v>1.9670861568247933E-2</v>
      </c>
      <c r="E11" s="31">
        <v>-3.68646606147216E-4</v>
      </c>
      <c r="F11" s="31">
        <v>-1.6021697221764164E-3</v>
      </c>
      <c r="G11" s="31">
        <v>-4.3860827526110091E-2</v>
      </c>
      <c r="H11" s="31">
        <v>1.0840292742801738E-2</v>
      </c>
      <c r="I11" s="67">
        <v>-3.9490843739027337E-3</v>
      </c>
      <c r="J11" s="45"/>
      <c r="K11" s="45"/>
      <c r="L11" s="46"/>
    </row>
    <row r="12" spans="1:12" x14ac:dyDescent="0.25">
      <c r="A12" s="68" t="s">
        <v>6</v>
      </c>
      <c r="B12" s="31">
        <v>6.4131692437151555E-2</v>
      </c>
      <c r="C12" s="31">
        <v>3.7736473078449073E-3</v>
      </c>
      <c r="D12" s="31">
        <v>1.7094504021447632E-2</v>
      </c>
      <c r="E12" s="31">
        <v>2.755561529672601E-3</v>
      </c>
      <c r="F12" s="31">
        <v>3.9485630431011165E-2</v>
      </c>
      <c r="G12" s="31">
        <v>-5.7255436509972668E-2</v>
      </c>
      <c r="H12" s="31">
        <v>9.8205147269201376E-3</v>
      </c>
      <c r="I12" s="67">
        <v>3.759601599161444E-3</v>
      </c>
      <c r="J12" s="45"/>
      <c r="K12" s="45"/>
      <c r="L12" s="46"/>
    </row>
    <row r="13" spans="1:12" ht="15" customHeight="1" x14ac:dyDescent="0.25">
      <c r="A13" s="68" t="s">
        <v>5</v>
      </c>
      <c r="B13" s="31">
        <v>-9.2279411764706332E-3</v>
      </c>
      <c r="C13" s="31">
        <v>-1.1010289990645461E-2</v>
      </c>
      <c r="D13" s="31">
        <v>1.735741515230016E-2</v>
      </c>
      <c r="E13" s="31">
        <v>-6.0697469099469936E-3</v>
      </c>
      <c r="F13" s="31">
        <v>-7.5972117799488759E-3</v>
      </c>
      <c r="G13" s="31">
        <v>-5.4082877836236221E-2</v>
      </c>
      <c r="H13" s="31">
        <v>1.4370142805025576E-2</v>
      </c>
      <c r="I13" s="67">
        <v>-3.1188390449827019E-2</v>
      </c>
      <c r="J13" s="45"/>
      <c r="K13" s="45"/>
      <c r="L13" s="46"/>
    </row>
    <row r="14" spans="1:12" ht="15" customHeight="1" x14ac:dyDescent="0.25">
      <c r="A14" s="68" t="s">
        <v>44</v>
      </c>
      <c r="B14" s="31">
        <v>-1.6141732283464494E-2</v>
      </c>
      <c r="C14" s="31">
        <v>-3.2072937441490756E-3</v>
      </c>
      <c r="D14" s="31">
        <v>2.0339971669027568E-2</v>
      </c>
      <c r="E14" s="31">
        <v>-3.3319450229074565E-4</v>
      </c>
      <c r="F14" s="31">
        <v>-6.3869795451844125E-3</v>
      </c>
      <c r="G14" s="31">
        <v>-4.9735451450637957E-2</v>
      </c>
      <c r="H14" s="31">
        <v>7.5913084804848374E-3</v>
      </c>
      <c r="I14" s="67">
        <v>1.150569144934166E-2</v>
      </c>
      <c r="J14" s="45"/>
      <c r="K14" s="45"/>
      <c r="L14" s="46"/>
    </row>
    <row r="15" spans="1:12" ht="15" customHeight="1" x14ac:dyDescent="0.25">
      <c r="A15" s="68" t="s">
        <v>4</v>
      </c>
      <c r="B15" s="31">
        <v>-8.366972477064083E-4</v>
      </c>
      <c r="C15" s="31">
        <v>3.6963310905167024E-2</v>
      </c>
      <c r="D15" s="31">
        <v>2.2809917355371967E-2</v>
      </c>
      <c r="E15" s="31">
        <v>3.8969201759899708E-3</v>
      </c>
      <c r="F15" s="31">
        <v>-6.1411607894479636E-2</v>
      </c>
      <c r="G15" s="31">
        <v>6.0103693437545402E-3</v>
      </c>
      <c r="H15" s="31">
        <v>-1.9078293339044317E-2</v>
      </c>
      <c r="I15" s="67">
        <v>-1.3464937716051395E-2</v>
      </c>
      <c r="J15" s="45"/>
      <c r="K15" s="63"/>
      <c r="L15" s="46"/>
    </row>
    <row r="16" spans="1:12" ht="15" customHeight="1" x14ac:dyDescent="0.25">
      <c r="A16" s="68" t="s">
        <v>3</v>
      </c>
      <c r="B16" s="31">
        <v>4.2319647413593176E-2</v>
      </c>
      <c r="C16" s="31">
        <v>9.0815180777004123E-3</v>
      </c>
      <c r="D16" s="31">
        <v>2.6211936662606572E-2</v>
      </c>
      <c r="E16" s="31">
        <v>1.6012199771253677E-3</v>
      </c>
      <c r="F16" s="31">
        <v>-2.2933765957989016E-2</v>
      </c>
      <c r="G16" s="31">
        <v>-1.2276728884654586E-2</v>
      </c>
      <c r="H16" s="31">
        <v>2.5543640198233186E-2</v>
      </c>
      <c r="I16" s="67">
        <v>1.3460588094268422E-2</v>
      </c>
      <c r="J16" s="45"/>
      <c r="K16" s="45"/>
      <c r="L16" s="46"/>
    </row>
    <row r="17" spans="1:12" ht="15" customHeight="1" x14ac:dyDescent="0.25">
      <c r="A17" s="68" t="s">
        <v>43</v>
      </c>
      <c r="B17" s="31">
        <v>3.5348468848996895E-2</v>
      </c>
      <c r="C17" s="31">
        <v>1.027820710973737E-2</v>
      </c>
      <c r="D17" s="31">
        <v>2.3193321158361702E-2</v>
      </c>
      <c r="E17" s="31">
        <v>-1.8229166666666741E-3</v>
      </c>
      <c r="F17" s="31">
        <v>-2.6792991420240497E-2</v>
      </c>
      <c r="G17" s="31">
        <v>-3.4779659346061975E-2</v>
      </c>
      <c r="H17" s="31">
        <v>2.1733748214979087E-2</v>
      </c>
      <c r="I17" s="67">
        <v>-6.8314188822915511E-3</v>
      </c>
      <c r="J17" s="45"/>
      <c r="K17" s="45"/>
      <c r="L17" s="46"/>
    </row>
    <row r="18" spans="1:12" ht="15" customHeight="1" x14ac:dyDescent="0.25">
      <c r="A18" s="68" t="s">
        <v>2</v>
      </c>
      <c r="B18" s="31">
        <v>-3.1973244147156521E-3</v>
      </c>
      <c r="C18" s="31">
        <v>8.2679296346415132E-3</v>
      </c>
      <c r="D18" s="31">
        <v>1.8605604921394514E-2</v>
      </c>
      <c r="E18" s="31">
        <v>-6.83060109289646E-4</v>
      </c>
      <c r="F18" s="31">
        <v>-1.5815138059994127E-2</v>
      </c>
      <c r="G18" s="31">
        <v>-1.9999589931644524E-2</v>
      </c>
      <c r="H18" s="31">
        <v>2.319779401599309E-2</v>
      </c>
      <c r="I18" s="67">
        <v>-6.3930803694870475E-3</v>
      </c>
      <c r="J18" s="45"/>
      <c r="K18" s="45"/>
      <c r="L18" s="46"/>
    </row>
    <row r="19" spans="1:12" x14ac:dyDescent="0.25">
      <c r="A19" s="69" t="s">
        <v>1</v>
      </c>
      <c r="B19" s="31">
        <v>-2.7556270096462998E-2</v>
      </c>
      <c r="C19" s="31">
        <v>5.9553349875929307E-4</v>
      </c>
      <c r="D19" s="31">
        <v>2.0000000000000018E-2</v>
      </c>
      <c r="E19" s="31">
        <v>5.9372349448685302E-3</v>
      </c>
      <c r="F19" s="31">
        <v>-3.2798414205182147E-2</v>
      </c>
      <c r="G19" s="31">
        <v>-5.5600091558277387E-2</v>
      </c>
      <c r="H19" s="31">
        <v>7.7632581011441992E-3</v>
      </c>
      <c r="I19" s="67">
        <v>-1.9775460941427458E-2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1.3214963847846484E-2</v>
      </c>
      <c r="C21" s="31">
        <v>2.163130270391278E-3</v>
      </c>
      <c r="D21" s="31">
        <v>1.9432186234817683E-2</v>
      </c>
      <c r="E21" s="31">
        <v>3.0373595221222516E-4</v>
      </c>
      <c r="F21" s="31">
        <v>-1.0207616725070534E-2</v>
      </c>
      <c r="G21" s="31">
        <v>-4.7026505930651608E-2</v>
      </c>
      <c r="H21" s="31">
        <v>1.0411489109500849E-2</v>
      </c>
      <c r="I21" s="67">
        <v>6.4113495872764048E-4</v>
      </c>
      <c r="J21" s="45"/>
      <c r="K21" s="45"/>
      <c r="L21" s="45"/>
    </row>
    <row r="22" spans="1:12" x14ac:dyDescent="0.25">
      <c r="A22" s="68" t="s">
        <v>13</v>
      </c>
      <c r="B22" s="31">
        <v>1.5136462299398579E-2</v>
      </c>
      <c r="C22" s="31">
        <v>1.593231050100119E-3</v>
      </c>
      <c r="D22" s="31">
        <v>1.9307560383021283E-2</v>
      </c>
      <c r="E22" s="31">
        <v>-3.0278203255796887E-3</v>
      </c>
      <c r="F22" s="31">
        <v>1.9674117004084168E-2</v>
      </c>
      <c r="G22" s="31">
        <v>-3.4340668089300141E-2</v>
      </c>
      <c r="H22" s="31">
        <v>1.1254841670775173E-2</v>
      </c>
      <c r="I22" s="67">
        <v>-2.1202675742385324E-2</v>
      </c>
      <c r="J22" s="45"/>
      <c r="K22" s="51" t="s">
        <v>12</v>
      </c>
      <c r="L22" s="45" t="s">
        <v>59</v>
      </c>
    </row>
    <row r="23" spans="1:12" x14ac:dyDescent="0.25">
      <c r="A23" s="69" t="s">
        <v>71</v>
      </c>
      <c r="B23" s="31">
        <v>-0.18020465116279072</v>
      </c>
      <c r="C23" s="31">
        <v>-5.8461538461538454E-2</v>
      </c>
      <c r="D23" s="31">
        <v>5.6690647482014356E-2</v>
      </c>
      <c r="E23" s="31">
        <v>3.2178217821782207E-2</v>
      </c>
      <c r="F23" s="31">
        <v>-0.19505018907549065</v>
      </c>
      <c r="G23" s="31">
        <v>-5.5754064164626249E-2</v>
      </c>
      <c r="H23" s="31">
        <v>8.3415348784435128E-2</v>
      </c>
      <c r="I23" s="67">
        <v>6.8690404853392284E-2</v>
      </c>
      <c r="J23" s="45"/>
      <c r="K23" s="48"/>
      <c r="L23" s="45" t="s">
        <v>9</v>
      </c>
    </row>
    <row r="24" spans="1:12" x14ac:dyDescent="0.25">
      <c r="A24" s="68" t="s">
        <v>45</v>
      </c>
      <c r="B24" s="31">
        <v>-6.2545018007202913E-2</v>
      </c>
      <c r="C24" s="31">
        <v>-5.2229299363057979E-3</v>
      </c>
      <c r="D24" s="31">
        <v>2.5594870210135845E-2</v>
      </c>
      <c r="E24" s="31">
        <v>7.4719800747198306E-3</v>
      </c>
      <c r="F24" s="31">
        <v>-7.1274238463084116E-2</v>
      </c>
      <c r="G24" s="31">
        <v>-4.9823968080845438E-2</v>
      </c>
      <c r="H24" s="31">
        <v>2.2587038523798508E-2</v>
      </c>
      <c r="I24" s="67">
        <v>3.0227464407512894E-2</v>
      </c>
      <c r="J24" s="45"/>
      <c r="K24" s="45" t="s">
        <v>68</v>
      </c>
      <c r="L24" s="46">
        <v>87.07</v>
      </c>
    </row>
    <row r="25" spans="1:12" x14ac:dyDescent="0.25">
      <c r="A25" s="68" t="s">
        <v>46</v>
      </c>
      <c r="B25" s="31">
        <v>7.9067725046444437E-3</v>
      </c>
      <c r="C25" s="31">
        <v>1.3675213675212738E-4</v>
      </c>
      <c r="D25" s="31">
        <v>1.7426350245499211E-2</v>
      </c>
      <c r="E25" s="31">
        <v>-1.6679715423630892E-3</v>
      </c>
      <c r="F25" s="31">
        <v>-2.8629774960524657E-3</v>
      </c>
      <c r="G25" s="31">
        <v>-3.7575715520952957E-2</v>
      </c>
      <c r="H25" s="31">
        <v>7.2692112417063193E-3</v>
      </c>
      <c r="I25" s="67">
        <v>4.5216976906856665E-3</v>
      </c>
      <c r="J25" s="45"/>
      <c r="K25" s="45" t="s">
        <v>45</v>
      </c>
      <c r="L25" s="46">
        <v>94.24</v>
      </c>
    </row>
    <row r="26" spans="1:12" x14ac:dyDescent="0.25">
      <c r="A26" s="68" t="s">
        <v>47</v>
      </c>
      <c r="B26" s="31">
        <v>3.938851811733457E-2</v>
      </c>
      <c r="C26" s="31">
        <v>3.8220902372354537E-3</v>
      </c>
      <c r="D26" s="31">
        <v>1.8602883265417924E-2</v>
      </c>
      <c r="E26" s="31">
        <v>-2.6297814207649761E-3</v>
      </c>
      <c r="F26" s="31">
        <v>3.7867792676473666E-3</v>
      </c>
      <c r="G26" s="31">
        <v>-4.605484600816323E-2</v>
      </c>
      <c r="H26" s="31">
        <v>1.010607792972551E-2</v>
      </c>
      <c r="I26" s="67">
        <v>-1.1348653331349379E-2</v>
      </c>
      <c r="J26" s="45"/>
      <c r="K26" s="45" t="s">
        <v>46</v>
      </c>
      <c r="L26" s="46">
        <v>100.78</v>
      </c>
    </row>
    <row r="27" spans="1:12" ht="17.25" customHeight="1" x14ac:dyDescent="0.25">
      <c r="A27" s="68" t="s">
        <v>48</v>
      </c>
      <c r="B27" s="31">
        <v>4.0946278955150239E-2</v>
      </c>
      <c r="C27" s="31">
        <v>1.1209703159910545E-2</v>
      </c>
      <c r="D27" s="31">
        <v>2.0123163614409245E-2</v>
      </c>
      <c r="E27" s="31">
        <v>-1.3264731891631243E-3</v>
      </c>
      <c r="F27" s="31">
        <v>5.7532294586304378E-3</v>
      </c>
      <c r="G27" s="31">
        <v>-4.2954885682334965E-2</v>
      </c>
      <c r="H27" s="31">
        <v>1.1346369861239269E-2</v>
      </c>
      <c r="I27" s="67">
        <v>-1.5038776006725318E-2</v>
      </c>
      <c r="J27" s="58"/>
      <c r="K27" s="49" t="s">
        <v>47</v>
      </c>
      <c r="L27" s="46">
        <v>103.54</v>
      </c>
    </row>
    <row r="28" spans="1:12" x14ac:dyDescent="0.25">
      <c r="A28" s="68" t="s">
        <v>49</v>
      </c>
      <c r="B28" s="31">
        <v>8.3561861520998981E-2</v>
      </c>
      <c r="C28" s="31">
        <v>4.7552889169562018E-3</v>
      </c>
      <c r="D28" s="31">
        <v>1.68491691521091E-2</v>
      </c>
      <c r="E28" s="31">
        <v>-4.4538706256628258E-3</v>
      </c>
      <c r="F28" s="31">
        <v>6.6678336065127075E-2</v>
      </c>
      <c r="G28" s="31">
        <v>-3.9819341790244045E-2</v>
      </c>
      <c r="H28" s="31">
        <v>7.2303454366016151E-3</v>
      </c>
      <c r="I28" s="67">
        <v>-2.1006901035715231E-2</v>
      </c>
      <c r="J28" s="53"/>
      <c r="K28" s="40" t="s">
        <v>48</v>
      </c>
      <c r="L28" s="46">
        <v>102.94</v>
      </c>
    </row>
    <row r="29" spans="1:12" ht="15.75" thickBot="1" x14ac:dyDescent="0.3">
      <c r="A29" s="70" t="s">
        <v>50</v>
      </c>
      <c r="B29" s="71">
        <v>0.13066907775768533</v>
      </c>
      <c r="C29" s="71">
        <v>8.4838709677419466E-3</v>
      </c>
      <c r="D29" s="71">
        <v>2.3338788870703731E-2</v>
      </c>
      <c r="E29" s="71">
        <v>3.284072249589487E-3</v>
      </c>
      <c r="F29" s="71">
        <v>0.17964361731847633</v>
      </c>
      <c r="G29" s="71">
        <v>-8.2149012664683441E-2</v>
      </c>
      <c r="H29" s="71">
        <v>2.0766392922646482E-2</v>
      </c>
      <c r="I29" s="72">
        <v>5.9845297944763898E-2</v>
      </c>
      <c r="J29" s="53"/>
      <c r="K29" s="40" t="s">
        <v>49</v>
      </c>
      <c r="L29" s="46">
        <v>107.84</v>
      </c>
    </row>
    <row r="30" spans="1:12" ht="37.5" customHeight="1" x14ac:dyDescent="0.25">
      <c r="A30" s="77" t="s">
        <v>69</v>
      </c>
      <c r="B30" s="77"/>
      <c r="C30" s="77"/>
      <c r="D30" s="77"/>
      <c r="E30" s="77"/>
      <c r="F30" s="77"/>
      <c r="G30" s="77"/>
      <c r="H30" s="77"/>
      <c r="I30" s="77"/>
      <c r="J30" s="53"/>
      <c r="K30" s="40" t="s">
        <v>50</v>
      </c>
      <c r="L30" s="46">
        <v>112.12</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Electricity, gas, water and waste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77.58</v>
      </c>
    </row>
    <row r="34" spans="1:12" x14ac:dyDescent="0.25">
      <c r="F34" s="23"/>
      <c r="G34" s="23"/>
      <c r="H34" s="23"/>
      <c r="I34" s="23"/>
      <c r="K34" s="45" t="s">
        <v>45</v>
      </c>
      <c r="L34" s="46">
        <v>91.41</v>
      </c>
    </row>
    <row r="35" spans="1:12" x14ac:dyDescent="0.25">
      <c r="B35" s="23"/>
      <c r="C35" s="23"/>
      <c r="D35" s="23"/>
      <c r="E35" s="23"/>
      <c r="F35" s="23"/>
      <c r="G35" s="23"/>
      <c r="H35" s="23"/>
      <c r="I35" s="23"/>
      <c r="K35" s="45" t="s">
        <v>46</v>
      </c>
      <c r="L35" s="46">
        <v>99.06</v>
      </c>
    </row>
    <row r="36" spans="1:12" x14ac:dyDescent="0.25">
      <c r="A36" s="23"/>
      <c r="B36" s="23"/>
      <c r="C36" s="23"/>
      <c r="D36" s="23"/>
      <c r="E36" s="23"/>
      <c r="F36" s="23"/>
      <c r="G36" s="23"/>
      <c r="H36" s="23"/>
      <c r="I36" s="23"/>
      <c r="K36" s="49" t="s">
        <v>47</v>
      </c>
      <c r="L36" s="46">
        <v>102.04</v>
      </c>
    </row>
    <row r="37" spans="1:12" x14ac:dyDescent="0.25">
      <c r="A37" s="23"/>
      <c r="B37" s="23"/>
      <c r="C37" s="23"/>
      <c r="D37" s="23"/>
      <c r="E37" s="23"/>
      <c r="F37" s="23"/>
      <c r="G37" s="23"/>
      <c r="H37" s="23"/>
      <c r="I37" s="23"/>
      <c r="K37" s="40" t="s">
        <v>48</v>
      </c>
      <c r="L37" s="46">
        <v>102.04</v>
      </c>
    </row>
    <row r="38" spans="1:12" x14ac:dyDescent="0.25">
      <c r="A38" s="23"/>
      <c r="B38" s="23"/>
      <c r="C38" s="23"/>
      <c r="D38" s="23"/>
      <c r="E38" s="23"/>
      <c r="F38" s="23"/>
      <c r="G38" s="23"/>
      <c r="H38" s="23"/>
      <c r="I38" s="23"/>
      <c r="K38" s="40" t="s">
        <v>49</v>
      </c>
      <c r="L38" s="46">
        <v>106.56</v>
      </c>
    </row>
    <row r="39" spans="1:12" x14ac:dyDescent="0.25">
      <c r="A39" s="23"/>
      <c r="B39" s="23"/>
      <c r="C39" s="23"/>
      <c r="D39" s="23"/>
      <c r="E39" s="23"/>
      <c r="F39" s="23"/>
      <c r="G39" s="23"/>
      <c r="H39" s="23"/>
      <c r="I39" s="23"/>
      <c r="K39" s="40" t="s">
        <v>50</v>
      </c>
      <c r="L39" s="46">
        <v>110.49</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81.98</v>
      </c>
    </row>
    <row r="43" spans="1:12" x14ac:dyDescent="0.25">
      <c r="K43" s="45" t="s">
        <v>45</v>
      </c>
      <c r="L43" s="46">
        <v>93.75</v>
      </c>
    </row>
    <row r="44" spans="1:12" x14ac:dyDescent="0.25">
      <c r="B44" s="29"/>
      <c r="C44" s="29"/>
      <c r="D44" s="29"/>
      <c r="E44" s="29"/>
      <c r="F44" s="29"/>
      <c r="G44" s="29"/>
      <c r="H44" s="29"/>
      <c r="I44" s="29"/>
      <c r="J44" s="53"/>
      <c r="K44" s="45" t="s">
        <v>46</v>
      </c>
      <c r="L44" s="46">
        <v>100.79</v>
      </c>
    </row>
    <row r="45" spans="1:12" ht="15.4" customHeight="1" x14ac:dyDescent="0.25">
      <c r="A45" s="26" t="str">
        <f>"Indexed number of payroll jobs in "&amp;$L$1&amp;" each week by age group"</f>
        <v>Indexed number of payroll jobs in Electricity, gas, water and waste services each week by age group</v>
      </c>
      <c r="B45" s="29"/>
      <c r="C45" s="29"/>
      <c r="D45" s="29"/>
      <c r="E45" s="29"/>
      <c r="F45" s="29"/>
      <c r="G45" s="29"/>
      <c r="H45" s="29"/>
      <c r="I45" s="29"/>
      <c r="J45" s="53"/>
      <c r="K45" s="49" t="s">
        <v>47</v>
      </c>
      <c r="L45" s="46">
        <v>103.94</v>
      </c>
    </row>
    <row r="46" spans="1:12" ht="15.4" customHeight="1" x14ac:dyDescent="0.25">
      <c r="B46" s="29"/>
      <c r="C46" s="29"/>
      <c r="D46" s="29"/>
      <c r="E46" s="29"/>
      <c r="F46" s="29"/>
      <c r="G46" s="29"/>
      <c r="H46" s="29"/>
      <c r="I46" s="29"/>
      <c r="J46" s="53"/>
      <c r="K46" s="40" t="s">
        <v>48</v>
      </c>
      <c r="L46" s="46">
        <v>104.09</v>
      </c>
    </row>
    <row r="47" spans="1:12" ht="15.4" customHeight="1" x14ac:dyDescent="0.25">
      <c r="B47" s="29"/>
      <c r="C47" s="29"/>
      <c r="D47" s="29"/>
      <c r="E47" s="29"/>
      <c r="F47" s="29"/>
      <c r="G47" s="29"/>
      <c r="H47" s="29"/>
      <c r="I47" s="29"/>
      <c r="J47" s="53"/>
      <c r="K47" s="40" t="s">
        <v>49</v>
      </c>
      <c r="L47" s="46">
        <v>108.36</v>
      </c>
    </row>
    <row r="48" spans="1:12" ht="15.4" customHeight="1" x14ac:dyDescent="0.25">
      <c r="B48" s="29"/>
      <c r="C48" s="29"/>
      <c r="D48" s="29"/>
      <c r="E48" s="29"/>
      <c r="F48" s="29"/>
      <c r="G48" s="29"/>
      <c r="H48" s="29"/>
      <c r="I48" s="29"/>
      <c r="J48" s="53"/>
      <c r="K48" s="40" t="s">
        <v>50</v>
      </c>
      <c r="L48" s="46">
        <v>113.07</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105.95</v>
      </c>
    </row>
    <row r="54" spans="1:12" ht="15.4" customHeight="1" x14ac:dyDescent="0.25">
      <c r="B54" s="28"/>
      <c r="C54" s="28"/>
      <c r="D54" s="28"/>
      <c r="E54" s="28"/>
      <c r="F54" s="28"/>
      <c r="G54" s="28"/>
      <c r="H54" s="28"/>
      <c r="I54" s="28"/>
      <c r="J54" s="53"/>
      <c r="K54" s="45" t="s">
        <v>5</v>
      </c>
      <c r="L54" s="46">
        <v>99.83</v>
      </c>
    </row>
    <row r="55" spans="1:12" ht="15.4" customHeight="1" x14ac:dyDescent="0.25">
      <c r="B55" s="4"/>
      <c r="C55" s="4"/>
      <c r="D55" s="5"/>
      <c r="E55" s="2"/>
      <c r="F55" s="28"/>
      <c r="G55" s="28"/>
      <c r="H55" s="28"/>
      <c r="I55" s="28"/>
      <c r="J55" s="53"/>
      <c r="K55" s="45" t="s">
        <v>44</v>
      </c>
      <c r="L55" s="46">
        <v>98.44</v>
      </c>
    </row>
    <row r="56" spans="1:12" ht="15.4" customHeight="1" x14ac:dyDescent="0.25">
      <c r="B56" s="4"/>
      <c r="C56" s="4"/>
      <c r="D56" s="5"/>
      <c r="E56" s="2"/>
      <c r="F56" s="28"/>
      <c r="G56" s="28"/>
      <c r="H56" s="28"/>
      <c r="I56" s="28"/>
      <c r="J56" s="53"/>
      <c r="K56" s="49" t="s">
        <v>4</v>
      </c>
      <c r="L56" s="46">
        <v>95.58</v>
      </c>
    </row>
    <row r="57" spans="1:12" ht="15.4" customHeight="1" x14ac:dyDescent="0.25">
      <c r="A57" s="4"/>
      <c r="B57" s="4"/>
      <c r="C57" s="4"/>
      <c r="D57" s="5"/>
      <c r="E57" s="2"/>
      <c r="F57" s="28"/>
      <c r="G57" s="28"/>
      <c r="H57" s="28"/>
      <c r="I57" s="28"/>
      <c r="J57" s="53"/>
      <c r="K57" s="40" t="s">
        <v>3</v>
      </c>
      <c r="L57" s="46">
        <v>101.89</v>
      </c>
    </row>
    <row r="58" spans="1:12" ht="15.4" customHeight="1" x14ac:dyDescent="0.25">
      <c r="B58" s="29"/>
      <c r="C58" s="29"/>
      <c r="D58" s="29"/>
      <c r="E58" s="29"/>
      <c r="F58" s="28"/>
      <c r="G58" s="28"/>
      <c r="H58" s="28"/>
      <c r="I58" s="28"/>
      <c r="J58" s="53"/>
      <c r="K58" s="40" t="s">
        <v>43</v>
      </c>
      <c r="L58" s="46">
        <v>102.21</v>
      </c>
    </row>
    <row r="59" spans="1:12" ht="15.4" customHeight="1" x14ac:dyDescent="0.25">
      <c r="K59" s="40" t="s">
        <v>2</v>
      </c>
      <c r="L59" s="46">
        <v>98.7</v>
      </c>
    </row>
    <row r="60" spans="1:12" ht="15.4" customHeight="1" x14ac:dyDescent="0.25">
      <c r="A60" s="26" t="str">
        <f>"Indexed number of payroll jobs held by men in "&amp;$L$1&amp;" each week by State and Territory"</f>
        <v>Indexed number of payroll jobs held by men in Electricity, gas, water and waste services each week by State and Territory</v>
      </c>
      <c r="K60" s="40" t="s">
        <v>1</v>
      </c>
      <c r="L60" s="46">
        <v>95.57</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104.67</v>
      </c>
    </row>
    <row r="63" spans="1:12" ht="15.4" customHeight="1" x14ac:dyDescent="0.25">
      <c r="B63" s="4"/>
      <c r="C63" s="4"/>
      <c r="D63" s="4"/>
      <c r="E63" s="4"/>
      <c r="F63" s="28"/>
      <c r="G63" s="28"/>
      <c r="H63" s="28"/>
      <c r="I63" s="28"/>
      <c r="J63" s="53"/>
      <c r="K63" s="45" t="s">
        <v>5</v>
      </c>
      <c r="L63" s="46">
        <v>96.86</v>
      </c>
    </row>
    <row r="64" spans="1:12" ht="15.4" customHeight="1" x14ac:dyDescent="0.25">
      <c r="B64" s="4"/>
      <c r="C64" s="4"/>
      <c r="D64" s="3"/>
      <c r="E64" s="2"/>
      <c r="F64" s="28"/>
      <c r="G64" s="28"/>
      <c r="H64" s="28"/>
      <c r="I64" s="28"/>
      <c r="J64" s="53"/>
      <c r="K64" s="45" t="s">
        <v>44</v>
      </c>
      <c r="L64" s="46">
        <v>96.33</v>
      </c>
    </row>
    <row r="65" spans="1:12" ht="15.4" customHeight="1" x14ac:dyDescent="0.25">
      <c r="B65" s="4"/>
      <c r="C65" s="4"/>
      <c r="D65" s="3"/>
      <c r="E65" s="2"/>
      <c r="F65" s="28"/>
      <c r="G65" s="28"/>
      <c r="H65" s="28"/>
      <c r="I65" s="28"/>
      <c r="J65" s="53"/>
      <c r="K65" s="49" t="s">
        <v>4</v>
      </c>
      <c r="L65" s="46">
        <v>97.55</v>
      </c>
    </row>
    <row r="66" spans="1:12" ht="15.4" customHeight="1" x14ac:dyDescent="0.25">
      <c r="B66" s="4"/>
      <c r="C66" s="4"/>
      <c r="D66" s="3"/>
      <c r="E66" s="2"/>
      <c r="F66" s="28"/>
      <c r="G66" s="28"/>
      <c r="H66" s="28"/>
      <c r="I66" s="28"/>
      <c r="J66" s="53"/>
      <c r="K66" s="40" t="s">
        <v>3</v>
      </c>
      <c r="L66" s="46">
        <v>99.91</v>
      </c>
    </row>
    <row r="67" spans="1:12" ht="15.4" customHeight="1" x14ac:dyDescent="0.25">
      <c r="B67" s="28"/>
      <c r="C67" s="28"/>
      <c r="D67" s="28"/>
      <c r="E67" s="28"/>
      <c r="F67" s="28"/>
      <c r="G67" s="28"/>
      <c r="H67" s="28"/>
      <c r="I67" s="28"/>
      <c r="J67" s="53"/>
      <c r="K67" s="40" t="s">
        <v>43</v>
      </c>
      <c r="L67" s="46">
        <v>101.01</v>
      </c>
    </row>
    <row r="68" spans="1:12" ht="15.4" customHeight="1" x14ac:dyDescent="0.25">
      <c r="A68" s="28"/>
      <c r="B68" s="28"/>
      <c r="C68" s="28"/>
      <c r="D68" s="28"/>
      <c r="E68" s="28"/>
      <c r="F68" s="28"/>
      <c r="G68" s="28"/>
      <c r="H68" s="28"/>
      <c r="I68" s="28"/>
      <c r="J68" s="53"/>
      <c r="K68" s="40" t="s">
        <v>2</v>
      </c>
      <c r="L68" s="46">
        <v>97.41</v>
      </c>
    </row>
    <row r="69" spans="1:12" ht="15.4" customHeight="1" x14ac:dyDescent="0.25">
      <c r="A69" s="28"/>
      <c r="B69" s="27"/>
      <c r="C69" s="27"/>
      <c r="D69" s="27"/>
      <c r="E69" s="27"/>
      <c r="F69" s="27"/>
      <c r="G69" s="27"/>
      <c r="H69" s="27"/>
      <c r="I69" s="27"/>
      <c r="J69" s="62"/>
      <c r="K69" s="40" t="s">
        <v>1</v>
      </c>
      <c r="L69" s="46">
        <v>93.46</v>
      </c>
    </row>
    <row r="70" spans="1:12" ht="15.4" customHeight="1" x14ac:dyDescent="0.25">
      <c r="K70" s="42"/>
      <c r="L70" s="46" t="s">
        <v>7</v>
      </c>
    </row>
    <row r="71" spans="1:12" ht="15.4" customHeight="1" x14ac:dyDescent="0.25">
      <c r="K71" s="45" t="s">
        <v>6</v>
      </c>
      <c r="L71" s="46">
        <v>106.32</v>
      </c>
    </row>
    <row r="72" spans="1:12" ht="15.4" customHeight="1" x14ac:dyDescent="0.25">
      <c r="K72" s="45" t="s">
        <v>5</v>
      </c>
      <c r="L72" s="46">
        <v>98.66</v>
      </c>
    </row>
    <row r="73" spans="1:12" ht="15.4" customHeight="1" x14ac:dyDescent="0.25">
      <c r="K73" s="45" t="s">
        <v>44</v>
      </c>
      <c r="L73" s="46">
        <v>98.23</v>
      </c>
    </row>
    <row r="74" spans="1:12" ht="15.4" customHeight="1" x14ac:dyDescent="0.25">
      <c r="K74" s="49" t="s">
        <v>4</v>
      </c>
      <c r="L74" s="46">
        <v>99.95</v>
      </c>
    </row>
    <row r="75" spans="1:12" ht="15.4" customHeight="1" x14ac:dyDescent="0.25">
      <c r="A75" s="26" t="str">
        <f>"Indexed number of payroll jobs held by women in "&amp;$L$1&amp;" each week by State and Territory"</f>
        <v>Indexed number of payroll jobs held by women in Electricity, gas, water and waste services each week by State and Territory</v>
      </c>
      <c r="K75" s="40" t="s">
        <v>3</v>
      </c>
      <c r="L75" s="46">
        <v>102.49</v>
      </c>
    </row>
    <row r="76" spans="1:12" ht="15.4" customHeight="1" x14ac:dyDescent="0.25">
      <c r="K76" s="40" t="s">
        <v>43</v>
      </c>
      <c r="L76" s="46">
        <v>103.37</v>
      </c>
    </row>
    <row r="77" spans="1:12" ht="15.4" customHeight="1" x14ac:dyDescent="0.25">
      <c r="B77" s="4"/>
      <c r="C77" s="4"/>
      <c r="D77" s="4"/>
      <c r="E77" s="4"/>
      <c r="F77" s="28"/>
      <c r="G77" s="28"/>
      <c r="H77" s="28"/>
      <c r="I77" s="28"/>
      <c r="J77" s="53"/>
      <c r="K77" s="40" t="s">
        <v>2</v>
      </c>
      <c r="L77" s="46">
        <v>99.07</v>
      </c>
    </row>
    <row r="78" spans="1:12" ht="15.4" customHeight="1" x14ac:dyDescent="0.25">
      <c r="B78" s="4"/>
      <c r="C78" s="4"/>
      <c r="D78" s="4"/>
      <c r="E78" s="4"/>
      <c r="F78" s="28"/>
      <c r="G78" s="28"/>
      <c r="H78" s="28"/>
      <c r="I78" s="28"/>
      <c r="J78" s="53"/>
      <c r="K78" s="40" t="s">
        <v>1</v>
      </c>
      <c r="L78" s="46">
        <v>94.9</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104.96</v>
      </c>
    </row>
    <row r="83" spans="1:12" ht="15.4" customHeight="1" x14ac:dyDescent="0.25">
      <c r="B83" s="28"/>
      <c r="C83" s="28"/>
      <c r="D83" s="28"/>
      <c r="E83" s="28"/>
      <c r="F83" s="28"/>
      <c r="G83" s="28"/>
      <c r="H83" s="28"/>
      <c r="I83" s="28"/>
      <c r="J83" s="53"/>
      <c r="K83" s="45" t="s">
        <v>5</v>
      </c>
      <c r="L83" s="46">
        <v>99.69</v>
      </c>
    </row>
    <row r="84" spans="1:12" ht="15.4" customHeight="1" x14ac:dyDescent="0.25">
      <c r="A84" s="28"/>
      <c r="B84" s="27"/>
      <c r="C84" s="27"/>
      <c r="D84" s="27"/>
      <c r="E84" s="27"/>
      <c r="F84" s="27"/>
      <c r="G84" s="27"/>
      <c r="H84" s="27"/>
      <c r="I84" s="27"/>
      <c r="J84" s="62"/>
      <c r="K84" s="45" t="s">
        <v>44</v>
      </c>
      <c r="L84" s="46">
        <v>98.67</v>
      </c>
    </row>
    <row r="85" spans="1:12" ht="15.4" customHeight="1" x14ac:dyDescent="0.25">
      <c r="K85" s="49" t="s">
        <v>4</v>
      </c>
      <c r="L85" s="46">
        <v>97.9</v>
      </c>
    </row>
    <row r="86" spans="1:12" ht="15.4" customHeight="1" x14ac:dyDescent="0.25">
      <c r="K86" s="40" t="s">
        <v>3</v>
      </c>
      <c r="L86" s="46">
        <v>105.17</v>
      </c>
    </row>
    <row r="87" spans="1:12" ht="15.4" customHeight="1" x14ac:dyDescent="0.25">
      <c r="K87" s="40" t="s">
        <v>43</v>
      </c>
      <c r="L87" s="46">
        <v>102.62</v>
      </c>
    </row>
    <row r="88" spans="1:12" ht="15.4" customHeight="1" x14ac:dyDescent="0.25">
      <c r="K88" s="40" t="s">
        <v>2</v>
      </c>
      <c r="L88" s="46">
        <v>96.62</v>
      </c>
    </row>
    <row r="89" spans="1:12" ht="15.4" customHeight="1" x14ac:dyDescent="0.25">
      <c r="K89" s="40" t="s">
        <v>1</v>
      </c>
      <c r="L89" s="46">
        <v>103.51</v>
      </c>
    </row>
    <row r="90" spans="1:12" ht="15.4" customHeight="1" x14ac:dyDescent="0.25">
      <c r="K90" s="48"/>
      <c r="L90" s="46" t="s">
        <v>8</v>
      </c>
    </row>
    <row r="91" spans="1:12" ht="15" customHeight="1" x14ac:dyDescent="0.25">
      <c r="K91" s="45" t="s">
        <v>6</v>
      </c>
      <c r="L91" s="46">
        <v>103.39</v>
      </c>
    </row>
    <row r="92" spans="1:12" ht="15" customHeight="1" x14ac:dyDescent="0.25">
      <c r="K92" s="45" t="s">
        <v>5</v>
      </c>
      <c r="L92" s="46">
        <v>97.65</v>
      </c>
    </row>
    <row r="93" spans="1:12" ht="15" customHeight="1" x14ac:dyDescent="0.25">
      <c r="A93" s="26"/>
      <c r="K93" s="45" t="s">
        <v>44</v>
      </c>
      <c r="L93" s="46">
        <v>96.01</v>
      </c>
    </row>
    <row r="94" spans="1:12" ht="15" customHeight="1" x14ac:dyDescent="0.25">
      <c r="K94" s="49" t="s">
        <v>4</v>
      </c>
      <c r="L94" s="46">
        <v>97.54</v>
      </c>
    </row>
    <row r="95" spans="1:12" ht="15" customHeight="1" x14ac:dyDescent="0.25">
      <c r="K95" s="40" t="s">
        <v>3</v>
      </c>
      <c r="L95" s="46">
        <v>104.26</v>
      </c>
    </row>
    <row r="96" spans="1:12" ht="15" customHeight="1" x14ac:dyDescent="0.25">
      <c r="K96" s="40" t="s">
        <v>43</v>
      </c>
      <c r="L96" s="46">
        <v>100.8</v>
      </c>
    </row>
    <row r="97" spans="1:12" ht="15" customHeight="1" x14ac:dyDescent="0.25">
      <c r="K97" s="40" t="s">
        <v>2</v>
      </c>
      <c r="L97" s="46">
        <v>96.38</v>
      </c>
    </row>
    <row r="98" spans="1:12" ht="15" customHeight="1" x14ac:dyDescent="0.25">
      <c r="K98" s="40" t="s">
        <v>1</v>
      </c>
      <c r="L98" s="46">
        <v>102.46</v>
      </c>
    </row>
    <row r="99" spans="1:12" ht="15" customHeight="1" x14ac:dyDescent="0.25">
      <c r="K99" s="42"/>
      <c r="L99" s="46" t="s">
        <v>7</v>
      </c>
    </row>
    <row r="100" spans="1:12" ht="15" customHeight="1" x14ac:dyDescent="0.25">
      <c r="A100" s="25"/>
      <c r="B100" s="24"/>
      <c r="K100" s="45" t="s">
        <v>6</v>
      </c>
      <c r="L100" s="46">
        <v>105.52</v>
      </c>
    </row>
    <row r="101" spans="1:12" x14ac:dyDescent="0.25">
      <c r="A101" s="25"/>
      <c r="B101" s="24"/>
      <c r="K101" s="45" t="s">
        <v>5</v>
      </c>
      <c r="L101" s="46">
        <v>98.99</v>
      </c>
    </row>
    <row r="102" spans="1:12" x14ac:dyDescent="0.25">
      <c r="A102" s="25"/>
      <c r="B102" s="24"/>
      <c r="K102" s="45" t="s">
        <v>44</v>
      </c>
      <c r="L102" s="46">
        <v>98.13</v>
      </c>
    </row>
    <row r="103" spans="1:12" x14ac:dyDescent="0.25">
      <c r="A103" s="25"/>
      <c r="B103" s="24"/>
      <c r="K103" s="49" t="s">
        <v>4</v>
      </c>
      <c r="L103" s="46">
        <v>99.07</v>
      </c>
    </row>
    <row r="104" spans="1:12" x14ac:dyDescent="0.25">
      <c r="A104" s="25"/>
      <c r="B104" s="24"/>
      <c r="K104" s="40" t="s">
        <v>3</v>
      </c>
      <c r="L104" s="46">
        <v>106.78</v>
      </c>
    </row>
    <row r="105" spans="1:12" x14ac:dyDescent="0.25">
      <c r="A105" s="25"/>
      <c r="B105" s="24"/>
      <c r="K105" s="40" t="s">
        <v>43</v>
      </c>
      <c r="L105" s="46">
        <v>103.13</v>
      </c>
    </row>
    <row r="106" spans="1:12" x14ac:dyDescent="0.25">
      <c r="A106" s="25"/>
      <c r="B106" s="24"/>
      <c r="K106" s="40" t="s">
        <v>2</v>
      </c>
      <c r="L106" s="46">
        <v>98.55</v>
      </c>
    </row>
    <row r="107" spans="1:12" x14ac:dyDescent="0.25">
      <c r="A107" s="25"/>
      <c r="B107" s="24"/>
      <c r="K107" s="40" t="s">
        <v>1</v>
      </c>
      <c r="L107" s="46">
        <v>105.94</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100.0386</v>
      </c>
    </row>
    <row r="112" spans="1:12" x14ac:dyDescent="0.25">
      <c r="K112" s="73">
        <v>43918</v>
      </c>
      <c r="L112" s="46">
        <v>99.510099999999994</v>
      </c>
    </row>
    <row r="113" spans="11:12" x14ac:dyDescent="0.25">
      <c r="K113" s="73">
        <v>43925</v>
      </c>
      <c r="L113" s="46">
        <v>97.492500000000007</v>
      </c>
    </row>
    <row r="114" spans="11:12" x14ac:dyDescent="0.25">
      <c r="K114" s="73">
        <v>43932</v>
      </c>
      <c r="L114" s="46">
        <v>98.831699999999998</v>
      </c>
    </row>
    <row r="115" spans="11:12" x14ac:dyDescent="0.25">
      <c r="K115" s="73">
        <v>43939</v>
      </c>
      <c r="L115" s="46">
        <v>99.097399999999993</v>
      </c>
    </row>
    <row r="116" spans="11:12" x14ac:dyDescent="0.25">
      <c r="K116" s="73">
        <v>43946</v>
      </c>
      <c r="L116" s="46">
        <v>98.953999999999994</v>
      </c>
    </row>
    <row r="117" spans="11:12" x14ac:dyDescent="0.25">
      <c r="K117" s="73">
        <v>43953</v>
      </c>
      <c r="L117" s="46">
        <v>99.380499999999998</v>
      </c>
    </row>
    <row r="118" spans="11:12" x14ac:dyDescent="0.25">
      <c r="K118" s="73">
        <v>43960</v>
      </c>
      <c r="L118" s="46">
        <v>99.575299999999999</v>
      </c>
    </row>
    <row r="119" spans="11:12" x14ac:dyDescent="0.25">
      <c r="K119" s="73">
        <v>43967</v>
      </c>
      <c r="L119" s="46">
        <v>99.760999999999996</v>
      </c>
    </row>
    <row r="120" spans="11:12" x14ac:dyDescent="0.25">
      <c r="K120" s="73">
        <v>43974</v>
      </c>
      <c r="L120" s="46">
        <v>99.821700000000007</v>
      </c>
    </row>
    <row r="121" spans="11:12" x14ac:dyDescent="0.25">
      <c r="K121" s="73">
        <v>43981</v>
      </c>
      <c r="L121" s="46">
        <v>99.868600000000001</v>
      </c>
    </row>
    <row r="122" spans="11:12" x14ac:dyDescent="0.25">
      <c r="K122" s="73">
        <v>43988</v>
      </c>
      <c r="L122" s="46">
        <v>100.0423</v>
      </c>
    </row>
    <row r="123" spans="11:12" x14ac:dyDescent="0.25">
      <c r="K123" s="73">
        <v>43995</v>
      </c>
      <c r="L123" s="46">
        <v>100.739</v>
      </c>
    </row>
    <row r="124" spans="11:12" x14ac:dyDescent="0.25">
      <c r="K124" s="73">
        <v>44002</v>
      </c>
      <c r="L124" s="46">
        <v>100.72709999999999</v>
      </c>
    </row>
    <row r="125" spans="11:12" x14ac:dyDescent="0.25">
      <c r="K125" s="73">
        <v>44009</v>
      </c>
      <c r="L125" s="46">
        <v>99.587299999999999</v>
      </c>
    </row>
    <row r="126" spans="11:12" x14ac:dyDescent="0.25">
      <c r="K126" s="73">
        <v>44016</v>
      </c>
      <c r="L126" s="46">
        <v>101.3006</v>
      </c>
    </row>
    <row r="127" spans="11:12" x14ac:dyDescent="0.25">
      <c r="K127" s="73">
        <v>44023</v>
      </c>
      <c r="L127" s="46">
        <v>102.6215</v>
      </c>
    </row>
    <row r="128" spans="11:12" x14ac:dyDescent="0.25">
      <c r="K128" s="73">
        <v>44030</v>
      </c>
      <c r="L128" s="46">
        <v>102.56359999999999</v>
      </c>
    </row>
    <row r="129" spans="1:12" x14ac:dyDescent="0.25">
      <c r="K129" s="73">
        <v>44037</v>
      </c>
      <c r="L129" s="46">
        <v>102.91840000000001</v>
      </c>
    </row>
    <row r="130" spans="1:12" x14ac:dyDescent="0.25">
      <c r="K130" s="73">
        <v>44044</v>
      </c>
      <c r="L130" s="46">
        <v>102.8008</v>
      </c>
    </row>
    <row r="131" spans="1:12" x14ac:dyDescent="0.25">
      <c r="K131" s="73">
        <v>44051</v>
      </c>
      <c r="L131" s="46">
        <v>102.4919</v>
      </c>
    </row>
    <row r="132" spans="1:12" x14ac:dyDescent="0.25">
      <c r="K132" s="73">
        <v>44058</v>
      </c>
      <c r="L132" s="46">
        <v>102.3706</v>
      </c>
    </row>
    <row r="133" spans="1:12" x14ac:dyDescent="0.25">
      <c r="K133" s="73">
        <v>44065</v>
      </c>
      <c r="L133" s="46">
        <v>101.4238</v>
      </c>
    </row>
    <row r="134" spans="1:12" x14ac:dyDescent="0.25">
      <c r="K134" s="73">
        <v>44072</v>
      </c>
      <c r="L134" s="46">
        <v>101.53230000000001</v>
      </c>
    </row>
    <row r="135" spans="1:12" x14ac:dyDescent="0.25">
      <c r="K135" s="73">
        <v>44079</v>
      </c>
      <c r="L135" s="46">
        <v>101.5442</v>
      </c>
    </row>
    <row r="136" spans="1:12" x14ac:dyDescent="0.25">
      <c r="K136" s="73">
        <v>44086</v>
      </c>
      <c r="L136" s="46">
        <v>101.0515</v>
      </c>
    </row>
    <row r="137" spans="1:12" x14ac:dyDescent="0.25">
      <c r="K137" s="73">
        <v>44093</v>
      </c>
      <c r="L137" s="46">
        <v>100.9054</v>
      </c>
    </row>
    <row r="138" spans="1:12" x14ac:dyDescent="0.25">
      <c r="K138" s="73">
        <v>44100</v>
      </c>
      <c r="L138" s="46">
        <v>100.7252</v>
      </c>
    </row>
    <row r="139" spans="1:12" x14ac:dyDescent="0.25">
      <c r="K139" s="73">
        <v>44107</v>
      </c>
      <c r="L139" s="46">
        <v>101.3052</v>
      </c>
    </row>
    <row r="140" spans="1:12" x14ac:dyDescent="0.25">
      <c r="A140" s="25"/>
      <c r="B140" s="24"/>
      <c r="K140" s="73">
        <v>44114</v>
      </c>
      <c r="L140" s="46">
        <v>100.7252</v>
      </c>
    </row>
    <row r="141" spans="1:12" x14ac:dyDescent="0.25">
      <c r="A141" s="25"/>
      <c r="B141" s="24"/>
      <c r="K141" s="73">
        <v>44121</v>
      </c>
      <c r="L141" s="46">
        <v>98.681899999999999</v>
      </c>
    </row>
    <row r="142" spans="1:12" x14ac:dyDescent="0.25">
      <c r="K142" s="73">
        <v>44128</v>
      </c>
      <c r="L142" s="46">
        <v>97.02</v>
      </c>
    </row>
    <row r="143" spans="1:12" x14ac:dyDescent="0.25">
      <c r="K143" s="73">
        <v>44135</v>
      </c>
      <c r="L143" s="46">
        <v>97.211200000000005</v>
      </c>
    </row>
    <row r="144" spans="1:12" x14ac:dyDescent="0.25">
      <c r="K144" s="73">
        <v>44142</v>
      </c>
      <c r="L144" s="46">
        <v>97.522800000000004</v>
      </c>
    </row>
    <row r="145" spans="11:12" x14ac:dyDescent="0.25">
      <c r="K145" s="73">
        <v>44149</v>
      </c>
      <c r="L145" s="46">
        <v>99.404399999999995</v>
      </c>
    </row>
    <row r="146" spans="11:12" x14ac:dyDescent="0.25">
      <c r="K146" s="73">
        <v>44156</v>
      </c>
      <c r="L146" s="46">
        <v>100.79510000000001</v>
      </c>
    </row>
    <row r="147" spans="11:12" x14ac:dyDescent="0.25">
      <c r="K147" s="73">
        <v>44163</v>
      </c>
      <c r="L147" s="46">
        <v>99.939300000000003</v>
      </c>
    </row>
    <row r="148" spans="11:12" x14ac:dyDescent="0.25">
      <c r="K148" s="73">
        <v>44170</v>
      </c>
      <c r="L148" s="46">
        <v>100.3236</v>
      </c>
    </row>
    <row r="149" spans="11:12" x14ac:dyDescent="0.25">
      <c r="K149" s="73">
        <v>44177</v>
      </c>
      <c r="L149" s="46">
        <v>101.7556</v>
      </c>
    </row>
    <row r="150" spans="11:12" x14ac:dyDescent="0.25">
      <c r="K150" s="73">
        <v>44184</v>
      </c>
      <c r="L150" s="46">
        <v>101.4817</v>
      </c>
    </row>
    <row r="151" spans="11:12" x14ac:dyDescent="0.25">
      <c r="K151" s="73">
        <v>44191</v>
      </c>
      <c r="L151" s="46">
        <v>100.27119999999999</v>
      </c>
    </row>
    <row r="152" spans="11:12" x14ac:dyDescent="0.25">
      <c r="K152" s="73">
        <v>44198</v>
      </c>
      <c r="L152" s="46">
        <v>99.736199999999997</v>
      </c>
    </row>
    <row r="153" spans="11:12" x14ac:dyDescent="0.25">
      <c r="K153" s="73">
        <v>44205</v>
      </c>
      <c r="L153" s="46">
        <v>99.699399999999997</v>
      </c>
    </row>
    <row r="154" spans="11:12" x14ac:dyDescent="0.25">
      <c r="K154" s="73">
        <v>44212</v>
      </c>
      <c r="L154" s="46">
        <v>101.6606</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98.83</v>
      </c>
    </row>
    <row r="260" spans="11:12" x14ac:dyDescent="0.25">
      <c r="K260" s="73">
        <v>43918</v>
      </c>
      <c r="L260" s="46">
        <v>98.402000000000001</v>
      </c>
    </row>
    <row r="261" spans="11:12" x14ac:dyDescent="0.25">
      <c r="K261" s="73">
        <v>43925</v>
      </c>
      <c r="L261" s="46">
        <v>96.888000000000005</v>
      </c>
    </row>
    <row r="262" spans="11:12" x14ac:dyDescent="0.25">
      <c r="K262" s="73">
        <v>43932</v>
      </c>
      <c r="L262" s="46">
        <v>97.324299999999994</v>
      </c>
    </row>
    <row r="263" spans="11:12" x14ac:dyDescent="0.25">
      <c r="K263" s="73">
        <v>43939</v>
      </c>
      <c r="L263" s="46">
        <v>99.021000000000001</v>
      </c>
    </row>
    <row r="264" spans="11:12" x14ac:dyDescent="0.25">
      <c r="K264" s="73">
        <v>43946</v>
      </c>
      <c r="L264" s="46">
        <v>98.579499999999996</v>
      </c>
    </row>
    <row r="265" spans="11:12" x14ac:dyDescent="0.25">
      <c r="K265" s="73">
        <v>43953</v>
      </c>
      <c r="L265" s="46">
        <v>98.343500000000006</v>
      </c>
    </row>
    <row r="266" spans="11:12" x14ac:dyDescent="0.25">
      <c r="K266" s="73">
        <v>43960</v>
      </c>
      <c r="L266" s="46">
        <v>96.347800000000007</v>
      </c>
    </row>
    <row r="267" spans="11:12" x14ac:dyDescent="0.25">
      <c r="K267" s="73">
        <v>43967</v>
      </c>
      <c r="L267" s="46">
        <v>96.697599999999994</v>
      </c>
    </row>
    <row r="268" spans="11:12" x14ac:dyDescent="0.25">
      <c r="K268" s="73">
        <v>43974</v>
      </c>
      <c r="L268" s="46">
        <v>96.965000000000003</v>
      </c>
    </row>
    <row r="269" spans="11:12" x14ac:dyDescent="0.25">
      <c r="K269" s="73">
        <v>43981</v>
      </c>
      <c r="L269" s="46">
        <v>98.017899999999997</v>
      </c>
    </row>
    <row r="270" spans="11:12" x14ac:dyDescent="0.25">
      <c r="K270" s="73">
        <v>43988</v>
      </c>
      <c r="L270" s="46">
        <v>98.7821</v>
      </c>
    </row>
    <row r="271" spans="11:12" x14ac:dyDescent="0.25">
      <c r="K271" s="73">
        <v>43995</v>
      </c>
      <c r="L271" s="46">
        <v>99.642200000000003</v>
      </c>
    </row>
    <row r="272" spans="11:12" x14ac:dyDescent="0.25">
      <c r="K272" s="73">
        <v>44002</v>
      </c>
      <c r="L272" s="46">
        <v>99.669899999999998</v>
      </c>
    </row>
    <row r="273" spans="11:12" x14ac:dyDescent="0.25">
      <c r="K273" s="73">
        <v>44009</v>
      </c>
      <c r="L273" s="46">
        <v>98.176199999999994</v>
      </c>
    </row>
    <row r="274" spans="11:12" x14ac:dyDescent="0.25">
      <c r="K274" s="73">
        <v>44016</v>
      </c>
      <c r="L274" s="46">
        <v>100.5921</v>
      </c>
    </row>
    <row r="275" spans="11:12" x14ac:dyDescent="0.25">
      <c r="K275" s="73">
        <v>44023</v>
      </c>
      <c r="L275" s="46">
        <v>103.29430000000001</v>
      </c>
    </row>
    <row r="276" spans="11:12" x14ac:dyDescent="0.25">
      <c r="K276" s="73">
        <v>44030</v>
      </c>
      <c r="L276" s="46">
        <v>102.89490000000001</v>
      </c>
    </row>
    <row r="277" spans="11:12" x14ac:dyDescent="0.25">
      <c r="K277" s="73">
        <v>44037</v>
      </c>
      <c r="L277" s="46">
        <v>101.8952</v>
      </c>
    </row>
    <row r="278" spans="11:12" x14ac:dyDescent="0.25">
      <c r="K278" s="73">
        <v>44044</v>
      </c>
      <c r="L278" s="46">
        <v>101.5107</v>
      </c>
    </row>
    <row r="279" spans="11:12" x14ac:dyDescent="0.25">
      <c r="K279" s="73">
        <v>44051</v>
      </c>
      <c r="L279" s="46">
        <v>100.9337</v>
      </c>
    </row>
    <row r="280" spans="11:12" x14ac:dyDescent="0.25">
      <c r="K280" s="73">
        <v>44058</v>
      </c>
      <c r="L280" s="46">
        <v>100.8798</v>
      </c>
    </row>
    <row r="281" spans="11:12" x14ac:dyDescent="0.25">
      <c r="K281" s="73">
        <v>44065</v>
      </c>
      <c r="L281" s="46">
        <v>99.983800000000002</v>
      </c>
    </row>
    <row r="282" spans="11:12" x14ac:dyDescent="0.25">
      <c r="K282" s="73">
        <v>44072</v>
      </c>
      <c r="L282" s="46">
        <v>101.2496</v>
      </c>
    </row>
    <row r="283" spans="11:12" x14ac:dyDescent="0.25">
      <c r="K283" s="73">
        <v>44079</v>
      </c>
      <c r="L283" s="46">
        <v>107.6536</v>
      </c>
    </row>
    <row r="284" spans="11:12" x14ac:dyDescent="0.25">
      <c r="K284" s="73">
        <v>44086</v>
      </c>
      <c r="L284" s="46">
        <v>109.9992</v>
      </c>
    </row>
    <row r="285" spans="11:12" x14ac:dyDescent="0.25">
      <c r="K285" s="73">
        <v>44093</v>
      </c>
      <c r="L285" s="46">
        <v>112.6878</v>
      </c>
    </row>
    <row r="286" spans="11:12" x14ac:dyDescent="0.25">
      <c r="K286" s="73">
        <v>44100</v>
      </c>
      <c r="L286" s="46">
        <v>111.1874</v>
      </c>
    </row>
    <row r="287" spans="11:12" x14ac:dyDescent="0.25">
      <c r="K287" s="73">
        <v>44107</v>
      </c>
      <c r="L287" s="46">
        <v>106.2068</v>
      </c>
    </row>
    <row r="288" spans="11:12" x14ac:dyDescent="0.25">
      <c r="K288" s="73">
        <v>44114</v>
      </c>
      <c r="L288" s="46">
        <v>100.6078</v>
      </c>
    </row>
    <row r="289" spans="11:12" x14ac:dyDescent="0.25">
      <c r="K289" s="73">
        <v>44121</v>
      </c>
      <c r="L289" s="46">
        <v>100.8111</v>
      </c>
    </row>
    <row r="290" spans="11:12" x14ac:dyDescent="0.25">
      <c r="K290" s="73">
        <v>44128</v>
      </c>
      <c r="L290" s="46">
        <v>96.450900000000004</v>
      </c>
    </row>
    <row r="291" spans="11:12" x14ac:dyDescent="0.25">
      <c r="K291" s="73">
        <v>44135</v>
      </c>
      <c r="L291" s="46">
        <v>97.390600000000006</v>
      </c>
    </row>
    <row r="292" spans="11:12" x14ac:dyDescent="0.25">
      <c r="K292" s="73">
        <v>44142</v>
      </c>
      <c r="L292" s="46">
        <v>98.942400000000006</v>
      </c>
    </row>
    <row r="293" spans="11:12" x14ac:dyDescent="0.25">
      <c r="K293" s="73">
        <v>44149</v>
      </c>
      <c r="L293" s="46">
        <v>99.942400000000006</v>
      </c>
    </row>
    <row r="294" spans="11:12" x14ac:dyDescent="0.25">
      <c r="K294" s="73">
        <v>44156</v>
      </c>
      <c r="L294" s="46">
        <v>102.24769999999999</v>
      </c>
    </row>
    <row r="295" spans="11:12" x14ac:dyDescent="0.25">
      <c r="K295" s="73">
        <v>44163</v>
      </c>
      <c r="L295" s="46">
        <v>100.9134</v>
      </c>
    </row>
    <row r="296" spans="11:12" x14ac:dyDescent="0.25">
      <c r="K296" s="73">
        <v>44170</v>
      </c>
      <c r="L296" s="46">
        <v>102.5895</v>
      </c>
    </row>
    <row r="297" spans="11:12" x14ac:dyDescent="0.25">
      <c r="K297" s="73">
        <v>44177</v>
      </c>
      <c r="L297" s="46">
        <v>106.6785</v>
      </c>
    </row>
    <row r="298" spans="11:12" x14ac:dyDescent="0.25">
      <c r="K298" s="73">
        <v>44184</v>
      </c>
      <c r="L298" s="46">
        <v>104.41970000000001</v>
      </c>
    </row>
    <row r="299" spans="11:12" x14ac:dyDescent="0.25">
      <c r="K299" s="73">
        <v>44191</v>
      </c>
      <c r="L299" s="46">
        <v>99.619500000000002</v>
      </c>
    </row>
    <row r="300" spans="11:12" x14ac:dyDescent="0.25">
      <c r="K300" s="73">
        <v>44198</v>
      </c>
      <c r="L300" s="46">
        <v>99.160700000000006</v>
      </c>
    </row>
    <row r="301" spans="11:12" x14ac:dyDescent="0.25">
      <c r="K301" s="73">
        <v>44205</v>
      </c>
      <c r="L301" s="46">
        <v>98.769099999999995</v>
      </c>
    </row>
    <row r="302" spans="11:12" x14ac:dyDescent="0.25">
      <c r="K302" s="73">
        <v>44212</v>
      </c>
      <c r="L302" s="46">
        <v>99.839799999999997</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B66E-11F1-40BF-A793-242F80567404}">
  <sheetPr codeName="Sheet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23</v>
      </c>
    </row>
    <row r="2" spans="1:12" ht="19.5" customHeight="1" x14ac:dyDescent="0.3">
      <c r="A2" s="7" t="str">
        <f>"Weekly Payroll Jobs and Wages in Australia - " &amp;$L$1</f>
        <v>Weekly Payroll Jobs and Wages in Australia - Construction</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Construction</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-9.8478111873115615E-2</v>
      </c>
      <c r="C11" s="31">
        <v>-6.2952827714810144E-2</v>
      </c>
      <c r="D11" s="31">
        <v>4.1841470999844477E-2</v>
      </c>
      <c r="E11" s="31">
        <v>1.6790709854227925E-2</v>
      </c>
      <c r="F11" s="31">
        <v>-0.10821496475493209</v>
      </c>
      <c r="G11" s="31">
        <v>-0.11951669420584332</v>
      </c>
      <c r="H11" s="31">
        <v>7.6305872259692098E-2</v>
      </c>
      <c r="I11" s="67">
        <v>3.392923814240989E-2</v>
      </c>
      <c r="J11" s="45"/>
      <c r="K11" s="45"/>
      <c r="L11" s="46"/>
    </row>
    <row r="12" spans="1:12" x14ac:dyDescent="0.25">
      <c r="A12" s="68" t="s">
        <v>6</v>
      </c>
      <c r="B12" s="31">
        <v>-0.1163327865766759</v>
      </c>
      <c r="C12" s="31">
        <v>-6.9265046023129551E-2</v>
      </c>
      <c r="D12" s="31">
        <v>3.6858129959456809E-2</v>
      </c>
      <c r="E12" s="31">
        <v>6.9791208849399045E-3</v>
      </c>
      <c r="F12" s="31">
        <v>-0.14339542265967986</v>
      </c>
      <c r="G12" s="31">
        <v>-0.11224266414461548</v>
      </c>
      <c r="H12" s="31">
        <v>6.0382296007716274E-2</v>
      </c>
      <c r="I12" s="67">
        <v>6.0213288309907131E-3</v>
      </c>
      <c r="J12" s="45"/>
      <c r="K12" s="45"/>
      <c r="L12" s="46"/>
    </row>
    <row r="13" spans="1:12" ht="15" customHeight="1" x14ac:dyDescent="0.25">
      <c r="A13" s="68" t="s">
        <v>5</v>
      </c>
      <c r="B13" s="31">
        <v>-0.12340732900888718</v>
      </c>
      <c r="C13" s="31">
        <v>-7.8588165130775378E-2</v>
      </c>
      <c r="D13" s="31">
        <v>4.2663136583086736E-2</v>
      </c>
      <c r="E13" s="31">
        <v>-4.0328835117108275E-3</v>
      </c>
      <c r="F13" s="31">
        <v>-0.11662378113609295</v>
      </c>
      <c r="G13" s="31">
        <v>-0.13735782635044924</v>
      </c>
      <c r="H13" s="31">
        <v>8.6486825173960113E-2</v>
      </c>
      <c r="I13" s="67">
        <v>9.8447450198959618E-3</v>
      </c>
      <c r="J13" s="45"/>
      <c r="K13" s="45"/>
      <c r="L13" s="46"/>
    </row>
    <row r="14" spans="1:12" ht="15" customHeight="1" x14ac:dyDescent="0.25">
      <c r="A14" s="68" t="s">
        <v>44</v>
      </c>
      <c r="B14" s="31">
        <v>-7.996238294165392E-2</v>
      </c>
      <c r="C14" s="31">
        <v>-5.1409577725460287E-2</v>
      </c>
      <c r="D14" s="31">
        <v>5.6340519037696657E-2</v>
      </c>
      <c r="E14" s="31">
        <v>4.480034199943006E-2</v>
      </c>
      <c r="F14" s="31">
        <v>-8.7432414090168553E-2</v>
      </c>
      <c r="G14" s="31">
        <v>-0.10594855656102042</v>
      </c>
      <c r="H14" s="31">
        <v>9.0666469435226604E-2</v>
      </c>
      <c r="I14" s="67">
        <v>6.387527988254349E-2</v>
      </c>
      <c r="J14" s="45"/>
      <c r="K14" s="45"/>
      <c r="L14" s="46"/>
    </row>
    <row r="15" spans="1:12" ht="15" customHeight="1" x14ac:dyDescent="0.25">
      <c r="A15" s="68" t="s">
        <v>4</v>
      </c>
      <c r="B15" s="31">
        <v>-1.6439865493310335E-2</v>
      </c>
      <c r="C15" s="31">
        <v>-1.9945818778070779E-2</v>
      </c>
      <c r="D15" s="31">
        <v>4.4727429324146417E-2</v>
      </c>
      <c r="E15" s="31">
        <v>3.4432157643729422E-2</v>
      </c>
      <c r="F15" s="31">
        <v>-1.9581893225103619E-2</v>
      </c>
      <c r="G15" s="31">
        <v>-9.5320887420863198E-2</v>
      </c>
      <c r="H15" s="31">
        <v>6.1090550885711359E-2</v>
      </c>
      <c r="I15" s="67">
        <v>5.0471744838942678E-2</v>
      </c>
      <c r="J15" s="45"/>
      <c r="K15" s="63"/>
      <c r="L15" s="46"/>
    </row>
    <row r="16" spans="1:12" ht="15" customHeight="1" x14ac:dyDescent="0.25">
      <c r="A16" s="68" t="s">
        <v>3</v>
      </c>
      <c r="B16" s="31">
        <v>-7.6409728509593267E-2</v>
      </c>
      <c r="C16" s="31">
        <v>-6.7539505647241427E-2</v>
      </c>
      <c r="D16" s="31">
        <v>2.3673604046958063E-2</v>
      </c>
      <c r="E16" s="31">
        <v>2.4577118632131967E-2</v>
      </c>
      <c r="F16" s="31">
        <v>-8.0650703427551984E-2</v>
      </c>
      <c r="G16" s="31">
        <v>-0.13919511117738381</v>
      </c>
      <c r="H16" s="31">
        <v>8.2187944521965761E-2</v>
      </c>
      <c r="I16" s="67">
        <v>8.4017736393005249E-2</v>
      </c>
      <c r="J16" s="45"/>
      <c r="K16" s="45"/>
      <c r="L16" s="46"/>
    </row>
    <row r="17" spans="1:12" ht="15" customHeight="1" x14ac:dyDescent="0.25">
      <c r="A17" s="68" t="s">
        <v>43</v>
      </c>
      <c r="B17" s="31">
        <v>-7.182926829268288E-2</v>
      </c>
      <c r="C17" s="31">
        <v>-2.4377921882068998E-2</v>
      </c>
      <c r="D17" s="31">
        <v>4.0674012708115548E-2</v>
      </c>
      <c r="E17" s="31">
        <v>2.3629178330314415E-2</v>
      </c>
      <c r="F17" s="31">
        <v>-0.10706432991607984</v>
      </c>
      <c r="G17" s="31">
        <v>-5.8122562465574235E-2</v>
      </c>
      <c r="H17" s="31">
        <v>4.5513862327348109E-2</v>
      </c>
      <c r="I17" s="67">
        <v>9.9553857029372361E-2</v>
      </c>
      <c r="J17" s="45"/>
      <c r="K17" s="45"/>
      <c r="L17" s="46"/>
    </row>
    <row r="18" spans="1:12" ht="15" customHeight="1" x14ac:dyDescent="0.25">
      <c r="A18" s="68" t="s">
        <v>2</v>
      </c>
      <c r="B18" s="31">
        <v>-7.9960707269155162E-2</v>
      </c>
      <c r="C18" s="31">
        <v>-3.4784190106692536E-2</v>
      </c>
      <c r="D18" s="31">
        <v>4.3394495412844014E-2</v>
      </c>
      <c r="E18" s="31">
        <v>3.3175355450236976E-2</v>
      </c>
      <c r="F18" s="31">
        <v>-9.169423570323243E-2</v>
      </c>
      <c r="G18" s="31">
        <v>-8.0835686086951353E-2</v>
      </c>
      <c r="H18" s="31">
        <v>8.3709239507003597E-2</v>
      </c>
      <c r="I18" s="67">
        <v>9.2350529905323109E-2</v>
      </c>
      <c r="J18" s="45"/>
      <c r="K18" s="45"/>
      <c r="L18" s="46"/>
    </row>
    <row r="19" spans="1:12" x14ac:dyDescent="0.25">
      <c r="A19" s="69" t="s">
        <v>1</v>
      </c>
      <c r="B19" s="31">
        <v>-9.6588452925713164E-2</v>
      </c>
      <c r="C19" s="31">
        <v>-4.4983532317826258E-2</v>
      </c>
      <c r="D19" s="31">
        <v>5.466469652193684E-2</v>
      </c>
      <c r="E19" s="31">
        <v>2.8885510466612141E-2</v>
      </c>
      <c r="F19" s="31">
        <v>-4.9604207501702469E-2</v>
      </c>
      <c r="G19" s="31">
        <v>-0.15373782674371417</v>
      </c>
      <c r="H19" s="31">
        <v>6.7718085971001152E-2</v>
      </c>
      <c r="I19" s="67">
        <v>3.2034554391061842E-2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-0.11586763119509402</v>
      </c>
      <c r="C21" s="31">
        <v>-6.2144778362550501E-2</v>
      </c>
      <c r="D21" s="31">
        <v>4.4306960142772134E-2</v>
      </c>
      <c r="E21" s="31">
        <v>2.0873084585059987E-2</v>
      </c>
      <c r="F21" s="31">
        <v>-0.12517190182140514</v>
      </c>
      <c r="G21" s="31">
        <v>-0.12437341419859449</v>
      </c>
      <c r="H21" s="31">
        <v>8.1804495585943382E-2</v>
      </c>
      <c r="I21" s="67">
        <v>4.0368257410787312E-2</v>
      </c>
      <c r="J21" s="45"/>
      <c r="K21" s="45"/>
      <c r="L21" s="45"/>
    </row>
    <row r="22" spans="1:12" x14ac:dyDescent="0.25">
      <c r="A22" s="68" t="s">
        <v>13</v>
      </c>
      <c r="B22" s="31">
        <v>-6.3949921900885109E-2</v>
      </c>
      <c r="C22" s="31">
        <v>-6.2774341840240777E-2</v>
      </c>
      <c r="D22" s="31">
        <v>2.3890341453312258E-2</v>
      </c>
      <c r="E22" s="31">
        <v>-6.726167378088288E-4</v>
      </c>
      <c r="F22" s="31">
        <v>-1.9633541144461586E-2</v>
      </c>
      <c r="G22" s="31">
        <v>-8.7557787693875899E-2</v>
      </c>
      <c r="H22" s="31">
        <v>3.6357939526566518E-2</v>
      </c>
      <c r="I22" s="67">
        <v>-3.5799064167564287E-3</v>
      </c>
      <c r="J22" s="45"/>
      <c r="K22" s="51" t="s">
        <v>12</v>
      </c>
      <c r="L22" s="45" t="s">
        <v>59</v>
      </c>
    </row>
    <row r="23" spans="1:12" x14ac:dyDescent="0.25">
      <c r="A23" s="69" t="s">
        <v>71</v>
      </c>
      <c r="B23" s="31">
        <v>-0.14148815165876782</v>
      </c>
      <c r="C23" s="31">
        <v>-0.11458251868890168</v>
      </c>
      <c r="D23" s="31">
        <v>0.1033219877467666</v>
      </c>
      <c r="E23" s="31">
        <v>1.4908548780044439E-2</v>
      </c>
      <c r="F23" s="31">
        <v>-0.13631242717096692</v>
      </c>
      <c r="G23" s="31">
        <v>-0.1652976622573582</v>
      </c>
      <c r="H23" s="31">
        <v>0.17900173308315592</v>
      </c>
      <c r="I23" s="67">
        <v>4.3291590827585047E-2</v>
      </c>
      <c r="J23" s="45"/>
      <c r="K23" s="48"/>
      <c r="L23" s="45" t="s">
        <v>9</v>
      </c>
    </row>
    <row r="24" spans="1:12" x14ac:dyDescent="0.25">
      <c r="A24" s="68" t="s">
        <v>45</v>
      </c>
      <c r="B24" s="31">
        <v>-0.11853919925564294</v>
      </c>
      <c r="C24" s="31">
        <v>-6.7450173451537254E-2</v>
      </c>
      <c r="D24" s="31">
        <v>5.1284118484647978E-2</v>
      </c>
      <c r="E24" s="31">
        <v>2.2369392274255828E-2</v>
      </c>
      <c r="F24" s="31">
        <v>-0.14203701046970163</v>
      </c>
      <c r="G24" s="31">
        <v>-0.12610736996873462</v>
      </c>
      <c r="H24" s="31">
        <v>0.10334862560612468</v>
      </c>
      <c r="I24" s="67">
        <v>4.6085036462852447E-2</v>
      </c>
      <c r="J24" s="45"/>
      <c r="K24" s="45" t="s">
        <v>68</v>
      </c>
      <c r="L24" s="46">
        <v>96.96</v>
      </c>
    </row>
    <row r="25" spans="1:12" x14ac:dyDescent="0.25">
      <c r="A25" s="68" t="s">
        <v>46</v>
      </c>
      <c r="B25" s="31">
        <v>-8.429524589889803E-2</v>
      </c>
      <c r="C25" s="31">
        <v>-5.0101592991991684E-2</v>
      </c>
      <c r="D25" s="31">
        <v>3.4281990745112845E-2</v>
      </c>
      <c r="E25" s="31">
        <v>1.8016459006306773E-2</v>
      </c>
      <c r="F25" s="31">
        <v>-0.10545895874725542</v>
      </c>
      <c r="G25" s="31">
        <v>-0.11012463892679802</v>
      </c>
      <c r="H25" s="31">
        <v>7.3791752391385357E-2</v>
      </c>
      <c r="I25" s="67">
        <v>3.9813282305087849E-2</v>
      </c>
      <c r="J25" s="45"/>
      <c r="K25" s="45" t="s">
        <v>45</v>
      </c>
      <c r="L25" s="46">
        <v>94.52</v>
      </c>
    </row>
    <row r="26" spans="1:12" x14ac:dyDescent="0.25">
      <c r="A26" s="68" t="s">
        <v>47</v>
      </c>
      <c r="B26" s="31">
        <v>-7.8405603435332316E-2</v>
      </c>
      <c r="C26" s="31">
        <v>-4.8570764258643595E-2</v>
      </c>
      <c r="D26" s="31">
        <v>3.2951263841674683E-2</v>
      </c>
      <c r="E26" s="31">
        <v>1.9271507843255042E-2</v>
      </c>
      <c r="F26" s="31">
        <v>-9.4323965666674225E-2</v>
      </c>
      <c r="G26" s="31">
        <v>-0.10962591073552252</v>
      </c>
      <c r="H26" s="31">
        <v>6.4672957239747531E-2</v>
      </c>
      <c r="I26" s="67">
        <v>3.1632446463965236E-2</v>
      </c>
      <c r="J26" s="45"/>
      <c r="K26" s="45" t="s">
        <v>46</v>
      </c>
      <c r="L26" s="46">
        <v>96.4</v>
      </c>
    </row>
    <row r="27" spans="1:12" ht="17.25" customHeight="1" x14ac:dyDescent="0.25">
      <c r="A27" s="68" t="s">
        <v>48</v>
      </c>
      <c r="B27" s="31">
        <v>-5.9416083596518843E-2</v>
      </c>
      <c r="C27" s="31">
        <v>-4.4926014910444567E-2</v>
      </c>
      <c r="D27" s="31">
        <v>3.7027598947545259E-2</v>
      </c>
      <c r="E27" s="31">
        <v>2.007834896124816E-2</v>
      </c>
      <c r="F27" s="31">
        <v>-6.8857566989759755E-2</v>
      </c>
      <c r="G27" s="31">
        <v>-0.10695012821613892</v>
      </c>
      <c r="H27" s="31">
        <v>6.7921705545242128E-2</v>
      </c>
      <c r="I27" s="67">
        <v>3.3091901150643199E-2</v>
      </c>
      <c r="J27" s="58"/>
      <c r="K27" s="49" t="s">
        <v>47</v>
      </c>
      <c r="L27" s="46">
        <v>96.86</v>
      </c>
    </row>
    <row r="28" spans="1:12" x14ac:dyDescent="0.25">
      <c r="A28" s="68" t="s">
        <v>49</v>
      </c>
      <c r="B28" s="31">
        <v>-1.8594168555532753E-2</v>
      </c>
      <c r="C28" s="31">
        <v>-4.9064091045223135E-2</v>
      </c>
      <c r="D28" s="31">
        <v>3.803465373508419E-2</v>
      </c>
      <c r="E28" s="31">
        <v>1.6814870218011535E-2</v>
      </c>
      <c r="F28" s="31">
        <v>-4.7001752503011751E-2</v>
      </c>
      <c r="G28" s="31">
        <v>-0.12514464599589559</v>
      </c>
      <c r="H28" s="31">
        <v>6.1674807008848864E-2</v>
      </c>
      <c r="I28" s="67">
        <v>1.8879879787190523E-2</v>
      </c>
      <c r="J28" s="53"/>
      <c r="K28" s="40" t="s">
        <v>48</v>
      </c>
      <c r="L28" s="46">
        <v>98.48</v>
      </c>
    </row>
    <row r="29" spans="1:12" ht="15.75" thickBot="1" x14ac:dyDescent="0.3">
      <c r="A29" s="70" t="s">
        <v>50</v>
      </c>
      <c r="B29" s="71">
        <v>-2.7659289067739845E-2</v>
      </c>
      <c r="C29" s="71">
        <v>-8.9727919631645059E-2</v>
      </c>
      <c r="D29" s="71">
        <v>4.1244912616710483E-2</v>
      </c>
      <c r="E29" s="71">
        <v>-1.9713682234217322E-2</v>
      </c>
      <c r="F29" s="71">
        <v>4.2685434209238204E-2</v>
      </c>
      <c r="G29" s="71">
        <v>-0.17256492369344445</v>
      </c>
      <c r="H29" s="71">
        <v>4.0879276131808195E-2</v>
      </c>
      <c r="I29" s="72">
        <v>6.5563938221036011E-4</v>
      </c>
      <c r="J29" s="53"/>
      <c r="K29" s="40" t="s">
        <v>49</v>
      </c>
      <c r="L29" s="46">
        <v>103.2</v>
      </c>
    </row>
    <row r="30" spans="1:12" ht="37.5" customHeight="1" x14ac:dyDescent="0.25">
      <c r="A30" s="77" t="s">
        <v>69</v>
      </c>
      <c r="B30" s="77"/>
      <c r="C30" s="77"/>
      <c r="D30" s="77"/>
      <c r="E30" s="77"/>
      <c r="F30" s="77"/>
      <c r="G30" s="77"/>
      <c r="H30" s="77"/>
      <c r="I30" s="77"/>
      <c r="J30" s="53"/>
      <c r="K30" s="40" t="s">
        <v>50</v>
      </c>
      <c r="L30" s="46">
        <v>106.82</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Construction</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77.81</v>
      </c>
    </row>
    <row r="34" spans="1:12" x14ac:dyDescent="0.25">
      <c r="F34" s="23"/>
      <c r="G34" s="23"/>
      <c r="H34" s="23"/>
      <c r="I34" s="23"/>
      <c r="K34" s="45" t="s">
        <v>45</v>
      </c>
      <c r="L34" s="46">
        <v>83.85</v>
      </c>
    </row>
    <row r="35" spans="1:12" x14ac:dyDescent="0.25">
      <c r="B35" s="23"/>
      <c r="C35" s="23"/>
      <c r="D35" s="23"/>
      <c r="E35" s="23"/>
      <c r="F35" s="23"/>
      <c r="G35" s="23"/>
      <c r="H35" s="23"/>
      <c r="I35" s="23"/>
      <c r="K35" s="45" t="s">
        <v>46</v>
      </c>
      <c r="L35" s="46">
        <v>88.54</v>
      </c>
    </row>
    <row r="36" spans="1:12" x14ac:dyDescent="0.25">
      <c r="A36" s="23"/>
      <c r="B36" s="23"/>
      <c r="C36" s="23"/>
      <c r="D36" s="23"/>
      <c r="E36" s="23"/>
      <c r="F36" s="23"/>
      <c r="G36" s="23"/>
      <c r="H36" s="23"/>
      <c r="I36" s="23"/>
      <c r="K36" s="49" t="s">
        <v>47</v>
      </c>
      <c r="L36" s="46">
        <v>89.22</v>
      </c>
    </row>
    <row r="37" spans="1:12" x14ac:dyDescent="0.25">
      <c r="A37" s="23"/>
      <c r="B37" s="23"/>
      <c r="C37" s="23"/>
      <c r="D37" s="23"/>
      <c r="E37" s="23"/>
      <c r="F37" s="23"/>
      <c r="G37" s="23"/>
      <c r="H37" s="23"/>
      <c r="I37" s="23"/>
      <c r="K37" s="40" t="s">
        <v>48</v>
      </c>
      <c r="L37" s="46">
        <v>90.7</v>
      </c>
    </row>
    <row r="38" spans="1:12" x14ac:dyDescent="0.25">
      <c r="A38" s="23"/>
      <c r="B38" s="23"/>
      <c r="C38" s="23"/>
      <c r="D38" s="23"/>
      <c r="E38" s="23"/>
      <c r="F38" s="23"/>
      <c r="G38" s="23"/>
      <c r="H38" s="23"/>
      <c r="I38" s="23"/>
      <c r="K38" s="40" t="s">
        <v>49</v>
      </c>
      <c r="L38" s="46">
        <v>94.54</v>
      </c>
    </row>
    <row r="39" spans="1:12" x14ac:dyDescent="0.25">
      <c r="A39" s="23"/>
      <c r="B39" s="23"/>
      <c r="C39" s="23"/>
      <c r="D39" s="23"/>
      <c r="E39" s="23"/>
      <c r="F39" s="23"/>
      <c r="G39" s="23"/>
      <c r="H39" s="23"/>
      <c r="I39" s="23"/>
      <c r="K39" s="40" t="s">
        <v>50</v>
      </c>
      <c r="L39" s="46">
        <v>93.38</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85.85</v>
      </c>
    </row>
    <row r="43" spans="1:12" x14ac:dyDescent="0.25">
      <c r="K43" s="45" t="s">
        <v>45</v>
      </c>
      <c r="L43" s="46">
        <v>88.15</v>
      </c>
    </row>
    <row r="44" spans="1:12" x14ac:dyDescent="0.25">
      <c r="B44" s="29"/>
      <c r="C44" s="29"/>
      <c r="D44" s="29"/>
      <c r="E44" s="29"/>
      <c r="F44" s="29"/>
      <c r="G44" s="29"/>
      <c r="H44" s="29"/>
      <c r="I44" s="29"/>
      <c r="J44" s="53"/>
      <c r="K44" s="45" t="s">
        <v>46</v>
      </c>
      <c r="L44" s="46">
        <v>91.57</v>
      </c>
    </row>
    <row r="45" spans="1:12" ht="15.4" customHeight="1" x14ac:dyDescent="0.25">
      <c r="A45" s="26" t="str">
        <f>"Indexed number of payroll jobs in "&amp;$L$1&amp;" each week by age group"</f>
        <v>Indexed number of payroll jobs in Construction each week by age group</v>
      </c>
      <c r="B45" s="29"/>
      <c r="C45" s="29"/>
      <c r="D45" s="29"/>
      <c r="E45" s="29"/>
      <c r="F45" s="29"/>
      <c r="G45" s="29"/>
      <c r="H45" s="29"/>
      <c r="I45" s="29"/>
      <c r="J45" s="53"/>
      <c r="K45" s="49" t="s">
        <v>47</v>
      </c>
      <c r="L45" s="46">
        <v>92.16</v>
      </c>
    </row>
    <row r="46" spans="1:12" ht="15.4" customHeight="1" x14ac:dyDescent="0.25">
      <c r="B46" s="29"/>
      <c r="C46" s="29"/>
      <c r="D46" s="29"/>
      <c r="E46" s="29"/>
      <c r="F46" s="29"/>
      <c r="G46" s="29"/>
      <c r="H46" s="29"/>
      <c r="I46" s="29"/>
      <c r="J46" s="53"/>
      <c r="K46" s="40" t="s">
        <v>48</v>
      </c>
      <c r="L46" s="46">
        <v>94.06</v>
      </c>
    </row>
    <row r="47" spans="1:12" ht="15.4" customHeight="1" x14ac:dyDescent="0.25">
      <c r="B47" s="29"/>
      <c r="C47" s="29"/>
      <c r="D47" s="29"/>
      <c r="E47" s="29"/>
      <c r="F47" s="29"/>
      <c r="G47" s="29"/>
      <c r="H47" s="29"/>
      <c r="I47" s="29"/>
      <c r="J47" s="53"/>
      <c r="K47" s="40" t="s">
        <v>49</v>
      </c>
      <c r="L47" s="46">
        <v>98.14</v>
      </c>
    </row>
    <row r="48" spans="1:12" ht="15.4" customHeight="1" x14ac:dyDescent="0.25">
      <c r="B48" s="29"/>
      <c r="C48" s="29"/>
      <c r="D48" s="29"/>
      <c r="E48" s="29"/>
      <c r="F48" s="29"/>
      <c r="G48" s="29"/>
      <c r="H48" s="29"/>
      <c r="I48" s="29"/>
      <c r="J48" s="53"/>
      <c r="K48" s="40" t="s">
        <v>50</v>
      </c>
      <c r="L48" s="46">
        <v>97.23</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92.95</v>
      </c>
    </row>
    <row r="54" spans="1:12" ht="15.4" customHeight="1" x14ac:dyDescent="0.25">
      <c r="B54" s="28"/>
      <c r="C54" s="28"/>
      <c r="D54" s="28"/>
      <c r="E54" s="28"/>
      <c r="F54" s="28"/>
      <c r="G54" s="28"/>
      <c r="H54" s="28"/>
      <c r="I54" s="28"/>
      <c r="J54" s="53"/>
      <c r="K54" s="45" t="s">
        <v>5</v>
      </c>
      <c r="L54" s="46">
        <v>93.07</v>
      </c>
    </row>
    <row r="55" spans="1:12" ht="15.4" customHeight="1" x14ac:dyDescent="0.25">
      <c r="B55" s="4"/>
      <c r="C55" s="4"/>
      <c r="D55" s="5"/>
      <c r="E55" s="2"/>
      <c r="F55" s="28"/>
      <c r="G55" s="28"/>
      <c r="H55" s="28"/>
      <c r="I55" s="28"/>
      <c r="J55" s="53"/>
      <c r="K55" s="45" t="s">
        <v>44</v>
      </c>
      <c r="L55" s="46">
        <v>95</v>
      </c>
    </row>
    <row r="56" spans="1:12" ht="15.4" customHeight="1" x14ac:dyDescent="0.25">
      <c r="B56" s="4"/>
      <c r="C56" s="4"/>
      <c r="D56" s="5"/>
      <c r="E56" s="2"/>
      <c r="F56" s="28"/>
      <c r="G56" s="28"/>
      <c r="H56" s="28"/>
      <c r="I56" s="28"/>
      <c r="J56" s="53"/>
      <c r="K56" s="49" t="s">
        <v>4</v>
      </c>
      <c r="L56" s="46">
        <v>98.8</v>
      </c>
    </row>
    <row r="57" spans="1:12" ht="15.4" customHeight="1" x14ac:dyDescent="0.25">
      <c r="A57" s="4"/>
      <c r="B57" s="4"/>
      <c r="C57" s="4"/>
      <c r="D57" s="5"/>
      <c r="E57" s="2"/>
      <c r="F57" s="28"/>
      <c r="G57" s="28"/>
      <c r="H57" s="28"/>
      <c r="I57" s="28"/>
      <c r="J57" s="53"/>
      <c r="K57" s="40" t="s">
        <v>3</v>
      </c>
      <c r="L57" s="46">
        <v>97.26</v>
      </c>
    </row>
    <row r="58" spans="1:12" ht="15.4" customHeight="1" x14ac:dyDescent="0.25">
      <c r="B58" s="29"/>
      <c r="C58" s="29"/>
      <c r="D58" s="29"/>
      <c r="E58" s="29"/>
      <c r="F58" s="28"/>
      <c r="G58" s="28"/>
      <c r="H58" s="28"/>
      <c r="I58" s="28"/>
      <c r="J58" s="53"/>
      <c r="K58" s="40" t="s">
        <v>43</v>
      </c>
      <c r="L58" s="46">
        <v>92.87</v>
      </c>
    </row>
    <row r="59" spans="1:12" ht="15.4" customHeight="1" x14ac:dyDescent="0.25">
      <c r="K59" s="40" t="s">
        <v>2</v>
      </c>
      <c r="L59" s="46">
        <v>94.83</v>
      </c>
    </row>
    <row r="60" spans="1:12" ht="15.4" customHeight="1" x14ac:dyDescent="0.25">
      <c r="A60" s="26" t="str">
        <f>"Indexed number of payroll jobs held by men in "&amp;$L$1&amp;" each week by State and Territory"</f>
        <v>Indexed number of payroll jobs held by men in Construction each week by State and Territory</v>
      </c>
      <c r="K60" s="40" t="s">
        <v>1</v>
      </c>
      <c r="L60" s="46">
        <v>93.37</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83.27</v>
      </c>
    </row>
    <row r="63" spans="1:12" ht="15.4" customHeight="1" x14ac:dyDescent="0.25">
      <c r="B63" s="4"/>
      <c r="C63" s="4"/>
      <c r="D63" s="4"/>
      <c r="E63" s="4"/>
      <c r="F63" s="28"/>
      <c r="G63" s="28"/>
      <c r="H63" s="28"/>
      <c r="I63" s="28"/>
      <c r="J63" s="53"/>
      <c r="K63" s="45" t="s">
        <v>5</v>
      </c>
      <c r="L63" s="46">
        <v>82.15</v>
      </c>
    </row>
    <row r="64" spans="1:12" ht="15.4" customHeight="1" x14ac:dyDescent="0.25">
      <c r="B64" s="4"/>
      <c r="C64" s="4"/>
      <c r="D64" s="3"/>
      <c r="E64" s="2"/>
      <c r="F64" s="28"/>
      <c r="G64" s="28"/>
      <c r="H64" s="28"/>
      <c r="I64" s="28"/>
      <c r="J64" s="53"/>
      <c r="K64" s="45" t="s">
        <v>44</v>
      </c>
      <c r="L64" s="46">
        <v>85.19</v>
      </c>
    </row>
    <row r="65" spans="1:12" ht="15.4" customHeight="1" x14ac:dyDescent="0.25">
      <c r="B65" s="4"/>
      <c r="C65" s="4"/>
      <c r="D65" s="3"/>
      <c r="E65" s="2"/>
      <c r="F65" s="28"/>
      <c r="G65" s="28"/>
      <c r="H65" s="28"/>
      <c r="I65" s="28"/>
      <c r="J65" s="53"/>
      <c r="K65" s="49" t="s">
        <v>4</v>
      </c>
      <c r="L65" s="46">
        <v>92.33</v>
      </c>
    </row>
    <row r="66" spans="1:12" ht="15.4" customHeight="1" x14ac:dyDescent="0.25">
      <c r="B66" s="4"/>
      <c r="C66" s="4"/>
      <c r="D66" s="3"/>
      <c r="E66" s="2"/>
      <c r="F66" s="28"/>
      <c r="G66" s="28"/>
      <c r="H66" s="28"/>
      <c r="I66" s="28"/>
      <c r="J66" s="53"/>
      <c r="K66" s="40" t="s">
        <v>3</v>
      </c>
      <c r="L66" s="46">
        <v>88.48</v>
      </c>
    </row>
    <row r="67" spans="1:12" ht="15.4" customHeight="1" x14ac:dyDescent="0.25">
      <c r="B67" s="28"/>
      <c r="C67" s="28"/>
      <c r="D67" s="28"/>
      <c r="E67" s="28"/>
      <c r="F67" s="28"/>
      <c r="G67" s="28"/>
      <c r="H67" s="28"/>
      <c r="I67" s="28"/>
      <c r="J67" s="53"/>
      <c r="K67" s="40" t="s">
        <v>43</v>
      </c>
      <c r="L67" s="46">
        <v>87.3</v>
      </c>
    </row>
    <row r="68" spans="1:12" ht="15.4" customHeight="1" x14ac:dyDescent="0.25">
      <c r="A68" s="28"/>
      <c r="B68" s="28"/>
      <c r="C68" s="28"/>
      <c r="D68" s="28"/>
      <c r="E68" s="28"/>
      <c r="F68" s="28"/>
      <c r="G68" s="28"/>
      <c r="H68" s="28"/>
      <c r="I68" s="28"/>
      <c r="J68" s="53"/>
      <c r="K68" s="40" t="s">
        <v>2</v>
      </c>
      <c r="L68" s="46">
        <v>87.84</v>
      </c>
    </row>
    <row r="69" spans="1:12" ht="15.4" customHeight="1" x14ac:dyDescent="0.25">
      <c r="A69" s="28"/>
      <c r="B69" s="27"/>
      <c r="C69" s="27"/>
      <c r="D69" s="27"/>
      <c r="E69" s="27"/>
      <c r="F69" s="27"/>
      <c r="G69" s="27"/>
      <c r="H69" s="27"/>
      <c r="I69" s="27"/>
      <c r="J69" s="62"/>
      <c r="K69" s="40" t="s">
        <v>1</v>
      </c>
      <c r="L69" s="46">
        <v>84.43</v>
      </c>
    </row>
    <row r="70" spans="1:12" ht="15.4" customHeight="1" x14ac:dyDescent="0.25">
      <c r="K70" s="42"/>
      <c r="L70" s="46" t="s">
        <v>7</v>
      </c>
    </row>
    <row r="71" spans="1:12" ht="15.4" customHeight="1" x14ac:dyDescent="0.25">
      <c r="K71" s="45" t="s">
        <v>6</v>
      </c>
      <c r="L71" s="46">
        <v>86.6</v>
      </c>
    </row>
    <row r="72" spans="1:12" ht="15.4" customHeight="1" x14ac:dyDescent="0.25">
      <c r="K72" s="45" t="s">
        <v>5</v>
      </c>
      <c r="L72" s="46">
        <v>85.76</v>
      </c>
    </row>
    <row r="73" spans="1:12" ht="15.4" customHeight="1" x14ac:dyDescent="0.25">
      <c r="K73" s="45" t="s">
        <v>44</v>
      </c>
      <c r="L73" s="46">
        <v>90.32</v>
      </c>
    </row>
    <row r="74" spans="1:12" ht="15.4" customHeight="1" x14ac:dyDescent="0.25">
      <c r="K74" s="49" t="s">
        <v>4</v>
      </c>
      <c r="L74" s="46">
        <v>96.75</v>
      </c>
    </row>
    <row r="75" spans="1:12" ht="15.4" customHeight="1" x14ac:dyDescent="0.25">
      <c r="A75" s="26" t="str">
        <f>"Indexed number of payroll jobs held by women in "&amp;$L$1&amp;" each week by State and Territory"</f>
        <v>Indexed number of payroll jobs held by women in Construction each week by State and Territory</v>
      </c>
      <c r="K75" s="40" t="s">
        <v>3</v>
      </c>
      <c r="L75" s="46">
        <v>90.62</v>
      </c>
    </row>
    <row r="76" spans="1:12" ht="15.4" customHeight="1" x14ac:dyDescent="0.25">
      <c r="K76" s="40" t="s">
        <v>43</v>
      </c>
      <c r="L76" s="46">
        <v>90.82</v>
      </c>
    </row>
    <row r="77" spans="1:12" ht="15.4" customHeight="1" x14ac:dyDescent="0.25">
      <c r="B77" s="4"/>
      <c r="C77" s="4"/>
      <c r="D77" s="4"/>
      <c r="E77" s="4"/>
      <c r="F77" s="28"/>
      <c r="G77" s="28"/>
      <c r="H77" s="28"/>
      <c r="I77" s="28"/>
      <c r="J77" s="53"/>
      <c r="K77" s="40" t="s">
        <v>2</v>
      </c>
      <c r="L77" s="46">
        <v>91.45</v>
      </c>
    </row>
    <row r="78" spans="1:12" ht="15.4" customHeight="1" x14ac:dyDescent="0.25">
      <c r="B78" s="4"/>
      <c r="C78" s="4"/>
      <c r="D78" s="4"/>
      <c r="E78" s="4"/>
      <c r="F78" s="28"/>
      <c r="G78" s="28"/>
      <c r="H78" s="28"/>
      <c r="I78" s="28"/>
      <c r="J78" s="53"/>
      <c r="K78" s="40" t="s">
        <v>1</v>
      </c>
      <c r="L78" s="46">
        <v>89.68</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98.61</v>
      </c>
    </row>
    <row r="83" spans="1:12" ht="15.4" customHeight="1" x14ac:dyDescent="0.25">
      <c r="B83" s="28"/>
      <c r="C83" s="28"/>
      <c r="D83" s="28"/>
      <c r="E83" s="28"/>
      <c r="F83" s="28"/>
      <c r="G83" s="28"/>
      <c r="H83" s="28"/>
      <c r="I83" s="28"/>
      <c r="J83" s="53"/>
      <c r="K83" s="45" t="s">
        <v>5</v>
      </c>
      <c r="L83" s="46">
        <v>100.26</v>
      </c>
    </row>
    <row r="84" spans="1:12" ht="15.4" customHeight="1" x14ac:dyDescent="0.25">
      <c r="A84" s="28"/>
      <c r="B84" s="27"/>
      <c r="C84" s="27"/>
      <c r="D84" s="27"/>
      <c r="E84" s="27"/>
      <c r="F84" s="27"/>
      <c r="G84" s="27"/>
      <c r="H84" s="27"/>
      <c r="I84" s="27"/>
      <c r="J84" s="62"/>
      <c r="K84" s="45" t="s">
        <v>44</v>
      </c>
      <c r="L84" s="46">
        <v>100.29</v>
      </c>
    </row>
    <row r="85" spans="1:12" ht="15.4" customHeight="1" x14ac:dyDescent="0.25">
      <c r="K85" s="49" t="s">
        <v>4</v>
      </c>
      <c r="L85" s="46">
        <v>102.51</v>
      </c>
    </row>
    <row r="86" spans="1:12" ht="15.4" customHeight="1" x14ac:dyDescent="0.25">
      <c r="K86" s="40" t="s">
        <v>3</v>
      </c>
      <c r="L86" s="46">
        <v>101.44</v>
      </c>
    </row>
    <row r="87" spans="1:12" ht="15.4" customHeight="1" x14ac:dyDescent="0.25">
      <c r="K87" s="40" t="s">
        <v>43</v>
      </c>
      <c r="L87" s="46">
        <v>101.89</v>
      </c>
    </row>
    <row r="88" spans="1:12" ht="15.4" customHeight="1" x14ac:dyDescent="0.25">
      <c r="K88" s="40" t="s">
        <v>2</v>
      </c>
      <c r="L88" s="46">
        <v>93.85</v>
      </c>
    </row>
    <row r="89" spans="1:12" ht="15.4" customHeight="1" x14ac:dyDescent="0.25">
      <c r="K89" s="40" t="s">
        <v>1</v>
      </c>
      <c r="L89" s="46">
        <v>94.53</v>
      </c>
    </row>
    <row r="90" spans="1:12" ht="15.4" customHeight="1" x14ac:dyDescent="0.25">
      <c r="K90" s="48"/>
      <c r="L90" s="46" t="s">
        <v>8</v>
      </c>
    </row>
    <row r="91" spans="1:12" ht="15" customHeight="1" x14ac:dyDescent="0.25">
      <c r="K91" s="45" t="s">
        <v>6</v>
      </c>
      <c r="L91" s="46">
        <v>90.24</v>
      </c>
    </row>
    <row r="92" spans="1:12" ht="15" customHeight="1" x14ac:dyDescent="0.25">
      <c r="K92" s="45" t="s">
        <v>5</v>
      </c>
      <c r="L92" s="46">
        <v>90.25</v>
      </c>
    </row>
    <row r="93" spans="1:12" ht="15" customHeight="1" x14ac:dyDescent="0.25">
      <c r="A93" s="26"/>
      <c r="K93" s="45" t="s">
        <v>44</v>
      </c>
      <c r="L93" s="46">
        <v>91.79</v>
      </c>
    </row>
    <row r="94" spans="1:12" ht="15" customHeight="1" x14ac:dyDescent="0.25">
      <c r="K94" s="49" t="s">
        <v>4</v>
      </c>
      <c r="L94" s="46">
        <v>98.46</v>
      </c>
    </row>
    <row r="95" spans="1:12" ht="15" customHeight="1" x14ac:dyDescent="0.25">
      <c r="K95" s="40" t="s">
        <v>3</v>
      </c>
      <c r="L95" s="46">
        <v>93.35</v>
      </c>
    </row>
    <row r="96" spans="1:12" ht="15" customHeight="1" x14ac:dyDescent="0.25">
      <c r="K96" s="40" t="s">
        <v>43</v>
      </c>
      <c r="L96" s="46">
        <v>95.88</v>
      </c>
    </row>
    <row r="97" spans="1:12" ht="15" customHeight="1" x14ac:dyDescent="0.25">
      <c r="K97" s="40" t="s">
        <v>2</v>
      </c>
      <c r="L97" s="46">
        <v>86.96</v>
      </c>
    </row>
    <row r="98" spans="1:12" ht="15" customHeight="1" x14ac:dyDescent="0.25">
      <c r="K98" s="40" t="s">
        <v>1</v>
      </c>
      <c r="L98" s="46">
        <v>87.49</v>
      </c>
    </row>
    <row r="99" spans="1:12" ht="15" customHeight="1" x14ac:dyDescent="0.25">
      <c r="K99" s="42"/>
      <c r="L99" s="46" t="s">
        <v>7</v>
      </c>
    </row>
    <row r="100" spans="1:12" ht="15" customHeight="1" x14ac:dyDescent="0.25">
      <c r="A100" s="25"/>
      <c r="B100" s="24"/>
      <c r="K100" s="45" t="s">
        <v>6</v>
      </c>
      <c r="L100" s="46">
        <v>91.7</v>
      </c>
    </row>
    <row r="101" spans="1:12" x14ac:dyDescent="0.25">
      <c r="A101" s="25"/>
      <c r="B101" s="24"/>
      <c r="K101" s="45" t="s">
        <v>5</v>
      </c>
      <c r="L101" s="46">
        <v>93.04</v>
      </c>
    </row>
    <row r="102" spans="1:12" x14ac:dyDescent="0.25">
      <c r="A102" s="25"/>
      <c r="B102" s="24"/>
      <c r="K102" s="45" t="s">
        <v>44</v>
      </c>
      <c r="L102" s="46">
        <v>94.69</v>
      </c>
    </row>
    <row r="103" spans="1:12" x14ac:dyDescent="0.25">
      <c r="A103" s="25"/>
      <c r="B103" s="24"/>
      <c r="K103" s="49" t="s">
        <v>4</v>
      </c>
      <c r="L103" s="46">
        <v>100.84</v>
      </c>
    </row>
    <row r="104" spans="1:12" x14ac:dyDescent="0.25">
      <c r="A104" s="25"/>
      <c r="B104" s="24"/>
      <c r="K104" s="40" t="s">
        <v>3</v>
      </c>
      <c r="L104" s="46">
        <v>94.87</v>
      </c>
    </row>
    <row r="105" spans="1:12" x14ac:dyDescent="0.25">
      <c r="A105" s="25"/>
      <c r="B105" s="24"/>
      <c r="K105" s="40" t="s">
        <v>43</v>
      </c>
      <c r="L105" s="46">
        <v>97.74</v>
      </c>
    </row>
    <row r="106" spans="1:12" x14ac:dyDescent="0.25">
      <c r="A106" s="25"/>
      <c r="B106" s="24"/>
      <c r="K106" s="40" t="s">
        <v>2</v>
      </c>
      <c r="L106" s="46">
        <v>90.14</v>
      </c>
    </row>
    <row r="107" spans="1:12" x14ac:dyDescent="0.25">
      <c r="A107" s="25"/>
      <c r="B107" s="24"/>
      <c r="K107" s="40" t="s">
        <v>1</v>
      </c>
      <c r="L107" s="46">
        <v>88.15</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99.426699999999997</v>
      </c>
    </row>
    <row r="112" spans="1:12" x14ac:dyDescent="0.25">
      <c r="K112" s="73">
        <v>43918</v>
      </c>
      <c r="L112" s="46">
        <v>98.319299999999998</v>
      </c>
    </row>
    <row r="113" spans="11:12" x14ac:dyDescent="0.25">
      <c r="K113" s="73">
        <v>43925</v>
      </c>
      <c r="L113" s="46">
        <v>96.895899999999997</v>
      </c>
    </row>
    <row r="114" spans="11:12" x14ac:dyDescent="0.25">
      <c r="K114" s="73">
        <v>43932</v>
      </c>
      <c r="L114" s="46">
        <v>95.690799999999996</v>
      </c>
    </row>
    <row r="115" spans="11:12" x14ac:dyDescent="0.25">
      <c r="K115" s="73">
        <v>43939</v>
      </c>
      <c r="L115" s="46">
        <v>95.622900000000001</v>
      </c>
    </row>
    <row r="116" spans="11:12" x14ac:dyDescent="0.25">
      <c r="K116" s="73">
        <v>43946</v>
      </c>
      <c r="L116" s="46">
        <v>95.719399999999993</v>
      </c>
    </row>
    <row r="117" spans="11:12" x14ac:dyDescent="0.25">
      <c r="K117" s="73">
        <v>43953</v>
      </c>
      <c r="L117" s="46">
        <v>95.905799999999999</v>
      </c>
    </row>
    <row r="118" spans="11:12" x14ac:dyDescent="0.25">
      <c r="K118" s="73">
        <v>43960</v>
      </c>
      <c r="L118" s="46">
        <v>96.595500000000001</v>
      </c>
    </row>
    <row r="119" spans="11:12" x14ac:dyDescent="0.25">
      <c r="K119" s="73">
        <v>43967</v>
      </c>
      <c r="L119" s="46">
        <v>96.965999999999994</v>
      </c>
    </row>
    <row r="120" spans="11:12" x14ac:dyDescent="0.25">
      <c r="K120" s="73">
        <v>43974</v>
      </c>
      <c r="L120" s="46">
        <v>96.8994</v>
      </c>
    </row>
    <row r="121" spans="11:12" x14ac:dyDescent="0.25">
      <c r="K121" s="73">
        <v>43981</v>
      </c>
      <c r="L121" s="46">
        <v>97.070400000000006</v>
      </c>
    </row>
    <row r="122" spans="11:12" x14ac:dyDescent="0.25">
      <c r="K122" s="73">
        <v>43988</v>
      </c>
      <c r="L122" s="46">
        <v>97.299300000000002</v>
      </c>
    </row>
    <row r="123" spans="11:12" x14ac:dyDescent="0.25">
      <c r="K123" s="73">
        <v>43995</v>
      </c>
      <c r="L123" s="46">
        <v>97.6173</v>
      </c>
    </row>
    <row r="124" spans="11:12" x14ac:dyDescent="0.25">
      <c r="K124" s="73">
        <v>44002</v>
      </c>
      <c r="L124" s="46">
        <v>97.358099999999993</v>
      </c>
    </row>
    <row r="125" spans="11:12" x14ac:dyDescent="0.25">
      <c r="K125" s="73">
        <v>44009</v>
      </c>
      <c r="L125" s="46">
        <v>97.043199999999999</v>
      </c>
    </row>
    <row r="126" spans="11:12" x14ac:dyDescent="0.25">
      <c r="K126" s="73">
        <v>44016</v>
      </c>
      <c r="L126" s="46">
        <v>99.0291</v>
      </c>
    </row>
    <row r="127" spans="11:12" x14ac:dyDescent="0.25">
      <c r="K127" s="73">
        <v>44023</v>
      </c>
      <c r="L127" s="46">
        <v>99.976600000000005</v>
      </c>
    </row>
    <row r="128" spans="11:12" x14ac:dyDescent="0.25">
      <c r="K128" s="73">
        <v>44030</v>
      </c>
      <c r="L128" s="46">
        <v>100.1088</v>
      </c>
    </row>
    <row r="129" spans="1:12" x14ac:dyDescent="0.25">
      <c r="K129" s="73">
        <v>44037</v>
      </c>
      <c r="L129" s="46">
        <v>100.26309999999999</v>
      </c>
    </row>
    <row r="130" spans="1:12" x14ac:dyDescent="0.25">
      <c r="K130" s="73">
        <v>44044</v>
      </c>
      <c r="L130" s="46">
        <v>100.00109999999999</v>
      </c>
    </row>
    <row r="131" spans="1:12" x14ac:dyDescent="0.25">
      <c r="K131" s="73">
        <v>44051</v>
      </c>
      <c r="L131" s="46">
        <v>99.897300000000001</v>
      </c>
    </row>
    <row r="132" spans="1:12" x14ac:dyDescent="0.25">
      <c r="K132" s="73">
        <v>44058</v>
      </c>
      <c r="L132" s="46">
        <v>99.661000000000001</v>
      </c>
    </row>
    <row r="133" spans="1:12" x14ac:dyDescent="0.25">
      <c r="K133" s="73">
        <v>44065</v>
      </c>
      <c r="L133" s="46">
        <v>100.0261</v>
      </c>
    </row>
    <row r="134" spans="1:12" x14ac:dyDescent="0.25">
      <c r="K134" s="73">
        <v>44072</v>
      </c>
      <c r="L134" s="46">
        <v>100.0167</v>
      </c>
    </row>
    <row r="135" spans="1:12" x14ac:dyDescent="0.25">
      <c r="K135" s="73">
        <v>44079</v>
      </c>
      <c r="L135" s="46">
        <v>100.02719999999999</v>
      </c>
    </row>
    <row r="136" spans="1:12" x14ac:dyDescent="0.25">
      <c r="K136" s="73">
        <v>44086</v>
      </c>
      <c r="L136" s="46">
        <v>100.357</v>
      </c>
    </row>
    <row r="137" spans="1:12" x14ac:dyDescent="0.25">
      <c r="K137" s="73">
        <v>44093</v>
      </c>
      <c r="L137" s="46">
        <v>100.3169</v>
      </c>
    </row>
    <row r="138" spans="1:12" x14ac:dyDescent="0.25">
      <c r="K138" s="73">
        <v>44100</v>
      </c>
      <c r="L138" s="46">
        <v>100.10509999999999</v>
      </c>
    </row>
    <row r="139" spans="1:12" x14ac:dyDescent="0.25">
      <c r="K139" s="73">
        <v>44107</v>
      </c>
      <c r="L139" s="46">
        <v>99.530699999999996</v>
      </c>
    </row>
    <row r="140" spans="1:12" x14ac:dyDescent="0.25">
      <c r="A140" s="25"/>
      <c r="B140" s="24"/>
      <c r="K140" s="73">
        <v>44114</v>
      </c>
      <c r="L140" s="46">
        <v>99.038499999999999</v>
      </c>
    </row>
    <row r="141" spans="1:12" x14ac:dyDescent="0.25">
      <c r="A141" s="25"/>
      <c r="B141" s="24"/>
      <c r="K141" s="73">
        <v>44121</v>
      </c>
      <c r="L141" s="46">
        <v>98.994200000000006</v>
      </c>
    </row>
    <row r="142" spans="1:12" x14ac:dyDescent="0.25">
      <c r="K142" s="73">
        <v>44128</v>
      </c>
      <c r="L142" s="46">
        <v>98.746799999999993</v>
      </c>
    </row>
    <row r="143" spans="1:12" x14ac:dyDescent="0.25">
      <c r="K143" s="73">
        <v>44135</v>
      </c>
      <c r="L143" s="46">
        <v>98.447000000000003</v>
      </c>
    </row>
    <row r="144" spans="1:12" x14ac:dyDescent="0.25">
      <c r="K144" s="73">
        <v>44142</v>
      </c>
      <c r="L144" s="46">
        <v>98.588999999999999</v>
      </c>
    </row>
    <row r="145" spans="11:12" x14ac:dyDescent="0.25">
      <c r="K145" s="73">
        <v>44149</v>
      </c>
      <c r="L145" s="46">
        <v>99.155500000000004</v>
      </c>
    </row>
    <row r="146" spans="11:12" x14ac:dyDescent="0.25">
      <c r="K146" s="73">
        <v>44156</v>
      </c>
      <c r="L146" s="46">
        <v>98.996200000000002</v>
      </c>
    </row>
    <row r="147" spans="11:12" x14ac:dyDescent="0.25">
      <c r="K147" s="73">
        <v>44163</v>
      </c>
      <c r="L147" s="46">
        <v>99.147000000000006</v>
      </c>
    </row>
    <row r="148" spans="11:12" x14ac:dyDescent="0.25">
      <c r="K148" s="73">
        <v>44170</v>
      </c>
      <c r="L148" s="46">
        <v>98.691699999999997</v>
      </c>
    </row>
    <row r="149" spans="11:12" x14ac:dyDescent="0.25">
      <c r="K149" s="73">
        <v>44177</v>
      </c>
      <c r="L149" s="46">
        <v>98.310900000000004</v>
      </c>
    </row>
    <row r="150" spans="11:12" x14ac:dyDescent="0.25">
      <c r="K150" s="73">
        <v>44184</v>
      </c>
      <c r="L150" s="46">
        <v>96.208799999999997</v>
      </c>
    </row>
    <row r="151" spans="11:12" x14ac:dyDescent="0.25">
      <c r="K151" s="73">
        <v>44191</v>
      </c>
      <c r="L151" s="46">
        <v>89.854100000000003</v>
      </c>
    </row>
    <row r="152" spans="11:12" x14ac:dyDescent="0.25">
      <c r="K152" s="73">
        <v>44198</v>
      </c>
      <c r="L152" s="46">
        <v>85.102599999999995</v>
      </c>
    </row>
    <row r="153" spans="11:12" x14ac:dyDescent="0.25">
      <c r="K153" s="73">
        <v>44205</v>
      </c>
      <c r="L153" s="46">
        <v>86.531599999999997</v>
      </c>
    </row>
    <row r="154" spans="11:12" x14ac:dyDescent="0.25">
      <c r="K154" s="73">
        <v>44212</v>
      </c>
      <c r="L154" s="46">
        <v>90.152199999999993</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99.546199999999999</v>
      </c>
    </row>
    <row r="260" spans="11:12" x14ac:dyDescent="0.25">
      <c r="K260" s="73">
        <v>43918</v>
      </c>
      <c r="L260" s="46">
        <v>99.704499999999996</v>
      </c>
    </row>
    <row r="261" spans="11:12" x14ac:dyDescent="0.25">
      <c r="K261" s="73">
        <v>43925</v>
      </c>
      <c r="L261" s="46">
        <v>100.00920000000001</v>
      </c>
    </row>
    <row r="262" spans="11:12" x14ac:dyDescent="0.25">
      <c r="K262" s="73">
        <v>43932</v>
      </c>
      <c r="L262" s="46">
        <v>94.071399999999997</v>
      </c>
    </row>
    <row r="263" spans="11:12" x14ac:dyDescent="0.25">
      <c r="K263" s="73">
        <v>43939</v>
      </c>
      <c r="L263" s="46">
        <v>94.816000000000003</v>
      </c>
    </row>
    <row r="264" spans="11:12" x14ac:dyDescent="0.25">
      <c r="K264" s="73">
        <v>43946</v>
      </c>
      <c r="L264" s="46">
        <v>96.778800000000004</v>
      </c>
    </row>
    <row r="265" spans="11:12" x14ac:dyDescent="0.25">
      <c r="K265" s="73">
        <v>43953</v>
      </c>
      <c r="L265" s="46">
        <v>97.637900000000002</v>
      </c>
    </row>
    <row r="266" spans="11:12" x14ac:dyDescent="0.25">
      <c r="K266" s="73">
        <v>43960</v>
      </c>
      <c r="L266" s="46">
        <v>96.7059</v>
      </c>
    </row>
    <row r="267" spans="11:12" x14ac:dyDescent="0.25">
      <c r="K267" s="73">
        <v>43967</v>
      </c>
      <c r="L267" s="46">
        <v>96.217399999999998</v>
      </c>
    </row>
    <row r="268" spans="11:12" x14ac:dyDescent="0.25">
      <c r="K268" s="73">
        <v>43974</v>
      </c>
      <c r="L268" s="46">
        <v>93.977500000000006</v>
      </c>
    </row>
    <row r="269" spans="11:12" x14ac:dyDescent="0.25">
      <c r="K269" s="73">
        <v>43981</v>
      </c>
      <c r="L269" s="46">
        <v>95.14</v>
      </c>
    </row>
    <row r="270" spans="11:12" x14ac:dyDescent="0.25">
      <c r="K270" s="73">
        <v>43988</v>
      </c>
      <c r="L270" s="46">
        <v>95.660700000000006</v>
      </c>
    </row>
    <row r="271" spans="11:12" x14ac:dyDescent="0.25">
      <c r="K271" s="73">
        <v>43995</v>
      </c>
      <c r="L271" s="46">
        <v>96.819000000000003</v>
      </c>
    </row>
    <row r="272" spans="11:12" x14ac:dyDescent="0.25">
      <c r="K272" s="73">
        <v>44002</v>
      </c>
      <c r="L272" s="46">
        <v>101.0698</v>
      </c>
    </row>
    <row r="273" spans="11:12" x14ac:dyDescent="0.25">
      <c r="K273" s="73">
        <v>44009</v>
      </c>
      <c r="L273" s="46">
        <v>102.4237</v>
      </c>
    </row>
    <row r="274" spans="11:12" x14ac:dyDescent="0.25">
      <c r="K274" s="73">
        <v>44016</v>
      </c>
      <c r="L274" s="46">
        <v>103.4194</v>
      </c>
    </row>
    <row r="275" spans="11:12" x14ac:dyDescent="0.25">
      <c r="K275" s="73">
        <v>44023</v>
      </c>
      <c r="L275" s="46">
        <v>98.618300000000005</v>
      </c>
    </row>
    <row r="276" spans="11:12" x14ac:dyDescent="0.25">
      <c r="K276" s="73">
        <v>44030</v>
      </c>
      <c r="L276" s="46">
        <v>98.834900000000005</v>
      </c>
    </row>
    <row r="277" spans="11:12" x14ac:dyDescent="0.25">
      <c r="K277" s="73">
        <v>44037</v>
      </c>
      <c r="L277" s="46">
        <v>98.014300000000006</v>
      </c>
    </row>
    <row r="278" spans="11:12" x14ac:dyDescent="0.25">
      <c r="K278" s="73">
        <v>44044</v>
      </c>
      <c r="L278" s="46">
        <v>98.443399999999997</v>
      </c>
    </row>
    <row r="279" spans="11:12" x14ac:dyDescent="0.25">
      <c r="K279" s="73">
        <v>44051</v>
      </c>
      <c r="L279" s="46">
        <v>98.469800000000006</v>
      </c>
    </row>
    <row r="280" spans="11:12" x14ac:dyDescent="0.25">
      <c r="K280" s="73">
        <v>44058</v>
      </c>
      <c r="L280" s="46">
        <v>96.034300000000002</v>
      </c>
    </row>
    <row r="281" spans="11:12" x14ac:dyDescent="0.25">
      <c r="K281" s="73">
        <v>44065</v>
      </c>
      <c r="L281" s="46">
        <v>96.795299999999997</v>
      </c>
    </row>
    <row r="282" spans="11:12" x14ac:dyDescent="0.25">
      <c r="K282" s="73">
        <v>44072</v>
      </c>
      <c r="L282" s="46">
        <v>97.256600000000006</v>
      </c>
    </row>
    <row r="283" spans="11:12" x14ac:dyDescent="0.25">
      <c r="K283" s="73">
        <v>44079</v>
      </c>
      <c r="L283" s="46">
        <v>98.502899999999997</v>
      </c>
    </row>
    <row r="284" spans="11:12" x14ac:dyDescent="0.25">
      <c r="K284" s="73">
        <v>44086</v>
      </c>
      <c r="L284" s="46">
        <v>98.009299999999996</v>
      </c>
    </row>
    <row r="285" spans="11:12" x14ac:dyDescent="0.25">
      <c r="K285" s="73">
        <v>44093</v>
      </c>
      <c r="L285" s="46">
        <v>98.227400000000003</v>
      </c>
    </row>
    <row r="286" spans="11:12" x14ac:dyDescent="0.25">
      <c r="K286" s="73">
        <v>44100</v>
      </c>
      <c r="L286" s="46">
        <v>98.139799999999994</v>
      </c>
    </row>
    <row r="287" spans="11:12" x14ac:dyDescent="0.25">
      <c r="K287" s="73">
        <v>44107</v>
      </c>
      <c r="L287" s="46">
        <v>98.532899999999998</v>
      </c>
    </row>
    <row r="288" spans="11:12" x14ac:dyDescent="0.25">
      <c r="K288" s="73">
        <v>44114</v>
      </c>
      <c r="L288" s="46">
        <v>96.428799999999995</v>
      </c>
    </row>
    <row r="289" spans="11:12" x14ac:dyDescent="0.25">
      <c r="K289" s="73">
        <v>44121</v>
      </c>
      <c r="L289" s="46">
        <v>97.677599999999998</v>
      </c>
    </row>
    <row r="290" spans="11:12" x14ac:dyDescent="0.25">
      <c r="K290" s="73">
        <v>44128</v>
      </c>
      <c r="L290" s="46">
        <v>96.994100000000003</v>
      </c>
    </row>
    <row r="291" spans="11:12" x14ac:dyDescent="0.25">
      <c r="K291" s="73">
        <v>44135</v>
      </c>
      <c r="L291" s="46">
        <v>98.118300000000005</v>
      </c>
    </row>
    <row r="292" spans="11:12" x14ac:dyDescent="0.25">
      <c r="K292" s="73">
        <v>44142</v>
      </c>
      <c r="L292" s="46">
        <v>98.686499999999995</v>
      </c>
    </row>
    <row r="293" spans="11:12" x14ac:dyDescent="0.25">
      <c r="K293" s="73">
        <v>44149</v>
      </c>
      <c r="L293" s="46">
        <v>99.890699999999995</v>
      </c>
    </row>
    <row r="294" spans="11:12" x14ac:dyDescent="0.25">
      <c r="K294" s="73">
        <v>44156</v>
      </c>
      <c r="L294" s="46">
        <v>98.501999999999995</v>
      </c>
    </row>
    <row r="295" spans="11:12" x14ac:dyDescent="0.25">
      <c r="K295" s="73">
        <v>44163</v>
      </c>
      <c r="L295" s="46">
        <v>100.3215</v>
      </c>
    </row>
    <row r="296" spans="11:12" x14ac:dyDescent="0.25">
      <c r="K296" s="73">
        <v>44170</v>
      </c>
      <c r="L296" s="46">
        <v>100.2286</v>
      </c>
    </row>
    <row r="297" spans="11:12" x14ac:dyDescent="0.25">
      <c r="K297" s="73">
        <v>44177</v>
      </c>
      <c r="L297" s="46">
        <v>101.8262</v>
      </c>
    </row>
    <row r="298" spans="11:12" x14ac:dyDescent="0.25">
      <c r="K298" s="73">
        <v>44184</v>
      </c>
      <c r="L298" s="46">
        <v>101.28360000000001</v>
      </c>
    </row>
    <row r="299" spans="11:12" x14ac:dyDescent="0.25">
      <c r="K299" s="73">
        <v>44191</v>
      </c>
      <c r="L299" s="46">
        <v>89.718999999999994</v>
      </c>
    </row>
    <row r="300" spans="11:12" x14ac:dyDescent="0.25">
      <c r="K300" s="73">
        <v>44198</v>
      </c>
      <c r="L300" s="46">
        <v>80.137100000000004</v>
      </c>
    </row>
    <row r="301" spans="11:12" x14ac:dyDescent="0.25">
      <c r="K301" s="73">
        <v>44205</v>
      </c>
      <c r="L301" s="46">
        <v>82.856099999999998</v>
      </c>
    </row>
    <row r="302" spans="11:12" x14ac:dyDescent="0.25">
      <c r="K302" s="73">
        <v>44212</v>
      </c>
      <c r="L302" s="46">
        <v>89.1785</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020B-5B31-4BCA-92A1-D5F4AF5F91E2}">
  <sheetPr codeName="Sheet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24</v>
      </c>
    </row>
    <row r="2" spans="1:12" ht="19.5" customHeight="1" x14ac:dyDescent="0.3">
      <c r="A2" s="7" t="str">
        <f>"Weekly Payroll Jobs and Wages in Australia - " &amp;$L$1</f>
        <v>Weekly Payroll Jobs and Wages in Australia - Wholesale trade</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Wholesale trade</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-4.1030595943951753E-2</v>
      </c>
      <c r="C11" s="31">
        <v>-2.8382630585273683E-2</v>
      </c>
      <c r="D11" s="31">
        <v>2.1336290761927001E-2</v>
      </c>
      <c r="E11" s="31">
        <v>-1.0279889426398903E-3</v>
      </c>
      <c r="F11" s="31">
        <v>-0.11601904198889967</v>
      </c>
      <c r="G11" s="31">
        <v>-7.9407098144373522E-2</v>
      </c>
      <c r="H11" s="31">
        <v>2.1194048284341793E-2</v>
      </c>
      <c r="I11" s="67">
        <v>-1.9781645286806815E-2</v>
      </c>
      <c r="J11" s="45"/>
      <c r="K11" s="45"/>
      <c r="L11" s="46"/>
    </row>
    <row r="12" spans="1:12" x14ac:dyDescent="0.25">
      <c r="A12" s="68" t="s">
        <v>6</v>
      </c>
      <c r="B12" s="31">
        <v>-5.0675537965683914E-2</v>
      </c>
      <c r="C12" s="31">
        <v>-2.9386729019517555E-2</v>
      </c>
      <c r="D12" s="31">
        <v>1.8534659759082084E-2</v>
      </c>
      <c r="E12" s="31">
        <v>-2.2895050610112211E-3</v>
      </c>
      <c r="F12" s="31">
        <v>-0.15295363244155136</v>
      </c>
      <c r="G12" s="31">
        <v>-7.6609344303209759E-2</v>
      </c>
      <c r="H12" s="31">
        <v>1.8565442231369911E-2</v>
      </c>
      <c r="I12" s="67">
        <v>-2.4786215659540756E-2</v>
      </c>
      <c r="J12" s="45"/>
      <c r="K12" s="45"/>
      <c r="L12" s="46"/>
    </row>
    <row r="13" spans="1:12" ht="15" customHeight="1" x14ac:dyDescent="0.25">
      <c r="A13" s="68" t="s">
        <v>5</v>
      </c>
      <c r="B13" s="31">
        <v>-4.4203496692037936E-2</v>
      </c>
      <c r="C13" s="31">
        <v>-3.2302200571140527E-2</v>
      </c>
      <c r="D13" s="31">
        <v>2.0722923588039954E-2</v>
      </c>
      <c r="E13" s="31">
        <v>-5.7985907222548594E-3</v>
      </c>
      <c r="F13" s="31">
        <v>-0.1055422071721499</v>
      </c>
      <c r="G13" s="31">
        <v>-8.2193063579653169E-2</v>
      </c>
      <c r="H13" s="31">
        <v>2.0426388620497393E-2</v>
      </c>
      <c r="I13" s="67">
        <v>-2.0244278706624375E-2</v>
      </c>
      <c r="J13" s="45"/>
      <c r="K13" s="45"/>
      <c r="L13" s="46"/>
    </row>
    <row r="14" spans="1:12" ht="15" customHeight="1" x14ac:dyDescent="0.25">
      <c r="A14" s="68" t="s">
        <v>44</v>
      </c>
      <c r="B14" s="31">
        <v>-2.6896030413855132E-2</v>
      </c>
      <c r="C14" s="31">
        <v>-9.9698035534544482E-3</v>
      </c>
      <c r="D14" s="31">
        <v>2.9076952013730617E-2</v>
      </c>
      <c r="E14" s="31">
        <v>1.3994182997186799E-2</v>
      </c>
      <c r="F14" s="31">
        <v>-9.4042026175891413E-2</v>
      </c>
      <c r="G14" s="31">
        <v>-7.3625047457411719E-2</v>
      </c>
      <c r="H14" s="31">
        <v>2.0631821415749929E-2</v>
      </c>
      <c r="I14" s="67">
        <v>-6.9158694154738409E-3</v>
      </c>
      <c r="J14" s="45"/>
      <c r="K14" s="45"/>
      <c r="L14" s="46"/>
    </row>
    <row r="15" spans="1:12" ht="15" customHeight="1" x14ac:dyDescent="0.25">
      <c r="A15" s="68" t="s">
        <v>4</v>
      </c>
      <c r="B15" s="31">
        <v>-4.7979513958626208E-2</v>
      </c>
      <c r="C15" s="31">
        <v>-2.6904574537242931E-2</v>
      </c>
      <c r="D15" s="31">
        <v>2.751761263051411E-2</v>
      </c>
      <c r="E15" s="31">
        <v>-1.2989355944434955E-3</v>
      </c>
      <c r="F15" s="31">
        <v>-9.8420584030614267E-2</v>
      </c>
      <c r="G15" s="31">
        <v>-9.6791948627471092E-2</v>
      </c>
      <c r="H15" s="31">
        <v>2.5084230566807086E-2</v>
      </c>
      <c r="I15" s="67">
        <v>-3.2295962448554927E-2</v>
      </c>
      <c r="J15" s="45"/>
      <c r="K15" s="63"/>
      <c r="L15" s="46"/>
    </row>
    <row r="16" spans="1:12" ht="15" customHeight="1" x14ac:dyDescent="0.25">
      <c r="A16" s="68" t="s">
        <v>3</v>
      </c>
      <c r="B16" s="31">
        <v>-1.2671547981597864E-2</v>
      </c>
      <c r="C16" s="31">
        <v>-3.9919349757419176E-2</v>
      </c>
      <c r="D16" s="31">
        <v>1.9226755852842725E-2</v>
      </c>
      <c r="E16" s="31">
        <v>-9.1463414634146423E-3</v>
      </c>
      <c r="F16" s="31">
        <v>-5.6562475682322533E-2</v>
      </c>
      <c r="G16" s="31">
        <v>-7.3328500998249835E-2</v>
      </c>
      <c r="H16" s="31">
        <v>3.2813930389097967E-2</v>
      </c>
      <c r="I16" s="67">
        <v>-9.0353798588040934E-3</v>
      </c>
      <c r="J16" s="45"/>
      <c r="K16" s="45"/>
      <c r="L16" s="46"/>
    </row>
    <row r="17" spans="1:12" ht="15" customHeight="1" x14ac:dyDescent="0.25">
      <c r="A17" s="68" t="s">
        <v>43</v>
      </c>
      <c r="B17" s="31">
        <v>-8.9887176664832147E-2</v>
      </c>
      <c r="C17" s="31">
        <v>-7.8860882885392058E-2</v>
      </c>
      <c r="D17" s="31">
        <v>5.5967327181960513E-4</v>
      </c>
      <c r="E17" s="31">
        <v>-2.5648762824381777E-3</v>
      </c>
      <c r="F17" s="31">
        <v>-9.9574465956345892E-2</v>
      </c>
      <c r="G17" s="31">
        <v>-0.16926732320325799</v>
      </c>
      <c r="H17" s="31">
        <v>-2.9261023727034097E-4</v>
      </c>
      <c r="I17" s="67">
        <v>-5.457319322453924E-2</v>
      </c>
      <c r="J17" s="45"/>
      <c r="K17" s="45"/>
      <c r="L17" s="46"/>
    </row>
    <row r="18" spans="1:12" ht="15" customHeight="1" x14ac:dyDescent="0.25">
      <c r="A18" s="68" t="s">
        <v>2</v>
      </c>
      <c r="B18" s="31">
        <v>-9.5329341317365257E-2</v>
      </c>
      <c r="C18" s="31">
        <v>-1.8211009174311843E-2</v>
      </c>
      <c r="D18" s="31">
        <v>1.9595077411671324E-2</v>
      </c>
      <c r="E18" s="31">
        <v>-3.1658092599921028E-3</v>
      </c>
      <c r="F18" s="31">
        <v>-6.7931036369721531E-2</v>
      </c>
      <c r="G18" s="31">
        <v>1.399072738950502E-2</v>
      </c>
      <c r="H18" s="31">
        <v>6.9940422050198237E-2</v>
      </c>
      <c r="I18" s="67">
        <v>9.4609849947335789E-3</v>
      </c>
      <c r="J18" s="45"/>
      <c r="K18" s="45"/>
      <c r="L18" s="46"/>
    </row>
    <row r="19" spans="1:12" x14ac:dyDescent="0.25">
      <c r="A19" s="69" t="s">
        <v>1</v>
      </c>
      <c r="B19" s="31">
        <v>3.1445086705202296E-2</v>
      </c>
      <c r="C19" s="31">
        <v>-4.7871939736346514E-2</v>
      </c>
      <c r="D19" s="31">
        <v>-1.4878209348255789E-3</v>
      </c>
      <c r="E19" s="31">
        <v>-7.8380143696930027E-3</v>
      </c>
      <c r="F19" s="31">
        <v>1.931768742930795E-2</v>
      </c>
      <c r="G19" s="31">
        <v>-9.8753901583037096E-2</v>
      </c>
      <c r="H19" s="31">
        <v>1.5916227772341029E-2</v>
      </c>
      <c r="I19" s="67">
        <v>-5.0377929724017889E-2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-5.000035069485409E-2</v>
      </c>
      <c r="C21" s="31">
        <v>-2.1551176681125495E-2</v>
      </c>
      <c r="D21" s="31">
        <v>2.2590280613733027E-2</v>
      </c>
      <c r="E21" s="31">
        <v>2.0185000515799967E-3</v>
      </c>
      <c r="F21" s="31">
        <v>-0.11796351575465791</v>
      </c>
      <c r="G21" s="31">
        <v>-7.669533534300299E-2</v>
      </c>
      <c r="H21" s="31">
        <v>2.2598866319629707E-2</v>
      </c>
      <c r="I21" s="67">
        <v>-1.5887846450214904E-2</v>
      </c>
      <c r="J21" s="45"/>
      <c r="K21" s="45"/>
      <c r="L21" s="45"/>
    </row>
    <row r="22" spans="1:12" x14ac:dyDescent="0.25">
      <c r="A22" s="68" t="s">
        <v>13</v>
      </c>
      <c r="B22" s="31">
        <v>-5.2458753653247925E-2</v>
      </c>
      <c r="C22" s="31">
        <v>-3.9096515129786291E-2</v>
      </c>
      <c r="D22" s="31">
        <v>1.7914532944252048E-2</v>
      </c>
      <c r="E22" s="31">
        <v>-6.6837690672904015E-3</v>
      </c>
      <c r="F22" s="31">
        <v>-0.12676543559419184</v>
      </c>
      <c r="G22" s="31">
        <v>-8.4646706216146672E-2</v>
      </c>
      <c r="H22" s="31">
        <v>1.8088169372533214E-2</v>
      </c>
      <c r="I22" s="67">
        <v>-3.0215000201581854E-2</v>
      </c>
      <c r="J22" s="45"/>
      <c r="K22" s="51" t="s">
        <v>12</v>
      </c>
      <c r="L22" s="45" t="s">
        <v>59</v>
      </c>
    </row>
    <row r="23" spans="1:12" x14ac:dyDescent="0.25">
      <c r="A23" s="69" t="s">
        <v>71</v>
      </c>
      <c r="B23" s="31">
        <v>0.12019270025312312</v>
      </c>
      <c r="C23" s="31">
        <v>-0.10730088495575218</v>
      </c>
      <c r="D23" s="31">
        <v>5.7096625057790007E-2</v>
      </c>
      <c r="E23" s="31">
        <v>-9.9176075678975018E-3</v>
      </c>
      <c r="F23" s="31">
        <v>0.1490901013525856</v>
      </c>
      <c r="G23" s="31">
        <v>-0.19972559664745537</v>
      </c>
      <c r="H23" s="31">
        <v>7.5802274159675997E-2</v>
      </c>
      <c r="I23" s="67">
        <v>8.0514915762242012E-3</v>
      </c>
      <c r="J23" s="45"/>
      <c r="K23" s="48"/>
      <c r="L23" s="45" t="s">
        <v>9</v>
      </c>
    </row>
    <row r="24" spans="1:12" x14ac:dyDescent="0.25">
      <c r="A24" s="68" t="s">
        <v>45</v>
      </c>
      <c r="B24" s="31">
        <v>-6.5101824280384801E-2</v>
      </c>
      <c r="C24" s="31">
        <v>-5.0003941663381957E-2</v>
      </c>
      <c r="D24" s="31">
        <v>1.9619251443360408E-2</v>
      </c>
      <c r="E24" s="31">
        <v>-1.006849059652648E-3</v>
      </c>
      <c r="F24" s="31">
        <v>-9.7518424658246228E-2</v>
      </c>
      <c r="G24" s="31">
        <v>-0.10635023045091763</v>
      </c>
      <c r="H24" s="31">
        <v>2.5331084815431115E-2</v>
      </c>
      <c r="I24" s="67">
        <v>-8.6468615897524748E-3</v>
      </c>
      <c r="J24" s="45"/>
      <c r="K24" s="45" t="s">
        <v>68</v>
      </c>
      <c r="L24" s="46">
        <v>125.48</v>
      </c>
    </row>
    <row r="25" spans="1:12" x14ac:dyDescent="0.25">
      <c r="A25" s="68" t="s">
        <v>46</v>
      </c>
      <c r="B25" s="31">
        <v>-5.0936103701941904E-2</v>
      </c>
      <c r="C25" s="31">
        <v>-1.9356452589725404E-2</v>
      </c>
      <c r="D25" s="31">
        <v>1.8995284696697423E-2</v>
      </c>
      <c r="E25" s="31">
        <v>1.0945809123330541E-4</v>
      </c>
      <c r="F25" s="31">
        <v>-0.12719413990503547</v>
      </c>
      <c r="G25" s="31">
        <v>-6.9483795807287474E-2</v>
      </c>
      <c r="H25" s="31">
        <v>1.9050387773930755E-2</v>
      </c>
      <c r="I25" s="67">
        <v>-1.3268460448564667E-2</v>
      </c>
      <c r="J25" s="45"/>
      <c r="K25" s="45" t="s">
        <v>45</v>
      </c>
      <c r="L25" s="46">
        <v>98.41</v>
      </c>
    </row>
    <row r="26" spans="1:12" x14ac:dyDescent="0.25">
      <c r="A26" s="68" t="s">
        <v>47</v>
      </c>
      <c r="B26" s="31">
        <v>-3.9620700628725247E-2</v>
      </c>
      <c r="C26" s="31">
        <v>-1.4427644644512183E-2</v>
      </c>
      <c r="D26" s="31">
        <v>2.0811270386893899E-2</v>
      </c>
      <c r="E26" s="31">
        <v>-5.0256307166551828E-4</v>
      </c>
      <c r="F26" s="31">
        <v>-0.14197504058081023</v>
      </c>
      <c r="G26" s="31">
        <v>-6.7566752273026665E-2</v>
      </c>
      <c r="H26" s="31">
        <v>2.2003534450333539E-2</v>
      </c>
      <c r="I26" s="67">
        <v>-1.9419984806762325E-2</v>
      </c>
      <c r="J26" s="45"/>
      <c r="K26" s="45" t="s">
        <v>46</v>
      </c>
      <c r="L26" s="46">
        <v>96.78</v>
      </c>
    </row>
    <row r="27" spans="1:12" ht="17.25" customHeight="1" x14ac:dyDescent="0.25">
      <c r="A27" s="68" t="s">
        <v>48</v>
      </c>
      <c r="B27" s="31">
        <v>-1.6553393480242762E-2</v>
      </c>
      <c r="C27" s="31">
        <v>-1.2569859439441222E-2</v>
      </c>
      <c r="D27" s="31">
        <v>2.2489187157502366E-2</v>
      </c>
      <c r="E27" s="31">
        <v>9.4872521864308723E-4</v>
      </c>
      <c r="F27" s="31">
        <v>-0.1112077621824934</v>
      </c>
      <c r="G27" s="31">
        <v>-7.6130273718074015E-2</v>
      </c>
      <c r="H27" s="31">
        <v>2.0538111177179408E-2</v>
      </c>
      <c r="I27" s="67">
        <v>-2.3125188640078509E-2</v>
      </c>
      <c r="J27" s="58"/>
      <c r="K27" s="49" t="s">
        <v>47</v>
      </c>
      <c r="L27" s="46">
        <v>97.44</v>
      </c>
    </row>
    <row r="28" spans="1:12" x14ac:dyDescent="0.25">
      <c r="A28" s="68" t="s">
        <v>49</v>
      </c>
      <c r="B28" s="31">
        <v>1.3621511764245975E-2</v>
      </c>
      <c r="C28" s="31">
        <v>-1.4396250316696224E-2</v>
      </c>
      <c r="D28" s="31">
        <v>2.37579936314114E-2</v>
      </c>
      <c r="E28" s="31">
        <v>1.4495045329960821E-3</v>
      </c>
      <c r="F28" s="31">
        <v>-2.5483298570769142E-2</v>
      </c>
      <c r="G28" s="31">
        <v>-7.1738611581393497E-2</v>
      </c>
      <c r="H28" s="31">
        <v>2.2647604384671727E-2</v>
      </c>
      <c r="I28" s="67">
        <v>-2.205518105501536E-2</v>
      </c>
      <c r="J28" s="53"/>
      <c r="K28" s="40" t="s">
        <v>48</v>
      </c>
      <c r="L28" s="46">
        <v>99.6</v>
      </c>
    </row>
    <row r="29" spans="1:12" ht="15.75" thickBot="1" x14ac:dyDescent="0.3">
      <c r="A29" s="70" t="s">
        <v>50</v>
      </c>
      <c r="B29" s="71">
        <v>-1.1855732419907339E-2</v>
      </c>
      <c r="C29" s="71">
        <v>-2.8879207920792127E-2</v>
      </c>
      <c r="D29" s="71">
        <v>2.3619286161552955E-2</v>
      </c>
      <c r="E29" s="71">
        <v>3.7712130735385596E-3</v>
      </c>
      <c r="F29" s="71">
        <v>3.8943480242524586E-2</v>
      </c>
      <c r="G29" s="71">
        <v>-6.2694675703188096E-2</v>
      </c>
      <c r="H29" s="71">
        <v>2.0109231040694286E-2</v>
      </c>
      <c r="I29" s="72">
        <v>-8.7532555900430298E-3</v>
      </c>
      <c r="J29" s="53"/>
      <c r="K29" s="40" t="s">
        <v>49</v>
      </c>
      <c r="L29" s="46">
        <v>102.84</v>
      </c>
    </row>
    <row r="30" spans="1:12" ht="39.75" customHeight="1" x14ac:dyDescent="0.25">
      <c r="A30" s="77" t="s">
        <v>69</v>
      </c>
      <c r="B30" s="77"/>
      <c r="C30" s="77"/>
      <c r="D30" s="77"/>
      <c r="E30" s="77"/>
      <c r="F30" s="77"/>
      <c r="G30" s="77"/>
      <c r="H30" s="77"/>
      <c r="I30" s="77"/>
      <c r="J30" s="53"/>
      <c r="K30" s="40" t="s">
        <v>50</v>
      </c>
      <c r="L30" s="46">
        <v>101.75</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Wholesale trade</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105.97</v>
      </c>
    </row>
    <row r="34" spans="1:12" x14ac:dyDescent="0.25">
      <c r="F34" s="23"/>
      <c r="G34" s="23"/>
      <c r="H34" s="23"/>
      <c r="I34" s="23"/>
      <c r="K34" s="45" t="s">
        <v>45</v>
      </c>
      <c r="L34" s="46">
        <v>91.69</v>
      </c>
    </row>
    <row r="35" spans="1:12" x14ac:dyDescent="0.25">
      <c r="B35" s="23"/>
      <c r="C35" s="23"/>
      <c r="D35" s="23"/>
      <c r="E35" s="23"/>
      <c r="F35" s="23"/>
      <c r="G35" s="23"/>
      <c r="H35" s="23"/>
      <c r="I35" s="23"/>
      <c r="K35" s="45" t="s">
        <v>46</v>
      </c>
      <c r="L35" s="46">
        <v>93.14</v>
      </c>
    </row>
    <row r="36" spans="1:12" x14ac:dyDescent="0.25">
      <c r="A36" s="23"/>
      <c r="B36" s="23"/>
      <c r="C36" s="23"/>
      <c r="D36" s="23"/>
      <c r="E36" s="23"/>
      <c r="F36" s="23"/>
      <c r="G36" s="23"/>
      <c r="H36" s="23"/>
      <c r="I36" s="23"/>
      <c r="K36" s="49" t="s">
        <v>47</v>
      </c>
      <c r="L36" s="46">
        <v>94.08</v>
      </c>
    </row>
    <row r="37" spans="1:12" x14ac:dyDescent="0.25">
      <c r="A37" s="23"/>
      <c r="B37" s="23"/>
      <c r="C37" s="23"/>
      <c r="D37" s="23"/>
      <c r="E37" s="23"/>
      <c r="F37" s="23"/>
      <c r="G37" s="23"/>
      <c r="H37" s="23"/>
      <c r="I37" s="23"/>
      <c r="K37" s="40" t="s">
        <v>48</v>
      </c>
      <c r="L37" s="46">
        <v>96.18</v>
      </c>
    </row>
    <row r="38" spans="1:12" x14ac:dyDescent="0.25">
      <c r="A38" s="23"/>
      <c r="B38" s="23"/>
      <c r="C38" s="23"/>
      <c r="D38" s="23"/>
      <c r="E38" s="23"/>
      <c r="F38" s="23"/>
      <c r="G38" s="23"/>
      <c r="H38" s="23"/>
      <c r="I38" s="23"/>
      <c r="K38" s="40" t="s">
        <v>49</v>
      </c>
      <c r="L38" s="46">
        <v>99.01</v>
      </c>
    </row>
    <row r="39" spans="1:12" x14ac:dyDescent="0.25">
      <c r="A39" s="23"/>
      <c r="B39" s="23"/>
      <c r="C39" s="23"/>
      <c r="D39" s="23"/>
      <c r="E39" s="23"/>
      <c r="F39" s="23"/>
      <c r="G39" s="23"/>
      <c r="H39" s="23"/>
      <c r="I39" s="23"/>
      <c r="K39" s="40" t="s">
        <v>50</v>
      </c>
      <c r="L39" s="46">
        <v>96.53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112.02</v>
      </c>
    </row>
    <row r="43" spans="1:12" x14ac:dyDescent="0.25">
      <c r="K43" s="45" t="s">
        <v>45</v>
      </c>
      <c r="L43" s="46">
        <v>93.49</v>
      </c>
    </row>
    <row r="44" spans="1:12" x14ac:dyDescent="0.25">
      <c r="B44" s="29"/>
      <c r="C44" s="29"/>
      <c r="D44" s="29"/>
      <c r="E44" s="29"/>
      <c r="F44" s="29"/>
      <c r="G44" s="29"/>
      <c r="H44" s="29"/>
      <c r="I44" s="29"/>
      <c r="J44" s="53"/>
      <c r="K44" s="45" t="s">
        <v>46</v>
      </c>
      <c r="L44" s="46">
        <v>94.91</v>
      </c>
    </row>
    <row r="45" spans="1:12" ht="15.4" customHeight="1" x14ac:dyDescent="0.25">
      <c r="A45" s="26" t="str">
        <f>"Indexed number of payroll jobs in "&amp;$L$1&amp;" each week by age group"</f>
        <v>Indexed number of payroll jobs in Wholesale trade each week by age group</v>
      </c>
      <c r="B45" s="29"/>
      <c r="C45" s="29"/>
      <c r="D45" s="29"/>
      <c r="E45" s="29"/>
      <c r="F45" s="29"/>
      <c r="G45" s="29"/>
      <c r="H45" s="29"/>
      <c r="I45" s="29"/>
      <c r="J45" s="53"/>
      <c r="K45" s="49" t="s">
        <v>47</v>
      </c>
      <c r="L45" s="46">
        <v>96.04</v>
      </c>
    </row>
    <row r="46" spans="1:12" ht="15.4" customHeight="1" x14ac:dyDescent="0.25">
      <c r="B46" s="29"/>
      <c r="C46" s="29"/>
      <c r="D46" s="29"/>
      <c r="E46" s="29"/>
      <c r="F46" s="29"/>
      <c r="G46" s="29"/>
      <c r="H46" s="29"/>
      <c r="I46" s="29"/>
      <c r="J46" s="53"/>
      <c r="K46" s="40" t="s">
        <v>48</v>
      </c>
      <c r="L46" s="46">
        <v>98.34</v>
      </c>
    </row>
    <row r="47" spans="1:12" ht="15.4" customHeight="1" x14ac:dyDescent="0.25">
      <c r="B47" s="29"/>
      <c r="C47" s="29"/>
      <c r="D47" s="29"/>
      <c r="E47" s="29"/>
      <c r="F47" s="29"/>
      <c r="G47" s="29"/>
      <c r="H47" s="29"/>
      <c r="I47" s="29"/>
      <c r="J47" s="53"/>
      <c r="K47" s="40" t="s">
        <v>49</v>
      </c>
      <c r="L47" s="46">
        <v>101.36</v>
      </c>
    </row>
    <row r="48" spans="1:12" ht="15.4" customHeight="1" x14ac:dyDescent="0.25">
      <c r="B48" s="29"/>
      <c r="C48" s="29"/>
      <c r="D48" s="29"/>
      <c r="E48" s="29"/>
      <c r="F48" s="29"/>
      <c r="G48" s="29"/>
      <c r="H48" s="29"/>
      <c r="I48" s="29"/>
      <c r="J48" s="53"/>
      <c r="K48" s="40" t="s">
        <v>50</v>
      </c>
      <c r="L48" s="46">
        <v>98.81</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96.28</v>
      </c>
    </row>
    <row r="54" spans="1:12" ht="15.4" customHeight="1" x14ac:dyDescent="0.25">
      <c r="B54" s="28"/>
      <c r="C54" s="28"/>
      <c r="D54" s="28"/>
      <c r="E54" s="28"/>
      <c r="F54" s="28"/>
      <c r="G54" s="28"/>
      <c r="H54" s="28"/>
      <c r="I54" s="28"/>
      <c r="J54" s="53"/>
      <c r="K54" s="45" t="s">
        <v>5</v>
      </c>
      <c r="L54" s="46">
        <v>97.41</v>
      </c>
    </row>
    <row r="55" spans="1:12" ht="15.4" customHeight="1" x14ac:dyDescent="0.25">
      <c r="B55" s="4"/>
      <c r="C55" s="4"/>
      <c r="D55" s="5"/>
      <c r="E55" s="2"/>
      <c r="F55" s="28"/>
      <c r="G55" s="28"/>
      <c r="H55" s="28"/>
      <c r="I55" s="28"/>
      <c r="J55" s="53"/>
      <c r="K55" s="45" t="s">
        <v>44</v>
      </c>
      <c r="L55" s="46">
        <v>96.48</v>
      </c>
    </row>
    <row r="56" spans="1:12" ht="15.4" customHeight="1" x14ac:dyDescent="0.25">
      <c r="B56" s="4"/>
      <c r="C56" s="4"/>
      <c r="D56" s="5"/>
      <c r="E56" s="2"/>
      <c r="F56" s="28"/>
      <c r="G56" s="28"/>
      <c r="H56" s="28"/>
      <c r="I56" s="28"/>
      <c r="J56" s="53"/>
      <c r="K56" s="49" t="s">
        <v>4</v>
      </c>
      <c r="L56" s="46">
        <v>95.79</v>
      </c>
    </row>
    <row r="57" spans="1:12" ht="15.4" customHeight="1" x14ac:dyDescent="0.25">
      <c r="A57" s="4"/>
      <c r="B57" s="4"/>
      <c r="C57" s="4"/>
      <c r="D57" s="5"/>
      <c r="E57" s="2"/>
      <c r="F57" s="28"/>
      <c r="G57" s="28"/>
      <c r="H57" s="28"/>
      <c r="I57" s="28"/>
      <c r="J57" s="53"/>
      <c r="K57" s="40" t="s">
        <v>3</v>
      </c>
      <c r="L57" s="46">
        <v>100.49</v>
      </c>
    </row>
    <row r="58" spans="1:12" ht="15.4" customHeight="1" x14ac:dyDescent="0.25">
      <c r="B58" s="29"/>
      <c r="C58" s="29"/>
      <c r="D58" s="29"/>
      <c r="E58" s="29"/>
      <c r="F58" s="28"/>
      <c r="G58" s="28"/>
      <c r="H58" s="28"/>
      <c r="I58" s="28"/>
      <c r="J58" s="53"/>
      <c r="K58" s="40" t="s">
        <v>43</v>
      </c>
      <c r="L58" s="46">
        <v>97.29</v>
      </c>
    </row>
    <row r="59" spans="1:12" ht="15.4" customHeight="1" x14ac:dyDescent="0.25">
      <c r="K59" s="40" t="s">
        <v>2</v>
      </c>
      <c r="L59" s="46">
        <v>92.36</v>
      </c>
    </row>
    <row r="60" spans="1:12" ht="15.4" customHeight="1" x14ac:dyDescent="0.25">
      <c r="A60" s="26" t="str">
        <f>"Indexed number of payroll jobs held by men in "&amp;$L$1&amp;" each week by State and Territory"</f>
        <v>Indexed number of payroll jobs held by men in Wholesale trade each week by State and Territory</v>
      </c>
      <c r="K60" s="40" t="s">
        <v>1</v>
      </c>
      <c r="L60" s="46">
        <v>107.39</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92.12</v>
      </c>
    </row>
    <row r="63" spans="1:12" ht="15.4" customHeight="1" x14ac:dyDescent="0.25">
      <c r="B63" s="4"/>
      <c r="C63" s="4"/>
      <c r="D63" s="4"/>
      <c r="E63" s="4"/>
      <c r="F63" s="28"/>
      <c r="G63" s="28"/>
      <c r="H63" s="28"/>
      <c r="I63" s="28"/>
      <c r="J63" s="53"/>
      <c r="K63" s="45" t="s">
        <v>5</v>
      </c>
      <c r="L63" s="46">
        <v>92.86</v>
      </c>
    </row>
    <row r="64" spans="1:12" ht="15.4" customHeight="1" x14ac:dyDescent="0.25">
      <c r="B64" s="4"/>
      <c r="C64" s="4"/>
      <c r="D64" s="3"/>
      <c r="E64" s="2"/>
      <c r="F64" s="28"/>
      <c r="G64" s="28"/>
      <c r="H64" s="28"/>
      <c r="I64" s="28"/>
      <c r="J64" s="53"/>
      <c r="K64" s="45" t="s">
        <v>44</v>
      </c>
      <c r="L64" s="46">
        <v>93.46</v>
      </c>
    </row>
    <row r="65" spans="1:12" ht="15.4" customHeight="1" x14ac:dyDescent="0.25">
      <c r="B65" s="4"/>
      <c r="C65" s="4"/>
      <c r="D65" s="3"/>
      <c r="E65" s="2"/>
      <c r="F65" s="28"/>
      <c r="G65" s="28"/>
      <c r="H65" s="28"/>
      <c r="I65" s="28"/>
      <c r="J65" s="53"/>
      <c r="K65" s="49" t="s">
        <v>4</v>
      </c>
      <c r="L65" s="46">
        <v>91.45</v>
      </c>
    </row>
    <row r="66" spans="1:12" ht="15.4" customHeight="1" x14ac:dyDescent="0.25">
      <c r="B66" s="4"/>
      <c r="C66" s="4"/>
      <c r="D66" s="3"/>
      <c r="E66" s="2"/>
      <c r="F66" s="28"/>
      <c r="G66" s="28"/>
      <c r="H66" s="28"/>
      <c r="I66" s="28"/>
      <c r="J66" s="53"/>
      <c r="K66" s="40" t="s">
        <v>3</v>
      </c>
      <c r="L66" s="46">
        <v>95.47</v>
      </c>
    </row>
    <row r="67" spans="1:12" ht="15.4" customHeight="1" x14ac:dyDescent="0.25">
      <c r="B67" s="28"/>
      <c r="C67" s="28"/>
      <c r="D67" s="28"/>
      <c r="E67" s="28"/>
      <c r="F67" s="28"/>
      <c r="G67" s="28"/>
      <c r="H67" s="28"/>
      <c r="I67" s="28"/>
      <c r="J67" s="53"/>
      <c r="K67" s="40" t="s">
        <v>43</v>
      </c>
      <c r="L67" s="46">
        <v>90.17</v>
      </c>
    </row>
    <row r="68" spans="1:12" ht="15.4" customHeight="1" x14ac:dyDescent="0.25">
      <c r="A68" s="28"/>
      <c r="B68" s="28"/>
      <c r="C68" s="28"/>
      <c r="D68" s="28"/>
      <c r="E68" s="28"/>
      <c r="F68" s="28"/>
      <c r="G68" s="28"/>
      <c r="H68" s="28"/>
      <c r="I68" s="28"/>
      <c r="J68" s="53"/>
      <c r="K68" s="40" t="s">
        <v>2</v>
      </c>
      <c r="L68" s="46">
        <v>89.69</v>
      </c>
    </row>
    <row r="69" spans="1:12" ht="15.4" customHeight="1" x14ac:dyDescent="0.25">
      <c r="A69" s="28"/>
      <c r="B69" s="27"/>
      <c r="C69" s="27"/>
      <c r="D69" s="27"/>
      <c r="E69" s="27"/>
      <c r="F69" s="27"/>
      <c r="G69" s="27"/>
      <c r="H69" s="27"/>
      <c r="I69" s="27"/>
      <c r="J69" s="62"/>
      <c r="K69" s="40" t="s">
        <v>1</v>
      </c>
      <c r="L69" s="46">
        <v>103.84</v>
      </c>
    </row>
    <row r="70" spans="1:12" ht="15.4" customHeight="1" x14ac:dyDescent="0.25">
      <c r="K70" s="42"/>
      <c r="L70" s="46" t="s">
        <v>7</v>
      </c>
    </row>
    <row r="71" spans="1:12" ht="15.4" customHeight="1" x14ac:dyDescent="0.25">
      <c r="K71" s="45" t="s">
        <v>6</v>
      </c>
      <c r="L71" s="46">
        <v>93.97</v>
      </c>
    </row>
    <row r="72" spans="1:12" ht="15.4" customHeight="1" x14ac:dyDescent="0.25">
      <c r="K72" s="45" t="s">
        <v>5</v>
      </c>
      <c r="L72" s="46">
        <v>94.85</v>
      </c>
    </row>
    <row r="73" spans="1:12" ht="15.4" customHeight="1" x14ac:dyDescent="0.25">
      <c r="K73" s="45" t="s">
        <v>44</v>
      </c>
      <c r="L73" s="46">
        <v>96.2</v>
      </c>
    </row>
    <row r="74" spans="1:12" ht="15.4" customHeight="1" x14ac:dyDescent="0.25">
      <c r="K74" s="49" t="s">
        <v>4</v>
      </c>
      <c r="L74" s="46">
        <v>94.17</v>
      </c>
    </row>
    <row r="75" spans="1:12" ht="15.4" customHeight="1" x14ac:dyDescent="0.25">
      <c r="A75" s="26" t="str">
        <f>"Indexed number of payroll jobs held by women in "&amp;$L$1&amp;" each week by State and Territory"</f>
        <v>Indexed number of payroll jobs held by women in Wholesale trade each week by State and Territory</v>
      </c>
      <c r="K75" s="40" t="s">
        <v>3</v>
      </c>
      <c r="L75" s="46">
        <v>97.42</v>
      </c>
    </row>
    <row r="76" spans="1:12" ht="15.4" customHeight="1" x14ac:dyDescent="0.25">
      <c r="K76" s="40" t="s">
        <v>43</v>
      </c>
      <c r="L76" s="46">
        <v>90.86</v>
      </c>
    </row>
    <row r="77" spans="1:12" ht="15.4" customHeight="1" x14ac:dyDescent="0.25">
      <c r="B77" s="4"/>
      <c r="C77" s="4"/>
      <c r="D77" s="4"/>
      <c r="E77" s="4"/>
      <c r="F77" s="28"/>
      <c r="G77" s="28"/>
      <c r="H77" s="28"/>
      <c r="I77" s="28"/>
      <c r="J77" s="53"/>
      <c r="K77" s="40" t="s">
        <v>2</v>
      </c>
      <c r="L77" s="46">
        <v>92.13</v>
      </c>
    </row>
    <row r="78" spans="1:12" ht="15.4" customHeight="1" x14ac:dyDescent="0.25">
      <c r="B78" s="4"/>
      <c r="C78" s="4"/>
      <c r="D78" s="4"/>
      <c r="E78" s="4"/>
      <c r="F78" s="28"/>
      <c r="G78" s="28"/>
      <c r="H78" s="28"/>
      <c r="I78" s="28"/>
      <c r="J78" s="53"/>
      <c r="K78" s="40" t="s">
        <v>1</v>
      </c>
      <c r="L78" s="46">
        <v>104.19</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97.92</v>
      </c>
    </row>
    <row r="83" spans="1:12" ht="15.4" customHeight="1" x14ac:dyDescent="0.25">
      <c r="B83" s="28"/>
      <c r="C83" s="28"/>
      <c r="D83" s="28"/>
      <c r="E83" s="28"/>
      <c r="F83" s="28"/>
      <c r="G83" s="28"/>
      <c r="H83" s="28"/>
      <c r="I83" s="28"/>
      <c r="J83" s="53"/>
      <c r="K83" s="45" t="s">
        <v>5</v>
      </c>
      <c r="L83" s="46">
        <v>98.67</v>
      </c>
    </row>
    <row r="84" spans="1:12" ht="15.4" customHeight="1" x14ac:dyDescent="0.25">
      <c r="A84" s="28"/>
      <c r="B84" s="27"/>
      <c r="C84" s="27"/>
      <c r="D84" s="27"/>
      <c r="E84" s="27"/>
      <c r="F84" s="27"/>
      <c r="G84" s="27"/>
      <c r="H84" s="27"/>
      <c r="I84" s="27"/>
      <c r="J84" s="62"/>
      <c r="K84" s="45" t="s">
        <v>44</v>
      </c>
      <c r="L84" s="46">
        <v>98.19</v>
      </c>
    </row>
    <row r="85" spans="1:12" ht="15.4" customHeight="1" x14ac:dyDescent="0.25">
      <c r="K85" s="49" t="s">
        <v>4</v>
      </c>
      <c r="L85" s="46">
        <v>98.47</v>
      </c>
    </row>
    <row r="86" spans="1:12" ht="15.4" customHeight="1" x14ac:dyDescent="0.25">
      <c r="K86" s="40" t="s">
        <v>3</v>
      </c>
      <c r="L86" s="46">
        <v>102.24</v>
      </c>
    </row>
    <row r="87" spans="1:12" ht="15.4" customHeight="1" x14ac:dyDescent="0.25">
      <c r="K87" s="40" t="s">
        <v>43</v>
      </c>
      <c r="L87" s="46">
        <v>99.35</v>
      </c>
    </row>
    <row r="88" spans="1:12" ht="15.4" customHeight="1" x14ac:dyDescent="0.25">
      <c r="K88" s="40" t="s">
        <v>2</v>
      </c>
      <c r="L88" s="46">
        <v>90.82</v>
      </c>
    </row>
    <row r="89" spans="1:12" ht="15.4" customHeight="1" x14ac:dyDescent="0.25">
      <c r="K89" s="40" t="s">
        <v>1</v>
      </c>
      <c r="L89" s="46">
        <v>105.54</v>
      </c>
    </row>
    <row r="90" spans="1:12" ht="15.4" customHeight="1" x14ac:dyDescent="0.25">
      <c r="K90" s="48"/>
      <c r="L90" s="46" t="s">
        <v>8</v>
      </c>
    </row>
    <row r="91" spans="1:12" ht="15" customHeight="1" x14ac:dyDescent="0.25">
      <c r="K91" s="45" t="s">
        <v>6</v>
      </c>
      <c r="L91" s="46">
        <v>92.78</v>
      </c>
    </row>
    <row r="92" spans="1:12" ht="15" customHeight="1" x14ac:dyDescent="0.25">
      <c r="K92" s="45" t="s">
        <v>5</v>
      </c>
      <c r="L92" s="46">
        <v>92.92</v>
      </c>
    </row>
    <row r="93" spans="1:12" ht="15" customHeight="1" x14ac:dyDescent="0.25">
      <c r="A93" s="26"/>
      <c r="K93" s="45" t="s">
        <v>44</v>
      </c>
      <c r="L93" s="46">
        <v>93.67</v>
      </c>
    </row>
    <row r="94" spans="1:12" ht="15" customHeight="1" x14ac:dyDescent="0.25">
      <c r="K94" s="49" t="s">
        <v>4</v>
      </c>
      <c r="L94" s="46">
        <v>91.71</v>
      </c>
    </row>
    <row r="95" spans="1:12" ht="15" customHeight="1" x14ac:dyDescent="0.25">
      <c r="K95" s="40" t="s">
        <v>3</v>
      </c>
      <c r="L95" s="46">
        <v>95.24</v>
      </c>
    </row>
    <row r="96" spans="1:12" ht="15" customHeight="1" x14ac:dyDescent="0.25">
      <c r="K96" s="40" t="s">
        <v>43</v>
      </c>
      <c r="L96" s="46">
        <v>89.83</v>
      </c>
    </row>
    <row r="97" spans="1:12" ht="15" customHeight="1" x14ac:dyDescent="0.25">
      <c r="K97" s="40" t="s">
        <v>2</v>
      </c>
      <c r="L97" s="46">
        <v>85.99</v>
      </c>
    </row>
    <row r="98" spans="1:12" ht="15" customHeight="1" x14ac:dyDescent="0.25">
      <c r="K98" s="40" t="s">
        <v>1</v>
      </c>
      <c r="L98" s="46">
        <v>98.5</v>
      </c>
    </row>
    <row r="99" spans="1:12" ht="15" customHeight="1" x14ac:dyDescent="0.25">
      <c r="K99" s="42"/>
      <c r="L99" s="46" t="s">
        <v>7</v>
      </c>
    </row>
    <row r="100" spans="1:12" ht="15" customHeight="1" x14ac:dyDescent="0.25">
      <c r="A100" s="25"/>
      <c r="B100" s="24"/>
      <c r="K100" s="45" t="s">
        <v>6</v>
      </c>
      <c r="L100" s="46">
        <v>94.18</v>
      </c>
    </row>
    <row r="101" spans="1:12" x14ac:dyDescent="0.25">
      <c r="A101" s="25"/>
      <c r="B101" s="24"/>
      <c r="K101" s="45" t="s">
        <v>5</v>
      </c>
      <c r="L101" s="46">
        <v>94.72</v>
      </c>
    </row>
    <row r="102" spans="1:12" x14ac:dyDescent="0.25">
      <c r="A102" s="25"/>
      <c r="B102" s="24"/>
      <c r="K102" s="45" t="s">
        <v>44</v>
      </c>
      <c r="L102" s="46">
        <v>96.01</v>
      </c>
    </row>
    <row r="103" spans="1:12" x14ac:dyDescent="0.25">
      <c r="A103" s="25"/>
      <c r="B103" s="24"/>
      <c r="K103" s="49" t="s">
        <v>4</v>
      </c>
      <c r="L103" s="46">
        <v>93.58</v>
      </c>
    </row>
    <row r="104" spans="1:12" x14ac:dyDescent="0.25">
      <c r="A104" s="25"/>
      <c r="B104" s="24"/>
      <c r="K104" s="40" t="s">
        <v>3</v>
      </c>
      <c r="L104" s="46">
        <v>96.76</v>
      </c>
    </row>
    <row r="105" spans="1:12" x14ac:dyDescent="0.25">
      <c r="A105" s="25"/>
      <c r="B105" s="24"/>
      <c r="K105" s="40" t="s">
        <v>43</v>
      </c>
      <c r="L105" s="46">
        <v>88.38</v>
      </c>
    </row>
    <row r="106" spans="1:12" x14ac:dyDescent="0.25">
      <c r="A106" s="25"/>
      <c r="B106" s="24"/>
      <c r="K106" s="40" t="s">
        <v>2</v>
      </c>
      <c r="L106" s="46">
        <v>86.19</v>
      </c>
    </row>
    <row r="107" spans="1:12" x14ac:dyDescent="0.25">
      <c r="A107" s="25"/>
      <c r="B107" s="24"/>
      <c r="K107" s="40" t="s">
        <v>1</v>
      </c>
      <c r="L107" s="46">
        <v>97.88</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99.951700000000002</v>
      </c>
    </row>
    <row r="112" spans="1:12" x14ac:dyDescent="0.25">
      <c r="K112" s="73">
        <v>43918</v>
      </c>
      <c r="L112" s="46">
        <v>97.879400000000004</v>
      </c>
    </row>
    <row r="113" spans="11:12" x14ac:dyDescent="0.25">
      <c r="K113" s="73">
        <v>43925</v>
      </c>
      <c r="L113" s="46">
        <v>95.996300000000005</v>
      </c>
    </row>
    <row r="114" spans="11:12" x14ac:dyDescent="0.25">
      <c r="K114" s="73">
        <v>43932</v>
      </c>
      <c r="L114" s="46">
        <v>95.093199999999996</v>
      </c>
    </row>
    <row r="115" spans="11:12" x14ac:dyDescent="0.25">
      <c r="K115" s="73">
        <v>43939</v>
      </c>
      <c r="L115" s="46">
        <v>95.041499999999999</v>
      </c>
    </row>
    <row r="116" spans="11:12" x14ac:dyDescent="0.25">
      <c r="K116" s="73">
        <v>43946</v>
      </c>
      <c r="L116" s="46">
        <v>94.836699999999993</v>
      </c>
    </row>
    <row r="117" spans="11:12" x14ac:dyDescent="0.25">
      <c r="K117" s="73">
        <v>43953</v>
      </c>
      <c r="L117" s="46">
        <v>94.676699999999997</v>
      </c>
    </row>
    <row r="118" spans="11:12" x14ac:dyDescent="0.25">
      <c r="K118" s="73">
        <v>43960</v>
      </c>
      <c r="L118" s="46">
        <v>95.077399999999997</v>
      </c>
    </row>
    <row r="119" spans="11:12" x14ac:dyDescent="0.25">
      <c r="K119" s="73">
        <v>43967</v>
      </c>
      <c r="L119" s="46">
        <v>96.027600000000007</v>
      </c>
    </row>
    <row r="120" spans="11:12" x14ac:dyDescent="0.25">
      <c r="K120" s="73">
        <v>43974</v>
      </c>
      <c r="L120" s="46">
        <v>95.911900000000003</v>
      </c>
    </row>
    <row r="121" spans="11:12" x14ac:dyDescent="0.25">
      <c r="K121" s="73">
        <v>43981</v>
      </c>
      <c r="L121" s="46">
        <v>96.038899999999998</v>
      </c>
    </row>
    <row r="122" spans="11:12" x14ac:dyDescent="0.25">
      <c r="K122" s="73">
        <v>43988</v>
      </c>
      <c r="L122" s="46">
        <v>96.261799999999994</v>
      </c>
    </row>
    <row r="123" spans="11:12" x14ac:dyDescent="0.25">
      <c r="K123" s="73">
        <v>43995</v>
      </c>
      <c r="L123" s="46">
        <v>96.392099999999999</v>
      </c>
    </row>
    <row r="124" spans="11:12" x14ac:dyDescent="0.25">
      <c r="K124" s="73">
        <v>44002</v>
      </c>
      <c r="L124" s="46">
        <v>95.564800000000005</v>
      </c>
    </row>
    <row r="125" spans="11:12" x14ac:dyDescent="0.25">
      <c r="K125" s="73">
        <v>44009</v>
      </c>
      <c r="L125" s="46">
        <v>94.178200000000004</v>
      </c>
    </row>
    <row r="126" spans="11:12" x14ac:dyDescent="0.25">
      <c r="K126" s="73">
        <v>44016</v>
      </c>
      <c r="L126" s="46">
        <v>95.744399999999999</v>
      </c>
    </row>
    <row r="127" spans="11:12" x14ac:dyDescent="0.25">
      <c r="K127" s="73">
        <v>44023</v>
      </c>
      <c r="L127" s="46">
        <v>97.849199999999996</v>
      </c>
    </row>
    <row r="128" spans="11:12" x14ac:dyDescent="0.25">
      <c r="K128" s="73">
        <v>44030</v>
      </c>
      <c r="L128" s="46">
        <v>97.857100000000003</v>
      </c>
    </row>
    <row r="129" spans="1:12" x14ac:dyDescent="0.25">
      <c r="K129" s="73">
        <v>44037</v>
      </c>
      <c r="L129" s="46">
        <v>97.920199999999994</v>
      </c>
    </row>
    <row r="130" spans="1:12" x14ac:dyDescent="0.25">
      <c r="K130" s="73">
        <v>44044</v>
      </c>
      <c r="L130" s="46">
        <v>97.698400000000007</v>
      </c>
    </row>
    <row r="131" spans="1:12" x14ac:dyDescent="0.25">
      <c r="K131" s="73">
        <v>44051</v>
      </c>
      <c r="L131" s="46">
        <v>97.234700000000004</v>
      </c>
    </row>
    <row r="132" spans="1:12" x14ac:dyDescent="0.25">
      <c r="K132" s="73">
        <v>44058</v>
      </c>
      <c r="L132" s="46">
        <v>97.571100000000001</v>
      </c>
    </row>
    <row r="133" spans="1:12" x14ac:dyDescent="0.25">
      <c r="K133" s="73">
        <v>44065</v>
      </c>
      <c r="L133" s="46">
        <v>97.478300000000004</v>
      </c>
    </row>
    <row r="134" spans="1:12" x14ac:dyDescent="0.25">
      <c r="K134" s="73">
        <v>44072</v>
      </c>
      <c r="L134" s="46">
        <v>97.305599999999998</v>
      </c>
    </row>
    <row r="135" spans="1:12" x14ac:dyDescent="0.25">
      <c r="K135" s="73">
        <v>44079</v>
      </c>
      <c r="L135" s="46">
        <v>97.345799999999997</v>
      </c>
    </row>
    <row r="136" spans="1:12" x14ac:dyDescent="0.25">
      <c r="K136" s="73">
        <v>44086</v>
      </c>
      <c r="L136" s="46">
        <v>97.642899999999997</v>
      </c>
    </row>
    <row r="137" spans="1:12" x14ac:dyDescent="0.25">
      <c r="K137" s="73">
        <v>44093</v>
      </c>
      <c r="L137" s="46">
        <v>97.523200000000003</v>
      </c>
    </row>
    <row r="138" spans="1:12" x14ac:dyDescent="0.25">
      <c r="K138" s="73">
        <v>44100</v>
      </c>
      <c r="L138" s="46">
        <v>97.258099999999999</v>
      </c>
    </row>
    <row r="139" spans="1:12" x14ac:dyDescent="0.25">
      <c r="K139" s="73">
        <v>44107</v>
      </c>
      <c r="L139" s="46">
        <v>97.196399999999997</v>
      </c>
    </row>
    <row r="140" spans="1:12" x14ac:dyDescent="0.25">
      <c r="A140" s="25"/>
      <c r="B140" s="24"/>
      <c r="K140" s="73">
        <v>44114</v>
      </c>
      <c r="L140" s="46">
        <v>96.7423</v>
      </c>
    </row>
    <row r="141" spans="1:12" x14ac:dyDescent="0.25">
      <c r="A141" s="25"/>
      <c r="B141" s="24"/>
      <c r="K141" s="73">
        <v>44121</v>
      </c>
      <c r="L141" s="46">
        <v>96.868300000000005</v>
      </c>
    </row>
    <row r="142" spans="1:12" x14ac:dyDescent="0.25">
      <c r="K142" s="73">
        <v>44128</v>
      </c>
      <c r="L142" s="46">
        <v>96.950100000000006</v>
      </c>
    </row>
    <row r="143" spans="1:12" x14ac:dyDescent="0.25">
      <c r="K143" s="73">
        <v>44135</v>
      </c>
      <c r="L143" s="46">
        <v>97.0184</v>
      </c>
    </row>
    <row r="144" spans="1:12" x14ac:dyDescent="0.25">
      <c r="K144" s="73">
        <v>44142</v>
      </c>
      <c r="L144" s="46">
        <v>97.126099999999994</v>
      </c>
    </row>
    <row r="145" spans="11:12" x14ac:dyDescent="0.25">
      <c r="K145" s="73">
        <v>44149</v>
      </c>
      <c r="L145" s="46">
        <v>97.962199999999996</v>
      </c>
    </row>
    <row r="146" spans="11:12" x14ac:dyDescent="0.25">
      <c r="K146" s="73">
        <v>44156</v>
      </c>
      <c r="L146" s="46">
        <v>98.372299999999996</v>
      </c>
    </row>
    <row r="147" spans="11:12" x14ac:dyDescent="0.25">
      <c r="K147" s="73">
        <v>44163</v>
      </c>
      <c r="L147" s="46">
        <v>98.739500000000007</v>
      </c>
    </row>
    <row r="148" spans="11:12" x14ac:dyDescent="0.25">
      <c r="K148" s="73">
        <v>44170</v>
      </c>
      <c r="L148" s="46">
        <v>99.354500000000002</v>
      </c>
    </row>
    <row r="149" spans="11:12" x14ac:dyDescent="0.25">
      <c r="K149" s="73">
        <v>44177</v>
      </c>
      <c r="L149" s="46">
        <v>99.600300000000004</v>
      </c>
    </row>
    <row r="150" spans="11:12" x14ac:dyDescent="0.25">
      <c r="K150" s="73">
        <v>44184</v>
      </c>
      <c r="L150" s="46">
        <v>98.698300000000003</v>
      </c>
    </row>
    <row r="151" spans="11:12" x14ac:dyDescent="0.25">
      <c r="K151" s="73">
        <v>44191</v>
      </c>
      <c r="L151" s="46">
        <v>96.063100000000006</v>
      </c>
    </row>
    <row r="152" spans="11:12" x14ac:dyDescent="0.25">
      <c r="K152" s="73">
        <v>44198</v>
      </c>
      <c r="L152" s="46">
        <v>93.990200000000002</v>
      </c>
    </row>
    <row r="153" spans="11:12" x14ac:dyDescent="0.25">
      <c r="K153" s="73">
        <v>44205</v>
      </c>
      <c r="L153" s="46">
        <v>93.893600000000006</v>
      </c>
    </row>
    <row r="154" spans="11:12" x14ac:dyDescent="0.25">
      <c r="K154" s="73">
        <v>44212</v>
      </c>
      <c r="L154" s="46">
        <v>95.896900000000002</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99.811999999999998</v>
      </c>
    </row>
    <row r="260" spans="11:12" x14ac:dyDescent="0.25">
      <c r="K260" s="73">
        <v>43918</v>
      </c>
      <c r="L260" s="46">
        <v>97.211799999999997</v>
      </c>
    </row>
    <row r="261" spans="11:12" x14ac:dyDescent="0.25">
      <c r="K261" s="73">
        <v>43925</v>
      </c>
      <c r="L261" s="46">
        <v>97.253600000000006</v>
      </c>
    </row>
    <row r="262" spans="11:12" x14ac:dyDescent="0.25">
      <c r="K262" s="73">
        <v>43932</v>
      </c>
      <c r="L262" s="46">
        <v>91.783799999999999</v>
      </c>
    </row>
    <row r="263" spans="11:12" x14ac:dyDescent="0.25">
      <c r="K263" s="73">
        <v>43939</v>
      </c>
      <c r="L263" s="46">
        <v>89.629900000000006</v>
      </c>
    </row>
    <row r="264" spans="11:12" x14ac:dyDescent="0.25">
      <c r="K264" s="73">
        <v>43946</v>
      </c>
      <c r="L264" s="46">
        <v>89.858800000000002</v>
      </c>
    </row>
    <row r="265" spans="11:12" x14ac:dyDescent="0.25">
      <c r="K265" s="73">
        <v>43953</v>
      </c>
      <c r="L265" s="46">
        <v>90.874799999999993</v>
      </c>
    </row>
    <row r="266" spans="11:12" x14ac:dyDescent="0.25">
      <c r="K266" s="73">
        <v>43960</v>
      </c>
      <c r="L266" s="46">
        <v>87.177700000000002</v>
      </c>
    </row>
    <row r="267" spans="11:12" x14ac:dyDescent="0.25">
      <c r="K267" s="73">
        <v>43967</v>
      </c>
      <c r="L267" s="46">
        <v>86.971000000000004</v>
      </c>
    </row>
    <row r="268" spans="11:12" x14ac:dyDescent="0.25">
      <c r="K268" s="73">
        <v>43974</v>
      </c>
      <c r="L268" s="46">
        <v>86.318600000000004</v>
      </c>
    </row>
    <row r="269" spans="11:12" x14ac:dyDescent="0.25">
      <c r="K269" s="73">
        <v>43981</v>
      </c>
      <c r="L269" s="46">
        <v>87.413300000000007</v>
      </c>
    </row>
    <row r="270" spans="11:12" x14ac:dyDescent="0.25">
      <c r="K270" s="73">
        <v>43988</v>
      </c>
      <c r="L270" s="46">
        <v>89.911100000000005</v>
      </c>
    </row>
    <row r="271" spans="11:12" x14ac:dyDescent="0.25">
      <c r="K271" s="73">
        <v>43995</v>
      </c>
      <c r="L271" s="46">
        <v>89.999300000000005</v>
      </c>
    </row>
    <row r="272" spans="11:12" x14ac:dyDescent="0.25">
      <c r="K272" s="73">
        <v>44002</v>
      </c>
      <c r="L272" s="46">
        <v>90.471900000000005</v>
      </c>
    </row>
    <row r="273" spans="11:12" x14ac:dyDescent="0.25">
      <c r="K273" s="73">
        <v>44009</v>
      </c>
      <c r="L273" s="46">
        <v>90.908600000000007</v>
      </c>
    </row>
    <row r="274" spans="11:12" x14ac:dyDescent="0.25">
      <c r="K274" s="73">
        <v>44016</v>
      </c>
      <c r="L274" s="46">
        <v>96.900099999999995</v>
      </c>
    </row>
    <row r="275" spans="11:12" x14ac:dyDescent="0.25">
      <c r="K275" s="73">
        <v>44023</v>
      </c>
      <c r="L275" s="46">
        <v>92.461699999999993</v>
      </c>
    </row>
    <row r="276" spans="11:12" x14ac:dyDescent="0.25">
      <c r="K276" s="73">
        <v>44030</v>
      </c>
      <c r="L276" s="46">
        <v>91.097999999999999</v>
      </c>
    </row>
    <row r="277" spans="11:12" x14ac:dyDescent="0.25">
      <c r="K277" s="73">
        <v>44037</v>
      </c>
      <c r="L277" s="46">
        <v>90.737700000000004</v>
      </c>
    </row>
    <row r="278" spans="11:12" x14ac:dyDescent="0.25">
      <c r="K278" s="73">
        <v>44044</v>
      </c>
      <c r="L278" s="46">
        <v>91.300799999999995</v>
      </c>
    </row>
    <row r="279" spans="11:12" x14ac:dyDescent="0.25">
      <c r="K279" s="73">
        <v>44051</v>
      </c>
      <c r="L279" s="46">
        <v>91.028400000000005</v>
      </c>
    </row>
    <row r="280" spans="11:12" x14ac:dyDescent="0.25">
      <c r="K280" s="73">
        <v>44058</v>
      </c>
      <c r="L280" s="46">
        <v>90.9739</v>
      </c>
    </row>
    <row r="281" spans="11:12" x14ac:dyDescent="0.25">
      <c r="K281" s="73">
        <v>44065</v>
      </c>
      <c r="L281" s="46">
        <v>89.995900000000006</v>
      </c>
    </row>
    <row r="282" spans="11:12" x14ac:dyDescent="0.25">
      <c r="K282" s="73">
        <v>44072</v>
      </c>
      <c r="L282" s="46">
        <v>90.513900000000007</v>
      </c>
    </row>
    <row r="283" spans="11:12" x14ac:dyDescent="0.25">
      <c r="K283" s="73">
        <v>44079</v>
      </c>
      <c r="L283" s="46">
        <v>92.2196</v>
      </c>
    </row>
    <row r="284" spans="11:12" x14ac:dyDescent="0.25">
      <c r="K284" s="73">
        <v>44086</v>
      </c>
      <c r="L284" s="46">
        <v>91.891199999999998</v>
      </c>
    </row>
    <row r="285" spans="11:12" x14ac:dyDescent="0.25">
      <c r="K285" s="73">
        <v>44093</v>
      </c>
      <c r="L285" s="46">
        <v>92.587599999999995</v>
      </c>
    </row>
    <row r="286" spans="11:12" x14ac:dyDescent="0.25">
      <c r="K286" s="73">
        <v>44100</v>
      </c>
      <c r="L286" s="46">
        <v>92.476100000000002</v>
      </c>
    </row>
    <row r="287" spans="11:12" x14ac:dyDescent="0.25">
      <c r="K287" s="73">
        <v>44107</v>
      </c>
      <c r="L287" s="46">
        <v>91.777699999999996</v>
      </c>
    </row>
    <row r="288" spans="11:12" x14ac:dyDescent="0.25">
      <c r="K288" s="73">
        <v>44114</v>
      </c>
      <c r="L288" s="46">
        <v>89.713999999999999</v>
      </c>
    </row>
    <row r="289" spans="11:12" x14ac:dyDescent="0.25">
      <c r="K289" s="73">
        <v>44121</v>
      </c>
      <c r="L289" s="46">
        <v>89.8643</v>
      </c>
    </row>
    <row r="290" spans="11:12" x14ac:dyDescent="0.25">
      <c r="K290" s="73">
        <v>44128</v>
      </c>
      <c r="L290" s="46">
        <v>89.269199999999998</v>
      </c>
    </row>
    <row r="291" spans="11:12" x14ac:dyDescent="0.25">
      <c r="K291" s="73">
        <v>44135</v>
      </c>
      <c r="L291" s="46">
        <v>89.802099999999996</v>
      </c>
    </row>
    <row r="292" spans="11:12" x14ac:dyDescent="0.25">
      <c r="K292" s="73">
        <v>44142</v>
      </c>
      <c r="L292" s="46">
        <v>92.511899999999997</v>
      </c>
    </row>
    <row r="293" spans="11:12" x14ac:dyDescent="0.25">
      <c r="K293" s="73">
        <v>44149</v>
      </c>
      <c r="L293" s="46">
        <v>91.880799999999994</v>
      </c>
    </row>
    <row r="294" spans="11:12" x14ac:dyDescent="0.25">
      <c r="K294" s="73">
        <v>44156</v>
      </c>
      <c r="L294" s="46">
        <v>92.253900000000002</v>
      </c>
    </row>
    <row r="295" spans="11:12" x14ac:dyDescent="0.25">
      <c r="K295" s="73">
        <v>44163</v>
      </c>
      <c r="L295" s="46">
        <v>92.700800000000001</v>
      </c>
    </row>
    <row r="296" spans="11:12" x14ac:dyDescent="0.25">
      <c r="K296" s="73">
        <v>44170</v>
      </c>
      <c r="L296" s="46">
        <v>94.746300000000005</v>
      </c>
    </row>
    <row r="297" spans="11:12" x14ac:dyDescent="0.25">
      <c r="K297" s="73">
        <v>44177</v>
      </c>
      <c r="L297" s="46">
        <v>95.069299999999998</v>
      </c>
    </row>
    <row r="298" spans="11:12" x14ac:dyDescent="0.25">
      <c r="K298" s="73">
        <v>44184</v>
      </c>
      <c r="L298" s="46">
        <v>96.022999999999996</v>
      </c>
    </row>
    <row r="299" spans="11:12" x14ac:dyDescent="0.25">
      <c r="K299" s="73">
        <v>44191</v>
      </c>
      <c r="L299" s="46">
        <v>92.553700000000006</v>
      </c>
    </row>
    <row r="300" spans="11:12" x14ac:dyDescent="0.25">
      <c r="K300" s="73">
        <v>44198</v>
      </c>
      <c r="L300" s="46">
        <v>88.310400000000001</v>
      </c>
    </row>
    <row r="301" spans="11:12" x14ac:dyDescent="0.25">
      <c r="K301" s="73">
        <v>44205</v>
      </c>
      <c r="L301" s="46">
        <v>86.563500000000005</v>
      </c>
    </row>
    <row r="302" spans="11:12" x14ac:dyDescent="0.25">
      <c r="K302" s="73">
        <v>44212</v>
      </c>
      <c r="L302" s="46">
        <v>88.398099999999999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631F-1439-467A-ABF7-2C314328CFEB}">
  <sheetPr codeName="Sheet1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25</v>
      </c>
    </row>
    <row r="2" spans="1:12" ht="19.5" customHeight="1" x14ac:dyDescent="0.3">
      <c r="A2" s="7" t="str">
        <f>"Weekly Payroll Jobs and Wages in Australia - " &amp;$L$1</f>
        <v>Weekly Payroll Jobs and Wages in Australia - Retail trade</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Retail trade</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4.1271652117500501E-3</v>
      </c>
      <c r="C11" s="31">
        <v>-2.9954936268025145E-2</v>
      </c>
      <c r="D11" s="31">
        <v>2.2959857978788856E-2</v>
      </c>
      <c r="E11" s="31">
        <v>-1.3083310324891517E-2</v>
      </c>
      <c r="F11" s="31">
        <v>3.2859010383785581E-3</v>
      </c>
      <c r="G11" s="31">
        <v>-6.3273268712852326E-2</v>
      </c>
      <c r="H11" s="31">
        <v>1.2070495261328196E-2</v>
      </c>
      <c r="I11" s="67">
        <v>-4.0655114391195735E-2</v>
      </c>
      <c r="J11" s="45"/>
      <c r="K11" s="45"/>
      <c r="L11" s="46"/>
    </row>
    <row r="12" spans="1:12" x14ac:dyDescent="0.25">
      <c r="A12" s="68" t="s">
        <v>6</v>
      </c>
      <c r="B12" s="31">
        <v>-3.7170015556514668E-3</v>
      </c>
      <c r="C12" s="31">
        <v>-2.8862680431392063E-2</v>
      </c>
      <c r="D12" s="31">
        <v>2.4666317877088284E-2</v>
      </c>
      <c r="E12" s="31">
        <v>-1.366887480798773E-2</v>
      </c>
      <c r="F12" s="31">
        <v>-3.2908284096669904E-3</v>
      </c>
      <c r="G12" s="31">
        <v>-6.3907312980394315E-2</v>
      </c>
      <c r="H12" s="31">
        <v>1.9420267304075312E-2</v>
      </c>
      <c r="I12" s="67">
        <v>-3.9766929052893696E-2</v>
      </c>
      <c r="J12" s="45"/>
      <c r="K12" s="45"/>
      <c r="L12" s="46"/>
    </row>
    <row r="13" spans="1:12" ht="15" customHeight="1" x14ac:dyDescent="0.25">
      <c r="A13" s="68" t="s">
        <v>5</v>
      </c>
      <c r="B13" s="31">
        <v>-1.3869102229735475E-3</v>
      </c>
      <c r="C13" s="31">
        <v>-2.4014064640928479E-2</v>
      </c>
      <c r="D13" s="31">
        <v>1.4870774098247219E-2</v>
      </c>
      <c r="E13" s="31">
        <v>-1.4471854737682532E-2</v>
      </c>
      <c r="F13" s="31">
        <v>-1.4855675015085223E-3</v>
      </c>
      <c r="G13" s="31">
        <v>-5.368995346391503E-2</v>
      </c>
      <c r="H13" s="31">
        <v>-6.2756818647726753E-3</v>
      </c>
      <c r="I13" s="67">
        <v>-4.276997408919947E-2</v>
      </c>
      <c r="J13" s="45"/>
      <c r="K13" s="45"/>
      <c r="L13" s="46"/>
    </row>
    <row r="14" spans="1:12" ht="15" customHeight="1" x14ac:dyDescent="0.25">
      <c r="A14" s="68" t="s">
        <v>44</v>
      </c>
      <c r="B14" s="31">
        <v>2.4524053224155518E-2</v>
      </c>
      <c r="C14" s="31">
        <v>-3.3860200607823465E-2</v>
      </c>
      <c r="D14" s="31">
        <v>3.0343350226504473E-2</v>
      </c>
      <c r="E14" s="31">
        <v>-1.0220472151852289E-2</v>
      </c>
      <c r="F14" s="31">
        <v>2.6511262963878623E-2</v>
      </c>
      <c r="G14" s="31">
        <v>-6.8291642391640317E-2</v>
      </c>
      <c r="H14" s="31">
        <v>2.6866195494722245E-2</v>
      </c>
      <c r="I14" s="67">
        <v>-3.4404033221129615E-2</v>
      </c>
      <c r="J14" s="45"/>
      <c r="K14" s="45"/>
      <c r="L14" s="46"/>
    </row>
    <row r="15" spans="1:12" ht="15" customHeight="1" x14ac:dyDescent="0.25">
      <c r="A15" s="68" t="s">
        <v>4</v>
      </c>
      <c r="B15" s="31">
        <v>-4.3028955480317599E-3</v>
      </c>
      <c r="C15" s="31">
        <v>-2.9474565626962601E-2</v>
      </c>
      <c r="D15" s="31">
        <v>3.1736722912384829E-2</v>
      </c>
      <c r="E15" s="31">
        <v>-1.806005450151682E-2</v>
      </c>
      <c r="F15" s="31">
        <v>1.4419217704018772E-2</v>
      </c>
      <c r="G15" s="31">
        <v>-5.6316757350645008E-2</v>
      </c>
      <c r="H15" s="31">
        <v>1.8433561338909943E-2</v>
      </c>
      <c r="I15" s="67">
        <v>-4.8205666016804982E-2</v>
      </c>
      <c r="J15" s="45"/>
      <c r="K15" s="63"/>
      <c r="L15" s="46"/>
    </row>
    <row r="16" spans="1:12" ht="15" customHeight="1" x14ac:dyDescent="0.25">
      <c r="A16" s="68" t="s">
        <v>3</v>
      </c>
      <c r="B16" s="31">
        <v>1.2157965456179642E-2</v>
      </c>
      <c r="C16" s="31">
        <v>-3.9718868720979295E-2</v>
      </c>
      <c r="D16" s="31">
        <v>1.7964345164581452E-2</v>
      </c>
      <c r="E16" s="31">
        <v>-1.2042440318302372E-2</v>
      </c>
      <c r="F16" s="31">
        <v>-1.2108077585358701E-2</v>
      </c>
      <c r="G16" s="31">
        <v>-7.9302982208033557E-2</v>
      </c>
      <c r="H16" s="31">
        <v>6.1339366471584444E-3</v>
      </c>
      <c r="I16" s="67">
        <v>-4.8507805886165434E-2</v>
      </c>
      <c r="J16" s="45"/>
      <c r="K16" s="45"/>
      <c r="L16" s="46"/>
    </row>
    <row r="17" spans="1:12" ht="15" customHeight="1" x14ac:dyDescent="0.25">
      <c r="A17" s="68" t="s">
        <v>43</v>
      </c>
      <c r="B17" s="31">
        <v>-3.3087569525288574E-3</v>
      </c>
      <c r="C17" s="31">
        <v>-1.9458748674443305E-2</v>
      </c>
      <c r="D17" s="31">
        <v>2.693291870279868E-2</v>
      </c>
      <c r="E17" s="31">
        <v>-3.629603399433412E-3</v>
      </c>
      <c r="F17" s="31">
        <v>-8.7107046891743423E-4</v>
      </c>
      <c r="G17" s="31">
        <v>-7.3333461007240586E-2</v>
      </c>
      <c r="H17" s="31">
        <v>1.2896168279672438E-2</v>
      </c>
      <c r="I17" s="67">
        <v>-2.8924715789477085E-2</v>
      </c>
      <c r="J17" s="45"/>
      <c r="K17" s="45"/>
      <c r="L17" s="46"/>
    </row>
    <row r="18" spans="1:12" ht="15" customHeight="1" x14ac:dyDescent="0.25">
      <c r="A18" s="68" t="s">
        <v>2</v>
      </c>
      <c r="B18" s="31">
        <v>-5.3301727057228909E-3</v>
      </c>
      <c r="C18" s="31">
        <v>-5.5239626889675097E-2</v>
      </c>
      <c r="D18" s="31">
        <v>1.6939411425274109E-2</v>
      </c>
      <c r="E18" s="31">
        <v>-8.694657361857927E-3</v>
      </c>
      <c r="F18" s="31">
        <v>6.5537939249942223E-3</v>
      </c>
      <c r="G18" s="31">
        <v>-6.3885162431609799E-2</v>
      </c>
      <c r="H18" s="31">
        <v>8.0360079969024056E-3</v>
      </c>
      <c r="I18" s="67">
        <v>-2.8457771478130889E-2</v>
      </c>
      <c r="J18" s="45"/>
      <c r="K18" s="45"/>
      <c r="L18" s="46"/>
    </row>
    <row r="19" spans="1:12" x14ac:dyDescent="0.25">
      <c r="A19" s="69" t="s">
        <v>1</v>
      </c>
      <c r="B19" s="31">
        <v>-4.5551878528324874E-3</v>
      </c>
      <c r="C19" s="31">
        <v>-3.650295189046604E-2</v>
      </c>
      <c r="D19" s="31">
        <v>2.4632647608869851E-2</v>
      </c>
      <c r="E19" s="31">
        <v>-1.187961985216468E-2</v>
      </c>
      <c r="F19" s="31">
        <v>-1.1024295548126561E-2</v>
      </c>
      <c r="G19" s="31">
        <v>-6.2891667057663136E-2</v>
      </c>
      <c r="H19" s="31">
        <v>1.7186264856255962E-2</v>
      </c>
      <c r="I19" s="67">
        <v>-3.3100857600939837E-2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-2.7203273259328697E-2</v>
      </c>
      <c r="C21" s="31">
        <v>-2.6561489719384435E-2</v>
      </c>
      <c r="D21" s="31">
        <v>2.4910115522899234E-2</v>
      </c>
      <c r="E21" s="31">
        <v>-1.2474704198647268E-2</v>
      </c>
      <c r="F21" s="31">
        <v>-1.1916216632506527E-2</v>
      </c>
      <c r="G21" s="31">
        <v>-4.7134737541727256E-2</v>
      </c>
      <c r="H21" s="31">
        <v>1.9899549811702721E-2</v>
      </c>
      <c r="I21" s="67">
        <v>-1.4482029535262342E-2</v>
      </c>
      <c r="J21" s="45"/>
      <c r="K21" s="45"/>
      <c r="L21" s="45"/>
    </row>
    <row r="22" spans="1:12" x14ac:dyDescent="0.25">
      <c r="A22" s="68" t="s">
        <v>13</v>
      </c>
      <c r="B22" s="31">
        <v>-3.5514089532465931E-2</v>
      </c>
      <c r="C22" s="31">
        <v>-3.4218145266065814E-2</v>
      </c>
      <c r="D22" s="31">
        <v>1.8617013987804354E-2</v>
      </c>
      <c r="E22" s="31">
        <v>-1.436794375798589E-2</v>
      </c>
      <c r="F22" s="31">
        <v>-1.0874904878648506E-2</v>
      </c>
      <c r="G22" s="31">
        <v>-7.8279611842685615E-2</v>
      </c>
      <c r="H22" s="31">
        <v>4.0333937109839901E-3</v>
      </c>
      <c r="I22" s="67">
        <v>-6.4006540665810685E-2</v>
      </c>
      <c r="J22" s="45"/>
      <c r="K22" s="51" t="s">
        <v>12</v>
      </c>
      <c r="L22" s="45" t="s">
        <v>59</v>
      </c>
    </row>
    <row r="23" spans="1:12" x14ac:dyDescent="0.25">
      <c r="A23" s="69" t="s">
        <v>71</v>
      </c>
      <c r="B23" s="31">
        <v>7.1431189349030255E-2</v>
      </c>
      <c r="C23" s="31">
        <v>-5.2104128668545857E-2</v>
      </c>
      <c r="D23" s="31">
        <v>4.0237495113962574E-2</v>
      </c>
      <c r="E23" s="31">
        <v>-1.2452330402720757E-2</v>
      </c>
      <c r="F23" s="31">
        <v>0.17126261076310567</v>
      </c>
      <c r="G23" s="31">
        <v>-0.16591155515932632</v>
      </c>
      <c r="H23" s="31">
        <v>-3.2875945899651926E-3</v>
      </c>
      <c r="I23" s="67">
        <v>-0.11704401035203427</v>
      </c>
      <c r="J23" s="45"/>
      <c r="K23" s="48"/>
      <c r="L23" s="45" t="s">
        <v>9</v>
      </c>
    </row>
    <row r="24" spans="1:12" x14ac:dyDescent="0.25">
      <c r="A24" s="68" t="s">
        <v>45</v>
      </c>
      <c r="B24" s="31">
        <v>1.176559628067908E-2</v>
      </c>
      <c r="C24" s="31">
        <v>-3.5588369170342915E-2</v>
      </c>
      <c r="D24" s="31">
        <v>2.0021618741086877E-2</v>
      </c>
      <c r="E24" s="31">
        <v>-1.827202035575004E-2</v>
      </c>
      <c r="F24" s="31">
        <v>1.7279999666296897E-2</v>
      </c>
      <c r="G24" s="31">
        <v>-8.2962029436036033E-2</v>
      </c>
      <c r="H24" s="31">
        <v>7.2768877185664937E-3</v>
      </c>
      <c r="I24" s="67">
        <v>-6.8281553280782559E-2</v>
      </c>
      <c r="J24" s="45"/>
      <c r="K24" s="45" t="s">
        <v>68</v>
      </c>
      <c r="L24" s="46">
        <v>113.03</v>
      </c>
    </row>
    <row r="25" spans="1:12" x14ac:dyDescent="0.25">
      <c r="A25" s="68" t="s">
        <v>46</v>
      </c>
      <c r="B25" s="31">
        <v>-5.8186251973857406E-4</v>
      </c>
      <c r="C25" s="31">
        <v>-1.7466728893910766E-2</v>
      </c>
      <c r="D25" s="31">
        <v>2.248218320876072E-2</v>
      </c>
      <c r="E25" s="31">
        <v>-1.1022236603937641E-2</v>
      </c>
      <c r="F25" s="31">
        <v>-7.3166877117044615E-3</v>
      </c>
      <c r="G25" s="31">
        <v>-3.8513730315232308E-2</v>
      </c>
      <c r="H25" s="31">
        <v>1.6033001531328139E-2</v>
      </c>
      <c r="I25" s="67">
        <v>-2.2750793432142924E-2</v>
      </c>
      <c r="J25" s="45"/>
      <c r="K25" s="45" t="s">
        <v>45</v>
      </c>
      <c r="L25" s="46">
        <v>104.91</v>
      </c>
    </row>
    <row r="26" spans="1:12" x14ac:dyDescent="0.25">
      <c r="A26" s="68" t="s">
        <v>47</v>
      </c>
      <c r="B26" s="31">
        <v>-1.6073439505827625E-2</v>
      </c>
      <c r="C26" s="31">
        <v>-1.6835708298407415E-2</v>
      </c>
      <c r="D26" s="31">
        <v>2.1231217761829901E-2</v>
      </c>
      <c r="E26" s="31">
        <v>-1.050804093567248E-2</v>
      </c>
      <c r="F26" s="31">
        <v>-2.5858022820141047E-2</v>
      </c>
      <c r="G26" s="31">
        <v>-4.8646985429424583E-2</v>
      </c>
      <c r="H26" s="31">
        <v>1.736643972419194E-2</v>
      </c>
      <c r="I26" s="67">
        <v>-1.5628894046654462E-2</v>
      </c>
      <c r="J26" s="45"/>
      <c r="K26" s="45" t="s">
        <v>46</v>
      </c>
      <c r="L26" s="46">
        <v>101.72</v>
      </c>
    </row>
    <row r="27" spans="1:12" ht="17.25" customHeight="1" x14ac:dyDescent="0.25">
      <c r="A27" s="68" t="s">
        <v>48</v>
      </c>
      <c r="B27" s="31">
        <v>-2.618940955111615E-3</v>
      </c>
      <c r="C27" s="31">
        <v>-1.2309125593363279E-2</v>
      </c>
      <c r="D27" s="31">
        <v>2.0506505114708418E-2</v>
      </c>
      <c r="E27" s="31">
        <v>-7.5666249668296937E-3</v>
      </c>
      <c r="F27" s="31">
        <v>5.1788061213444703E-3</v>
      </c>
      <c r="G27" s="31">
        <v>-3.6310704602807164E-2</v>
      </c>
      <c r="H27" s="31">
        <v>1.9121702465823454E-2</v>
      </c>
      <c r="I27" s="67">
        <v>-1.7123751316658442E-2</v>
      </c>
      <c r="J27" s="58"/>
      <c r="K27" s="49" t="s">
        <v>47</v>
      </c>
      <c r="L27" s="46">
        <v>100.08</v>
      </c>
    </row>
    <row r="28" spans="1:12" x14ac:dyDescent="0.25">
      <c r="A28" s="68" t="s">
        <v>49</v>
      </c>
      <c r="B28" s="31">
        <v>2.2138259716012243E-2</v>
      </c>
      <c r="C28" s="31">
        <v>-1.0327296945862874E-2</v>
      </c>
      <c r="D28" s="31">
        <v>1.8020095912308687E-2</v>
      </c>
      <c r="E28" s="31">
        <v>-4.8535021507994935E-3</v>
      </c>
      <c r="F28" s="31">
        <v>4.3782118289412253E-2</v>
      </c>
      <c r="G28" s="31">
        <v>-3.8454028162248854E-2</v>
      </c>
      <c r="H28" s="31">
        <v>8.4234720622287096E-3</v>
      </c>
      <c r="I28" s="67">
        <v>-2.2381813154565222E-2</v>
      </c>
      <c r="J28" s="53"/>
      <c r="K28" s="40" t="s">
        <v>48</v>
      </c>
      <c r="L28" s="46">
        <v>100.98</v>
      </c>
    </row>
    <row r="29" spans="1:12" ht="15.75" thickBot="1" x14ac:dyDescent="0.3">
      <c r="A29" s="70" t="s">
        <v>50</v>
      </c>
      <c r="B29" s="71">
        <v>4.2551154720593676E-3</v>
      </c>
      <c r="C29" s="71">
        <v>-3.5670458462599197E-2</v>
      </c>
      <c r="D29" s="71">
        <v>1.6048426150121031E-2</v>
      </c>
      <c r="E29" s="71">
        <v>-6.7340067340067034E-3</v>
      </c>
      <c r="F29" s="71">
        <v>5.8348463746569212E-3</v>
      </c>
      <c r="G29" s="71">
        <v>-7.564295877591154E-2</v>
      </c>
      <c r="H29" s="71">
        <v>-9.693086174774157E-3</v>
      </c>
      <c r="I29" s="72">
        <v>-1.6266329515834732E-2</v>
      </c>
      <c r="J29" s="53"/>
      <c r="K29" s="40" t="s">
        <v>49</v>
      </c>
      <c r="L29" s="46">
        <v>103.28</v>
      </c>
    </row>
    <row r="30" spans="1:12" ht="39.75" customHeight="1" x14ac:dyDescent="0.25">
      <c r="A30" s="77" t="s">
        <v>69</v>
      </c>
      <c r="B30" s="77"/>
      <c r="C30" s="77"/>
      <c r="D30" s="77"/>
      <c r="E30" s="77"/>
      <c r="F30" s="77"/>
      <c r="G30" s="77"/>
      <c r="H30" s="77"/>
      <c r="I30" s="77"/>
      <c r="J30" s="53"/>
      <c r="K30" s="40" t="s">
        <v>50</v>
      </c>
      <c r="L30" s="46">
        <v>104.14</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Retail trade</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103</v>
      </c>
    </row>
    <row r="34" spans="1:12" x14ac:dyDescent="0.25">
      <c r="F34" s="23"/>
      <c r="G34" s="23"/>
      <c r="H34" s="23"/>
      <c r="I34" s="23"/>
      <c r="K34" s="45" t="s">
        <v>45</v>
      </c>
      <c r="L34" s="46">
        <v>99.19</v>
      </c>
    </row>
    <row r="35" spans="1:12" x14ac:dyDescent="0.25">
      <c r="B35" s="23"/>
      <c r="C35" s="23"/>
      <c r="D35" s="23"/>
      <c r="E35" s="23"/>
      <c r="F35" s="23"/>
      <c r="G35" s="23"/>
      <c r="H35" s="23"/>
      <c r="I35" s="23"/>
      <c r="K35" s="45" t="s">
        <v>46</v>
      </c>
      <c r="L35" s="46">
        <v>97.74</v>
      </c>
    </row>
    <row r="36" spans="1:12" x14ac:dyDescent="0.25">
      <c r="A36" s="23"/>
      <c r="B36" s="23"/>
      <c r="C36" s="23"/>
      <c r="D36" s="23"/>
      <c r="E36" s="23"/>
      <c r="F36" s="23"/>
      <c r="G36" s="23"/>
      <c r="H36" s="23"/>
      <c r="I36" s="23"/>
      <c r="K36" s="49" t="s">
        <v>47</v>
      </c>
      <c r="L36" s="46">
        <v>96.35</v>
      </c>
    </row>
    <row r="37" spans="1:12" x14ac:dyDescent="0.25">
      <c r="A37" s="23"/>
      <c r="B37" s="23"/>
      <c r="C37" s="23"/>
      <c r="D37" s="23"/>
      <c r="E37" s="23"/>
      <c r="F37" s="23"/>
      <c r="G37" s="23"/>
      <c r="H37" s="23"/>
      <c r="I37" s="23"/>
      <c r="K37" s="40" t="s">
        <v>48</v>
      </c>
      <c r="L37" s="46">
        <v>97.73</v>
      </c>
    </row>
    <row r="38" spans="1:12" x14ac:dyDescent="0.25">
      <c r="A38" s="23"/>
      <c r="B38" s="23"/>
      <c r="C38" s="23"/>
      <c r="D38" s="23"/>
      <c r="E38" s="23"/>
      <c r="F38" s="23"/>
      <c r="G38" s="23"/>
      <c r="H38" s="23"/>
      <c r="I38" s="23"/>
      <c r="K38" s="40" t="s">
        <v>49</v>
      </c>
      <c r="L38" s="46">
        <v>100.4</v>
      </c>
    </row>
    <row r="39" spans="1:12" x14ac:dyDescent="0.25">
      <c r="A39" s="23"/>
      <c r="B39" s="23"/>
      <c r="C39" s="23"/>
      <c r="D39" s="23"/>
      <c r="E39" s="23"/>
      <c r="F39" s="23"/>
      <c r="G39" s="23"/>
      <c r="H39" s="23"/>
      <c r="I39" s="23"/>
      <c r="K39" s="40" t="s">
        <v>50</v>
      </c>
      <c r="L39" s="46">
        <v>98.84</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107.14</v>
      </c>
    </row>
    <row r="43" spans="1:12" x14ac:dyDescent="0.25">
      <c r="K43" s="45" t="s">
        <v>45</v>
      </c>
      <c r="L43" s="46">
        <v>101.18</v>
      </c>
    </row>
    <row r="44" spans="1:12" x14ac:dyDescent="0.25">
      <c r="B44" s="29"/>
      <c r="C44" s="29"/>
      <c r="D44" s="29"/>
      <c r="E44" s="29"/>
      <c r="F44" s="29"/>
      <c r="G44" s="29"/>
      <c r="H44" s="29"/>
      <c r="I44" s="29"/>
      <c r="J44" s="53"/>
      <c r="K44" s="45" t="s">
        <v>46</v>
      </c>
      <c r="L44" s="46">
        <v>99.94</v>
      </c>
    </row>
    <row r="45" spans="1:12" ht="15.4" customHeight="1" x14ac:dyDescent="0.25">
      <c r="A45" s="26" t="str">
        <f>"Indexed number of payroll jobs in "&amp;$L$1&amp;" each week by age group"</f>
        <v>Indexed number of payroll jobs in Retail trade each week by age group</v>
      </c>
      <c r="B45" s="29"/>
      <c r="C45" s="29"/>
      <c r="D45" s="29"/>
      <c r="E45" s="29"/>
      <c r="F45" s="29"/>
      <c r="G45" s="29"/>
      <c r="H45" s="29"/>
      <c r="I45" s="29"/>
      <c r="J45" s="53"/>
      <c r="K45" s="49" t="s">
        <v>47</v>
      </c>
      <c r="L45" s="46">
        <v>98.39</v>
      </c>
    </row>
    <row r="46" spans="1:12" ht="15.4" customHeight="1" x14ac:dyDescent="0.25">
      <c r="B46" s="29"/>
      <c r="C46" s="29"/>
      <c r="D46" s="29"/>
      <c r="E46" s="29"/>
      <c r="F46" s="29"/>
      <c r="G46" s="29"/>
      <c r="H46" s="29"/>
      <c r="I46" s="29"/>
      <c r="J46" s="53"/>
      <c r="K46" s="40" t="s">
        <v>48</v>
      </c>
      <c r="L46" s="46">
        <v>99.74</v>
      </c>
    </row>
    <row r="47" spans="1:12" ht="15.4" customHeight="1" x14ac:dyDescent="0.25">
      <c r="B47" s="29"/>
      <c r="C47" s="29"/>
      <c r="D47" s="29"/>
      <c r="E47" s="29"/>
      <c r="F47" s="29"/>
      <c r="G47" s="29"/>
      <c r="H47" s="29"/>
      <c r="I47" s="29"/>
      <c r="J47" s="53"/>
      <c r="K47" s="40" t="s">
        <v>49</v>
      </c>
      <c r="L47" s="46">
        <v>102.21</v>
      </c>
    </row>
    <row r="48" spans="1:12" ht="15.4" customHeight="1" x14ac:dyDescent="0.25">
      <c r="B48" s="29"/>
      <c r="C48" s="29"/>
      <c r="D48" s="29"/>
      <c r="E48" s="29"/>
      <c r="F48" s="29"/>
      <c r="G48" s="29"/>
      <c r="H48" s="29"/>
      <c r="I48" s="29"/>
      <c r="J48" s="53"/>
      <c r="K48" s="40" t="s">
        <v>50</v>
      </c>
      <c r="L48" s="46">
        <v>100.43</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99.07</v>
      </c>
    </row>
    <row r="54" spans="1:12" ht="15.4" customHeight="1" x14ac:dyDescent="0.25">
      <c r="B54" s="28"/>
      <c r="C54" s="28"/>
      <c r="D54" s="28"/>
      <c r="E54" s="28"/>
      <c r="F54" s="28"/>
      <c r="G54" s="28"/>
      <c r="H54" s="28"/>
      <c r="I54" s="28"/>
      <c r="J54" s="53"/>
      <c r="K54" s="45" t="s">
        <v>5</v>
      </c>
      <c r="L54" s="46">
        <v>99.16</v>
      </c>
    </row>
    <row r="55" spans="1:12" ht="15.4" customHeight="1" x14ac:dyDescent="0.25">
      <c r="B55" s="4"/>
      <c r="C55" s="4"/>
      <c r="D55" s="5"/>
      <c r="E55" s="2"/>
      <c r="F55" s="28"/>
      <c r="G55" s="28"/>
      <c r="H55" s="28"/>
      <c r="I55" s="28"/>
      <c r="J55" s="53"/>
      <c r="K55" s="45" t="s">
        <v>44</v>
      </c>
      <c r="L55" s="46">
        <v>102.76</v>
      </c>
    </row>
    <row r="56" spans="1:12" ht="15.4" customHeight="1" x14ac:dyDescent="0.25">
      <c r="B56" s="4"/>
      <c r="C56" s="4"/>
      <c r="D56" s="5"/>
      <c r="E56" s="2"/>
      <c r="F56" s="28"/>
      <c r="G56" s="28"/>
      <c r="H56" s="28"/>
      <c r="I56" s="28"/>
      <c r="J56" s="53"/>
      <c r="K56" s="49" t="s">
        <v>4</v>
      </c>
      <c r="L56" s="46">
        <v>98.36</v>
      </c>
    </row>
    <row r="57" spans="1:12" ht="15.4" customHeight="1" x14ac:dyDescent="0.25">
      <c r="A57" s="4"/>
      <c r="B57" s="4"/>
      <c r="C57" s="4"/>
      <c r="D57" s="5"/>
      <c r="E57" s="2"/>
      <c r="F57" s="28"/>
      <c r="G57" s="28"/>
      <c r="H57" s="28"/>
      <c r="I57" s="28"/>
      <c r="J57" s="53"/>
      <c r="K57" s="40" t="s">
        <v>3</v>
      </c>
      <c r="L57" s="46">
        <v>100.66</v>
      </c>
    </row>
    <row r="58" spans="1:12" ht="15.4" customHeight="1" x14ac:dyDescent="0.25">
      <c r="B58" s="29"/>
      <c r="C58" s="29"/>
      <c r="D58" s="29"/>
      <c r="E58" s="29"/>
      <c r="F58" s="28"/>
      <c r="G58" s="28"/>
      <c r="H58" s="28"/>
      <c r="I58" s="28"/>
      <c r="J58" s="53"/>
      <c r="K58" s="40" t="s">
        <v>43</v>
      </c>
      <c r="L58" s="46">
        <v>97.88</v>
      </c>
    </row>
    <row r="59" spans="1:12" ht="15.4" customHeight="1" x14ac:dyDescent="0.25">
      <c r="K59" s="40" t="s">
        <v>2</v>
      </c>
      <c r="L59" s="46">
        <v>102.7</v>
      </c>
    </row>
    <row r="60" spans="1:12" ht="15.4" customHeight="1" x14ac:dyDescent="0.25">
      <c r="A60" s="26" t="str">
        <f>"Indexed number of payroll jobs held by men in "&amp;$L$1&amp;" each week by State and Territory"</f>
        <v>Indexed number of payroll jobs held by men in Retail trade each week by State and Territory</v>
      </c>
      <c r="K60" s="40" t="s">
        <v>1</v>
      </c>
      <c r="L60" s="46">
        <v>99.16</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93.82</v>
      </c>
    </row>
    <row r="63" spans="1:12" ht="15.4" customHeight="1" x14ac:dyDescent="0.25">
      <c r="B63" s="4"/>
      <c r="C63" s="4"/>
      <c r="D63" s="4"/>
      <c r="E63" s="4"/>
      <c r="F63" s="28"/>
      <c r="G63" s="28"/>
      <c r="H63" s="28"/>
      <c r="I63" s="28"/>
      <c r="J63" s="53"/>
      <c r="K63" s="45" t="s">
        <v>5</v>
      </c>
      <c r="L63" s="46">
        <v>95.37</v>
      </c>
    </row>
    <row r="64" spans="1:12" ht="15.4" customHeight="1" x14ac:dyDescent="0.25">
      <c r="B64" s="4"/>
      <c r="C64" s="4"/>
      <c r="D64" s="3"/>
      <c r="E64" s="2"/>
      <c r="F64" s="28"/>
      <c r="G64" s="28"/>
      <c r="H64" s="28"/>
      <c r="I64" s="28"/>
      <c r="J64" s="53"/>
      <c r="K64" s="45" t="s">
        <v>44</v>
      </c>
      <c r="L64" s="46">
        <v>96.78</v>
      </c>
    </row>
    <row r="65" spans="1:12" ht="15.4" customHeight="1" x14ac:dyDescent="0.25">
      <c r="B65" s="4"/>
      <c r="C65" s="4"/>
      <c r="D65" s="3"/>
      <c r="E65" s="2"/>
      <c r="F65" s="28"/>
      <c r="G65" s="28"/>
      <c r="H65" s="28"/>
      <c r="I65" s="28"/>
      <c r="J65" s="53"/>
      <c r="K65" s="49" t="s">
        <v>4</v>
      </c>
      <c r="L65" s="46">
        <v>93.44</v>
      </c>
    </row>
    <row r="66" spans="1:12" ht="15.4" customHeight="1" x14ac:dyDescent="0.25">
      <c r="B66" s="4"/>
      <c r="C66" s="4"/>
      <c r="D66" s="3"/>
      <c r="E66" s="2"/>
      <c r="F66" s="28"/>
      <c r="G66" s="28"/>
      <c r="H66" s="28"/>
      <c r="I66" s="28"/>
      <c r="J66" s="53"/>
      <c r="K66" s="40" t="s">
        <v>3</v>
      </c>
      <c r="L66" s="46">
        <v>94.94</v>
      </c>
    </row>
    <row r="67" spans="1:12" ht="15.4" customHeight="1" x14ac:dyDescent="0.25">
      <c r="B67" s="28"/>
      <c r="C67" s="28"/>
      <c r="D67" s="28"/>
      <c r="E67" s="28"/>
      <c r="F67" s="28"/>
      <c r="G67" s="28"/>
      <c r="H67" s="28"/>
      <c r="I67" s="28"/>
      <c r="J67" s="53"/>
      <c r="K67" s="40" t="s">
        <v>43</v>
      </c>
      <c r="L67" s="46">
        <v>93.8</v>
      </c>
    </row>
    <row r="68" spans="1:12" ht="15.4" customHeight="1" x14ac:dyDescent="0.25">
      <c r="A68" s="28"/>
      <c r="B68" s="28"/>
      <c r="C68" s="28"/>
      <c r="D68" s="28"/>
      <c r="E68" s="28"/>
      <c r="F68" s="28"/>
      <c r="G68" s="28"/>
      <c r="H68" s="28"/>
      <c r="I68" s="28"/>
      <c r="J68" s="53"/>
      <c r="K68" s="40" t="s">
        <v>2</v>
      </c>
      <c r="L68" s="46">
        <v>95.44</v>
      </c>
    </row>
    <row r="69" spans="1:12" ht="15.4" customHeight="1" x14ac:dyDescent="0.25">
      <c r="A69" s="28"/>
      <c r="B69" s="27"/>
      <c r="C69" s="27"/>
      <c r="D69" s="27"/>
      <c r="E69" s="27"/>
      <c r="F69" s="27"/>
      <c r="G69" s="27"/>
      <c r="H69" s="27"/>
      <c r="I69" s="27"/>
      <c r="J69" s="62"/>
      <c r="K69" s="40" t="s">
        <v>1</v>
      </c>
      <c r="L69" s="46">
        <v>93.76</v>
      </c>
    </row>
    <row r="70" spans="1:12" ht="15.4" customHeight="1" x14ac:dyDescent="0.25">
      <c r="K70" s="42"/>
      <c r="L70" s="46" t="s">
        <v>7</v>
      </c>
    </row>
    <row r="71" spans="1:12" ht="15.4" customHeight="1" x14ac:dyDescent="0.25">
      <c r="K71" s="45" t="s">
        <v>6</v>
      </c>
      <c r="L71" s="46">
        <v>96.35</v>
      </c>
    </row>
    <row r="72" spans="1:12" ht="15.4" customHeight="1" x14ac:dyDescent="0.25">
      <c r="K72" s="45" t="s">
        <v>5</v>
      </c>
      <c r="L72" s="46">
        <v>97.07</v>
      </c>
    </row>
    <row r="73" spans="1:12" ht="15.4" customHeight="1" x14ac:dyDescent="0.25">
      <c r="K73" s="45" t="s">
        <v>44</v>
      </c>
      <c r="L73" s="46">
        <v>100.02</v>
      </c>
    </row>
    <row r="74" spans="1:12" ht="15.4" customHeight="1" x14ac:dyDescent="0.25">
      <c r="K74" s="49" t="s">
        <v>4</v>
      </c>
      <c r="L74" s="46">
        <v>96.11</v>
      </c>
    </row>
    <row r="75" spans="1:12" ht="15.4" customHeight="1" x14ac:dyDescent="0.25">
      <c r="A75" s="26" t="str">
        <f>"Indexed number of payroll jobs held by women in "&amp;$L$1&amp;" each week by State and Territory"</f>
        <v>Indexed number of payroll jobs held by women in Retail trade each week by State and Territory</v>
      </c>
      <c r="K75" s="40" t="s">
        <v>3</v>
      </c>
      <c r="L75" s="46">
        <v>96.61</v>
      </c>
    </row>
    <row r="76" spans="1:12" ht="15.4" customHeight="1" x14ac:dyDescent="0.25">
      <c r="K76" s="40" t="s">
        <v>43</v>
      </c>
      <c r="L76" s="46">
        <v>96.57</v>
      </c>
    </row>
    <row r="77" spans="1:12" ht="15.4" customHeight="1" x14ac:dyDescent="0.25">
      <c r="B77" s="4"/>
      <c r="C77" s="4"/>
      <c r="D77" s="4"/>
      <c r="E77" s="4"/>
      <c r="F77" s="28"/>
      <c r="G77" s="28"/>
      <c r="H77" s="28"/>
      <c r="I77" s="28"/>
      <c r="J77" s="53"/>
      <c r="K77" s="40" t="s">
        <v>2</v>
      </c>
      <c r="L77" s="46">
        <v>96.96</v>
      </c>
    </row>
    <row r="78" spans="1:12" ht="15.4" customHeight="1" x14ac:dyDescent="0.25">
      <c r="B78" s="4"/>
      <c r="C78" s="4"/>
      <c r="D78" s="4"/>
      <c r="E78" s="4"/>
      <c r="F78" s="28"/>
      <c r="G78" s="28"/>
      <c r="H78" s="28"/>
      <c r="I78" s="28"/>
      <c r="J78" s="53"/>
      <c r="K78" s="40" t="s">
        <v>1</v>
      </c>
      <c r="L78" s="46">
        <v>96.3</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99.07</v>
      </c>
    </row>
    <row r="83" spans="1:12" ht="15.4" customHeight="1" x14ac:dyDescent="0.25">
      <c r="B83" s="28"/>
      <c r="C83" s="28"/>
      <c r="D83" s="28"/>
      <c r="E83" s="28"/>
      <c r="F83" s="28"/>
      <c r="G83" s="28"/>
      <c r="H83" s="28"/>
      <c r="I83" s="28"/>
      <c r="J83" s="53"/>
      <c r="K83" s="45" t="s">
        <v>5</v>
      </c>
      <c r="L83" s="46">
        <v>99.55</v>
      </c>
    </row>
    <row r="84" spans="1:12" ht="15.4" customHeight="1" x14ac:dyDescent="0.25">
      <c r="A84" s="28"/>
      <c r="B84" s="27"/>
      <c r="C84" s="27"/>
      <c r="D84" s="27"/>
      <c r="E84" s="27"/>
      <c r="F84" s="27"/>
      <c r="G84" s="27"/>
      <c r="H84" s="27"/>
      <c r="I84" s="27"/>
      <c r="J84" s="62"/>
      <c r="K84" s="45" t="s">
        <v>44</v>
      </c>
      <c r="L84" s="46">
        <v>101.45</v>
      </c>
    </row>
    <row r="85" spans="1:12" ht="15.4" customHeight="1" x14ac:dyDescent="0.25">
      <c r="K85" s="49" t="s">
        <v>4</v>
      </c>
      <c r="L85" s="46">
        <v>98.76</v>
      </c>
    </row>
    <row r="86" spans="1:12" ht="15.4" customHeight="1" x14ac:dyDescent="0.25">
      <c r="K86" s="40" t="s">
        <v>3</v>
      </c>
      <c r="L86" s="46">
        <v>101.05</v>
      </c>
    </row>
    <row r="87" spans="1:12" ht="15.4" customHeight="1" x14ac:dyDescent="0.25">
      <c r="K87" s="40" t="s">
        <v>43</v>
      </c>
      <c r="L87" s="46">
        <v>98.08</v>
      </c>
    </row>
    <row r="88" spans="1:12" ht="15.4" customHeight="1" x14ac:dyDescent="0.25">
      <c r="K88" s="40" t="s">
        <v>2</v>
      </c>
      <c r="L88" s="46">
        <v>101.77</v>
      </c>
    </row>
    <row r="89" spans="1:12" ht="15.4" customHeight="1" x14ac:dyDescent="0.25">
      <c r="K89" s="40" t="s">
        <v>1</v>
      </c>
      <c r="L89" s="46">
        <v>98.68</v>
      </c>
    </row>
    <row r="90" spans="1:12" ht="15.4" customHeight="1" x14ac:dyDescent="0.25">
      <c r="K90" s="48"/>
      <c r="L90" s="46" t="s">
        <v>8</v>
      </c>
    </row>
    <row r="91" spans="1:12" ht="15" customHeight="1" x14ac:dyDescent="0.25">
      <c r="K91" s="45" t="s">
        <v>6</v>
      </c>
      <c r="L91" s="46">
        <v>93.97</v>
      </c>
    </row>
    <row r="92" spans="1:12" ht="15" customHeight="1" x14ac:dyDescent="0.25">
      <c r="K92" s="45" t="s">
        <v>5</v>
      </c>
      <c r="L92" s="46">
        <v>95.56</v>
      </c>
    </row>
    <row r="93" spans="1:12" ht="15" customHeight="1" x14ac:dyDescent="0.25">
      <c r="A93" s="26"/>
      <c r="K93" s="45" t="s">
        <v>44</v>
      </c>
      <c r="L93" s="46">
        <v>95.18</v>
      </c>
    </row>
    <row r="94" spans="1:12" ht="15" customHeight="1" x14ac:dyDescent="0.25">
      <c r="K94" s="49" t="s">
        <v>4</v>
      </c>
      <c r="L94" s="46">
        <v>92.32</v>
      </c>
    </row>
    <row r="95" spans="1:12" ht="15" customHeight="1" x14ac:dyDescent="0.25">
      <c r="K95" s="40" t="s">
        <v>3</v>
      </c>
      <c r="L95" s="46">
        <v>95.71</v>
      </c>
    </row>
    <row r="96" spans="1:12" ht="15" customHeight="1" x14ac:dyDescent="0.25">
      <c r="K96" s="40" t="s">
        <v>43</v>
      </c>
      <c r="L96" s="46">
        <v>93.48</v>
      </c>
    </row>
    <row r="97" spans="1:12" ht="15" customHeight="1" x14ac:dyDescent="0.25">
      <c r="K97" s="40" t="s">
        <v>2</v>
      </c>
      <c r="L97" s="46">
        <v>94.81</v>
      </c>
    </row>
    <row r="98" spans="1:12" ht="15" customHeight="1" x14ac:dyDescent="0.25">
      <c r="K98" s="40" t="s">
        <v>1</v>
      </c>
      <c r="L98" s="46">
        <v>92.72</v>
      </c>
    </row>
    <row r="99" spans="1:12" ht="15" customHeight="1" x14ac:dyDescent="0.25">
      <c r="K99" s="42"/>
      <c r="L99" s="46" t="s">
        <v>7</v>
      </c>
    </row>
    <row r="100" spans="1:12" ht="15" customHeight="1" x14ac:dyDescent="0.25">
      <c r="A100" s="25"/>
      <c r="B100" s="24"/>
      <c r="K100" s="45" t="s">
        <v>6</v>
      </c>
      <c r="L100" s="46">
        <v>95.88</v>
      </c>
    </row>
    <row r="101" spans="1:12" x14ac:dyDescent="0.25">
      <c r="A101" s="25"/>
      <c r="B101" s="24"/>
      <c r="K101" s="45" t="s">
        <v>5</v>
      </c>
      <c r="L101" s="46">
        <v>96.5</v>
      </c>
    </row>
    <row r="102" spans="1:12" x14ac:dyDescent="0.25">
      <c r="A102" s="25"/>
      <c r="B102" s="24"/>
      <c r="K102" s="45" t="s">
        <v>44</v>
      </c>
      <c r="L102" s="46">
        <v>97.54</v>
      </c>
    </row>
    <row r="103" spans="1:12" x14ac:dyDescent="0.25">
      <c r="A103" s="25"/>
      <c r="B103" s="24"/>
      <c r="K103" s="49" t="s">
        <v>4</v>
      </c>
      <c r="L103" s="46">
        <v>95.34</v>
      </c>
    </row>
    <row r="104" spans="1:12" x14ac:dyDescent="0.25">
      <c r="A104" s="25"/>
      <c r="B104" s="24"/>
      <c r="K104" s="40" t="s">
        <v>3</v>
      </c>
      <c r="L104" s="46">
        <v>97.13</v>
      </c>
    </row>
    <row r="105" spans="1:12" x14ac:dyDescent="0.25">
      <c r="A105" s="25"/>
      <c r="B105" s="24"/>
      <c r="K105" s="40" t="s">
        <v>43</v>
      </c>
      <c r="L105" s="46">
        <v>95.58</v>
      </c>
    </row>
    <row r="106" spans="1:12" x14ac:dyDescent="0.25">
      <c r="A106" s="25"/>
      <c r="B106" s="24"/>
      <c r="K106" s="40" t="s">
        <v>2</v>
      </c>
      <c r="L106" s="46">
        <v>96.3</v>
      </c>
    </row>
    <row r="107" spans="1:12" x14ac:dyDescent="0.25">
      <c r="A107" s="25"/>
      <c r="B107" s="24"/>
      <c r="K107" s="40" t="s">
        <v>1</v>
      </c>
      <c r="L107" s="46">
        <v>94.13</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100.10590000000001</v>
      </c>
    </row>
    <row r="112" spans="1:12" x14ac:dyDescent="0.25">
      <c r="K112" s="73">
        <v>43918</v>
      </c>
      <c r="L112" s="46">
        <v>96.309700000000007</v>
      </c>
    </row>
    <row r="113" spans="11:12" x14ac:dyDescent="0.25">
      <c r="K113" s="73">
        <v>43925</v>
      </c>
      <c r="L113" s="46">
        <v>93.951700000000002</v>
      </c>
    </row>
    <row r="114" spans="11:12" x14ac:dyDescent="0.25">
      <c r="K114" s="73">
        <v>43932</v>
      </c>
      <c r="L114" s="46">
        <v>91.616299999999995</v>
      </c>
    </row>
    <row r="115" spans="11:12" x14ac:dyDescent="0.25">
      <c r="K115" s="73">
        <v>43939</v>
      </c>
      <c r="L115" s="46">
        <v>91.546999999999997</v>
      </c>
    </row>
    <row r="116" spans="11:12" x14ac:dyDescent="0.25">
      <c r="K116" s="73">
        <v>43946</v>
      </c>
      <c r="L116" s="46">
        <v>92.145700000000005</v>
      </c>
    </row>
    <row r="117" spans="11:12" x14ac:dyDescent="0.25">
      <c r="K117" s="73">
        <v>43953</v>
      </c>
      <c r="L117" s="46">
        <v>92.501800000000003</v>
      </c>
    </row>
    <row r="118" spans="11:12" x14ac:dyDescent="0.25">
      <c r="K118" s="73">
        <v>43960</v>
      </c>
      <c r="L118" s="46">
        <v>93.632900000000006</v>
      </c>
    </row>
    <row r="119" spans="11:12" x14ac:dyDescent="0.25">
      <c r="K119" s="73">
        <v>43967</v>
      </c>
      <c r="L119" s="46">
        <v>94.081100000000006</v>
      </c>
    </row>
    <row r="120" spans="11:12" x14ac:dyDescent="0.25">
      <c r="K120" s="73">
        <v>43974</v>
      </c>
      <c r="L120" s="46">
        <v>94.645499999999998</v>
      </c>
    </row>
    <row r="121" spans="11:12" x14ac:dyDescent="0.25">
      <c r="K121" s="73">
        <v>43981</v>
      </c>
      <c r="L121" s="46">
        <v>95.307299999999998</v>
      </c>
    </row>
    <row r="122" spans="11:12" x14ac:dyDescent="0.25">
      <c r="K122" s="73">
        <v>43988</v>
      </c>
      <c r="L122" s="46">
        <v>97.479100000000003</v>
      </c>
    </row>
    <row r="123" spans="11:12" x14ac:dyDescent="0.25">
      <c r="K123" s="73">
        <v>43995</v>
      </c>
      <c r="L123" s="46">
        <v>95.546800000000005</v>
      </c>
    </row>
    <row r="124" spans="11:12" x14ac:dyDescent="0.25">
      <c r="K124" s="73">
        <v>44002</v>
      </c>
      <c r="L124" s="46">
        <v>96.389700000000005</v>
      </c>
    </row>
    <row r="125" spans="11:12" x14ac:dyDescent="0.25">
      <c r="K125" s="73">
        <v>44009</v>
      </c>
      <c r="L125" s="46">
        <v>96.426599999999993</v>
      </c>
    </row>
    <row r="126" spans="11:12" x14ac:dyDescent="0.25">
      <c r="K126" s="73">
        <v>44016</v>
      </c>
      <c r="L126" s="46">
        <v>97.640600000000006</v>
      </c>
    </row>
    <row r="127" spans="11:12" x14ac:dyDescent="0.25">
      <c r="K127" s="73">
        <v>44023</v>
      </c>
      <c r="L127" s="46">
        <v>98.475700000000003</v>
      </c>
    </row>
    <row r="128" spans="11:12" x14ac:dyDescent="0.25">
      <c r="K128" s="73">
        <v>44030</v>
      </c>
      <c r="L128" s="46">
        <v>97.821700000000007</v>
      </c>
    </row>
    <row r="129" spans="1:12" x14ac:dyDescent="0.25">
      <c r="K129" s="73">
        <v>44037</v>
      </c>
      <c r="L129" s="46">
        <v>97.325199999999995</v>
      </c>
    </row>
    <row r="130" spans="1:12" x14ac:dyDescent="0.25">
      <c r="K130" s="73">
        <v>44044</v>
      </c>
      <c r="L130" s="46">
        <v>97.712900000000005</v>
      </c>
    </row>
    <row r="131" spans="1:12" x14ac:dyDescent="0.25">
      <c r="K131" s="73">
        <v>44051</v>
      </c>
      <c r="L131" s="46">
        <v>97.988600000000005</v>
      </c>
    </row>
    <row r="132" spans="1:12" x14ac:dyDescent="0.25">
      <c r="K132" s="73">
        <v>44058</v>
      </c>
      <c r="L132" s="46">
        <v>96.870900000000006</v>
      </c>
    </row>
    <row r="133" spans="1:12" x14ac:dyDescent="0.25">
      <c r="K133" s="73">
        <v>44065</v>
      </c>
      <c r="L133" s="46">
        <v>96.745999999999995</v>
      </c>
    </row>
    <row r="134" spans="1:12" x14ac:dyDescent="0.25">
      <c r="K134" s="73">
        <v>44072</v>
      </c>
      <c r="L134" s="46">
        <v>96.578400000000002</v>
      </c>
    </row>
    <row r="135" spans="1:12" x14ac:dyDescent="0.25">
      <c r="K135" s="73">
        <v>44079</v>
      </c>
      <c r="L135" s="46">
        <v>97.171099999999996</v>
      </c>
    </row>
    <row r="136" spans="1:12" x14ac:dyDescent="0.25">
      <c r="K136" s="73">
        <v>44086</v>
      </c>
      <c r="L136" s="46">
        <v>97.489000000000004</v>
      </c>
    </row>
    <row r="137" spans="1:12" x14ac:dyDescent="0.25">
      <c r="K137" s="73">
        <v>44093</v>
      </c>
      <c r="L137" s="46">
        <v>97.673400000000001</v>
      </c>
    </row>
    <row r="138" spans="1:12" x14ac:dyDescent="0.25">
      <c r="K138" s="73">
        <v>44100</v>
      </c>
      <c r="L138" s="46">
        <v>97.748000000000005</v>
      </c>
    </row>
    <row r="139" spans="1:12" x14ac:dyDescent="0.25">
      <c r="K139" s="73">
        <v>44107</v>
      </c>
      <c r="L139" s="46">
        <v>96.993700000000004</v>
      </c>
    </row>
    <row r="140" spans="1:12" x14ac:dyDescent="0.25">
      <c r="A140" s="25"/>
      <c r="B140" s="24"/>
      <c r="K140" s="73">
        <v>44114</v>
      </c>
      <c r="L140" s="46">
        <v>97.328900000000004</v>
      </c>
    </row>
    <row r="141" spans="1:12" x14ac:dyDescent="0.25">
      <c r="A141" s="25"/>
      <c r="B141" s="24"/>
      <c r="K141" s="73">
        <v>44121</v>
      </c>
      <c r="L141" s="46">
        <v>97.744900000000001</v>
      </c>
    </row>
    <row r="142" spans="1:12" x14ac:dyDescent="0.25">
      <c r="K142" s="73">
        <v>44128</v>
      </c>
      <c r="L142" s="46">
        <v>98.105599999999995</v>
      </c>
    </row>
    <row r="143" spans="1:12" x14ac:dyDescent="0.25">
      <c r="K143" s="73">
        <v>44135</v>
      </c>
      <c r="L143" s="46">
        <v>99.478899999999996</v>
      </c>
    </row>
    <row r="144" spans="1:12" x14ac:dyDescent="0.25">
      <c r="K144" s="73">
        <v>44142</v>
      </c>
      <c r="L144" s="46">
        <v>100.54</v>
      </c>
    </row>
    <row r="145" spans="11:12" x14ac:dyDescent="0.25">
      <c r="K145" s="73">
        <v>44149</v>
      </c>
      <c r="L145" s="46">
        <v>100.7884</v>
      </c>
    </row>
    <row r="146" spans="11:12" x14ac:dyDescent="0.25">
      <c r="K146" s="73">
        <v>44156</v>
      </c>
      <c r="L146" s="46">
        <v>101.8651</v>
      </c>
    </row>
    <row r="147" spans="11:12" x14ac:dyDescent="0.25">
      <c r="K147" s="73">
        <v>44163</v>
      </c>
      <c r="L147" s="46">
        <v>101.89360000000001</v>
      </c>
    </row>
    <row r="148" spans="11:12" x14ac:dyDescent="0.25">
      <c r="K148" s="73">
        <v>44170</v>
      </c>
      <c r="L148" s="46">
        <v>103.7426</v>
      </c>
    </row>
    <row r="149" spans="11:12" x14ac:dyDescent="0.25">
      <c r="K149" s="73">
        <v>44177</v>
      </c>
      <c r="L149" s="46">
        <v>103.6994</v>
      </c>
    </row>
    <row r="150" spans="11:12" x14ac:dyDescent="0.25">
      <c r="K150" s="73">
        <v>44184</v>
      </c>
      <c r="L150" s="46">
        <v>103.51349999999999</v>
      </c>
    </row>
    <row r="151" spans="11:12" x14ac:dyDescent="0.25">
      <c r="K151" s="73">
        <v>44191</v>
      </c>
      <c r="L151" s="46">
        <v>101.148</v>
      </c>
    </row>
    <row r="152" spans="11:12" x14ac:dyDescent="0.25">
      <c r="K152" s="73">
        <v>44198</v>
      </c>
      <c r="L152" s="46">
        <v>99.460300000000004</v>
      </c>
    </row>
    <row r="153" spans="11:12" x14ac:dyDescent="0.25">
      <c r="K153" s="73">
        <v>44205</v>
      </c>
      <c r="L153" s="46">
        <v>98.159000000000006</v>
      </c>
    </row>
    <row r="154" spans="11:12" x14ac:dyDescent="0.25">
      <c r="K154" s="73">
        <v>44212</v>
      </c>
      <c r="L154" s="46">
        <v>100.4127</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99.397099999999995</v>
      </c>
    </row>
    <row r="260" spans="11:12" x14ac:dyDescent="0.25">
      <c r="K260" s="73">
        <v>43918</v>
      </c>
      <c r="L260" s="46">
        <v>97.1858</v>
      </c>
    </row>
    <row r="261" spans="11:12" x14ac:dyDescent="0.25">
      <c r="K261" s="73">
        <v>43925</v>
      </c>
      <c r="L261" s="46">
        <v>95.790599999999998</v>
      </c>
    </row>
    <row r="262" spans="11:12" x14ac:dyDescent="0.25">
      <c r="K262" s="73">
        <v>43932</v>
      </c>
      <c r="L262" s="46">
        <v>95.786600000000007</v>
      </c>
    </row>
    <row r="263" spans="11:12" x14ac:dyDescent="0.25">
      <c r="K263" s="73">
        <v>43939</v>
      </c>
      <c r="L263" s="46">
        <v>96.629400000000004</v>
      </c>
    </row>
    <row r="264" spans="11:12" x14ac:dyDescent="0.25">
      <c r="K264" s="73">
        <v>43946</v>
      </c>
      <c r="L264" s="46">
        <v>98.109099999999998</v>
      </c>
    </row>
    <row r="265" spans="11:12" x14ac:dyDescent="0.25">
      <c r="K265" s="73">
        <v>43953</v>
      </c>
      <c r="L265" s="46">
        <v>96.748099999999994</v>
      </c>
    </row>
    <row r="266" spans="11:12" x14ac:dyDescent="0.25">
      <c r="K266" s="73">
        <v>43960</v>
      </c>
      <c r="L266" s="46">
        <v>99.693899999999999</v>
      </c>
    </row>
    <row r="267" spans="11:12" x14ac:dyDescent="0.25">
      <c r="K267" s="73">
        <v>43967</v>
      </c>
      <c r="L267" s="46">
        <v>94.605699999999999</v>
      </c>
    </row>
    <row r="268" spans="11:12" x14ac:dyDescent="0.25">
      <c r="K268" s="73">
        <v>43974</v>
      </c>
      <c r="L268" s="46">
        <v>94.142200000000003</v>
      </c>
    </row>
    <row r="269" spans="11:12" x14ac:dyDescent="0.25">
      <c r="K269" s="73">
        <v>43981</v>
      </c>
      <c r="L269" s="46">
        <v>99.623800000000003</v>
      </c>
    </row>
    <row r="270" spans="11:12" x14ac:dyDescent="0.25">
      <c r="K270" s="73">
        <v>43988</v>
      </c>
      <c r="L270" s="46">
        <v>105.9252</v>
      </c>
    </row>
    <row r="271" spans="11:12" x14ac:dyDescent="0.25">
      <c r="K271" s="73">
        <v>43995</v>
      </c>
      <c r="L271" s="46">
        <v>101.1454</v>
      </c>
    </row>
    <row r="272" spans="11:12" x14ac:dyDescent="0.25">
      <c r="K272" s="73">
        <v>44002</v>
      </c>
      <c r="L272" s="46">
        <v>100.6656</v>
      </c>
    </row>
    <row r="273" spans="11:12" x14ac:dyDescent="0.25">
      <c r="K273" s="73">
        <v>44009</v>
      </c>
      <c r="L273" s="46">
        <v>100.4457</v>
      </c>
    </row>
    <row r="274" spans="11:12" x14ac:dyDescent="0.25">
      <c r="K274" s="73">
        <v>44016</v>
      </c>
      <c r="L274" s="46">
        <v>102.3852</v>
      </c>
    </row>
    <row r="275" spans="11:12" x14ac:dyDescent="0.25">
      <c r="K275" s="73">
        <v>44023</v>
      </c>
      <c r="L275" s="46">
        <v>100.57</v>
      </c>
    </row>
    <row r="276" spans="11:12" x14ac:dyDescent="0.25">
      <c r="K276" s="73">
        <v>44030</v>
      </c>
      <c r="L276" s="46">
        <v>100.6018</v>
      </c>
    </row>
    <row r="277" spans="11:12" x14ac:dyDescent="0.25">
      <c r="K277" s="73">
        <v>44037</v>
      </c>
      <c r="L277" s="46">
        <v>98.118499999999997</v>
      </c>
    </row>
    <row r="278" spans="11:12" x14ac:dyDescent="0.25">
      <c r="K278" s="73">
        <v>44044</v>
      </c>
      <c r="L278" s="46">
        <v>100.0774</v>
      </c>
    </row>
    <row r="279" spans="11:12" x14ac:dyDescent="0.25">
      <c r="K279" s="73">
        <v>44051</v>
      </c>
      <c r="L279" s="46">
        <v>102.5082</v>
      </c>
    </row>
    <row r="280" spans="11:12" x14ac:dyDescent="0.25">
      <c r="K280" s="73">
        <v>44058</v>
      </c>
      <c r="L280" s="46">
        <v>101.1165</v>
      </c>
    </row>
    <row r="281" spans="11:12" x14ac:dyDescent="0.25">
      <c r="K281" s="73">
        <v>44065</v>
      </c>
      <c r="L281" s="46">
        <v>97.828100000000006</v>
      </c>
    </row>
    <row r="282" spans="11:12" x14ac:dyDescent="0.25">
      <c r="K282" s="73">
        <v>44072</v>
      </c>
      <c r="L282" s="46">
        <v>98.654300000000006</v>
      </c>
    </row>
    <row r="283" spans="11:12" x14ac:dyDescent="0.25">
      <c r="K283" s="73">
        <v>44079</v>
      </c>
      <c r="L283" s="46">
        <v>101.1855</v>
      </c>
    </row>
    <row r="284" spans="11:12" x14ac:dyDescent="0.25">
      <c r="K284" s="73">
        <v>44086</v>
      </c>
      <c r="L284" s="46">
        <v>102.8403</v>
      </c>
    </row>
    <row r="285" spans="11:12" x14ac:dyDescent="0.25">
      <c r="K285" s="73">
        <v>44093</v>
      </c>
      <c r="L285" s="46">
        <v>101.3066</v>
      </c>
    </row>
    <row r="286" spans="11:12" x14ac:dyDescent="0.25">
      <c r="K286" s="73">
        <v>44100</v>
      </c>
      <c r="L286" s="46">
        <v>100.81740000000001</v>
      </c>
    </row>
    <row r="287" spans="11:12" x14ac:dyDescent="0.25">
      <c r="K287" s="73">
        <v>44107</v>
      </c>
      <c r="L287" s="46">
        <v>99.859399999999994</v>
      </c>
    </row>
    <row r="288" spans="11:12" x14ac:dyDescent="0.25">
      <c r="K288" s="73">
        <v>44114</v>
      </c>
      <c r="L288" s="46">
        <v>98.884399999999999</v>
      </c>
    </row>
    <row r="289" spans="11:12" x14ac:dyDescent="0.25">
      <c r="K289" s="73">
        <v>44121</v>
      </c>
      <c r="L289" s="46">
        <v>97.932199999999995</v>
      </c>
    </row>
    <row r="290" spans="11:12" x14ac:dyDescent="0.25">
      <c r="K290" s="73">
        <v>44128</v>
      </c>
      <c r="L290" s="46">
        <v>97.820400000000006</v>
      </c>
    </row>
    <row r="291" spans="11:12" x14ac:dyDescent="0.25">
      <c r="K291" s="73">
        <v>44135</v>
      </c>
      <c r="L291" s="46">
        <v>98.915000000000006</v>
      </c>
    </row>
    <row r="292" spans="11:12" x14ac:dyDescent="0.25">
      <c r="K292" s="73">
        <v>44142</v>
      </c>
      <c r="L292" s="46">
        <v>101.72410000000001</v>
      </c>
    </row>
    <row r="293" spans="11:12" x14ac:dyDescent="0.25">
      <c r="K293" s="73">
        <v>44149</v>
      </c>
      <c r="L293" s="46">
        <v>102.2816</v>
      </c>
    </row>
    <row r="294" spans="11:12" x14ac:dyDescent="0.25">
      <c r="K294" s="73">
        <v>44156</v>
      </c>
      <c r="L294" s="46">
        <v>101.3895</v>
      </c>
    </row>
    <row r="295" spans="11:12" x14ac:dyDescent="0.25">
      <c r="K295" s="73">
        <v>44163</v>
      </c>
      <c r="L295" s="46">
        <v>102.2419</v>
      </c>
    </row>
    <row r="296" spans="11:12" x14ac:dyDescent="0.25">
      <c r="K296" s="73">
        <v>44170</v>
      </c>
      <c r="L296" s="46">
        <v>105.8586</v>
      </c>
    </row>
    <row r="297" spans="11:12" x14ac:dyDescent="0.25">
      <c r="K297" s="73">
        <v>44177</v>
      </c>
      <c r="L297" s="46">
        <v>106.64700000000001</v>
      </c>
    </row>
    <row r="298" spans="11:12" x14ac:dyDescent="0.25">
      <c r="K298" s="73">
        <v>44184</v>
      </c>
      <c r="L298" s="46">
        <v>107.10550000000001</v>
      </c>
    </row>
    <row r="299" spans="11:12" x14ac:dyDescent="0.25">
      <c r="K299" s="73">
        <v>44191</v>
      </c>
      <c r="L299" s="46">
        <v>106.64579999999999</v>
      </c>
    </row>
    <row r="300" spans="11:12" x14ac:dyDescent="0.25">
      <c r="K300" s="73">
        <v>44198</v>
      </c>
      <c r="L300" s="46">
        <v>103.333</v>
      </c>
    </row>
    <row r="301" spans="11:12" x14ac:dyDescent="0.25">
      <c r="K301" s="73">
        <v>44205</v>
      </c>
      <c r="L301" s="46">
        <v>99.132000000000005</v>
      </c>
    </row>
    <row r="302" spans="11:12" x14ac:dyDescent="0.25">
      <c r="K302" s="73">
        <v>44212</v>
      </c>
      <c r="L302" s="46">
        <v>100.32859999999999</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3F42-A977-44F3-A7BF-6CC40C167CF7}">
  <sheetPr codeName="Sheet11">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4" customWidth="1"/>
    <col min="11" max="11" width="11.7109375" style="22" customWidth="1"/>
    <col min="12" max="12" width="16.7109375" style="22" customWidth="1"/>
    <col min="13" max="16384" width="8.7109375" style="22"/>
  </cols>
  <sheetData>
    <row r="1" spans="1:12" ht="60" customHeight="1" x14ac:dyDescent="0.25">
      <c r="A1" s="74" t="s">
        <v>19</v>
      </c>
      <c r="B1" s="74"/>
      <c r="C1" s="74"/>
      <c r="D1" s="74"/>
      <c r="E1" s="74"/>
      <c r="F1" s="74"/>
      <c r="G1" s="74"/>
      <c r="H1" s="74"/>
      <c r="I1" s="74"/>
      <c r="J1" s="60"/>
      <c r="K1" s="38"/>
      <c r="L1" s="39" t="s">
        <v>26</v>
      </c>
    </row>
    <row r="2" spans="1:12" ht="19.5" customHeight="1" x14ac:dyDescent="0.3">
      <c r="A2" s="7" t="str">
        <f>"Weekly Payroll Jobs and Wages in Australia - " &amp;$L$1</f>
        <v>Weekly Payroll Jobs and Wages in Australia - Accommodation and food services</v>
      </c>
      <c r="B2" s="29"/>
      <c r="C2" s="29"/>
      <c r="D2" s="29"/>
      <c r="E2" s="29"/>
      <c r="F2" s="29"/>
      <c r="G2" s="29"/>
      <c r="H2" s="29"/>
      <c r="I2" s="29"/>
      <c r="J2" s="53"/>
      <c r="K2" s="42" t="s">
        <v>57</v>
      </c>
      <c r="L2" s="59">
        <v>44212</v>
      </c>
    </row>
    <row r="3" spans="1:12" ht="15" customHeight="1" x14ac:dyDescent="0.25">
      <c r="A3" s="37" t="str">
        <f>"Week ending "&amp;TEXT($L$2,"dddd dd mmmm yyyy")</f>
        <v>Week ending Saturday 16 January 2021</v>
      </c>
      <c r="B3" s="29"/>
      <c r="C3" s="34"/>
      <c r="D3" s="36"/>
      <c r="E3" s="29"/>
      <c r="F3" s="29"/>
      <c r="G3" s="29"/>
      <c r="H3" s="29"/>
      <c r="I3" s="29"/>
      <c r="J3" s="53"/>
      <c r="K3" s="44" t="s">
        <v>58</v>
      </c>
      <c r="L3" s="43">
        <v>43904</v>
      </c>
    </row>
    <row r="4" spans="1:12" ht="15" customHeight="1" x14ac:dyDescent="0.25">
      <c r="A4" s="6" t="s">
        <v>18</v>
      </c>
      <c r="B4" s="28"/>
      <c r="C4" s="28"/>
      <c r="D4" s="28"/>
      <c r="E4" s="28"/>
      <c r="F4" s="28"/>
      <c r="G4" s="28"/>
      <c r="H4" s="28"/>
      <c r="I4" s="28"/>
      <c r="J4" s="53"/>
      <c r="K4" s="42" t="s">
        <v>64</v>
      </c>
      <c r="L4" s="43">
        <v>44184</v>
      </c>
    </row>
    <row r="5" spans="1:12" ht="11.65" customHeight="1" x14ac:dyDescent="0.25">
      <c r="A5" s="52"/>
      <c r="B5" s="29"/>
      <c r="C5" s="29"/>
      <c r="D5" s="28"/>
      <c r="E5" s="28"/>
      <c r="F5" s="29"/>
      <c r="G5" s="29"/>
      <c r="H5" s="29"/>
      <c r="I5" s="29"/>
      <c r="J5" s="53"/>
      <c r="K5" s="42"/>
      <c r="L5" s="43">
        <v>44191</v>
      </c>
    </row>
    <row r="6" spans="1:12" ht="16.5" customHeight="1" thickBot="1" x14ac:dyDescent="0.3">
      <c r="A6" s="35" t="str">
        <f>"Change in payroll jobs and total wages, "&amp;$L$1</f>
        <v>Change in payroll jobs and total wages, Accommodation and food services</v>
      </c>
      <c r="B6" s="34"/>
      <c r="C6" s="33"/>
      <c r="D6" s="32"/>
      <c r="E6" s="28"/>
      <c r="F6" s="29"/>
      <c r="G6" s="29"/>
      <c r="H6" s="29"/>
      <c r="I6" s="29"/>
      <c r="J6" s="53"/>
      <c r="K6" s="42"/>
      <c r="L6" s="43">
        <v>44198</v>
      </c>
    </row>
    <row r="7" spans="1:12" ht="16.5" customHeight="1" x14ac:dyDescent="0.25">
      <c r="A7" s="64"/>
      <c r="B7" s="87" t="s">
        <v>54</v>
      </c>
      <c r="C7" s="88"/>
      <c r="D7" s="88"/>
      <c r="E7" s="89"/>
      <c r="F7" s="90" t="s">
        <v>55</v>
      </c>
      <c r="G7" s="88"/>
      <c r="H7" s="88"/>
      <c r="I7" s="89"/>
      <c r="J7" s="55"/>
      <c r="K7" s="42" t="s">
        <v>65</v>
      </c>
      <c r="L7" s="43">
        <v>44205</v>
      </c>
    </row>
    <row r="8" spans="1:12" ht="34.15" customHeight="1" x14ac:dyDescent="0.25">
      <c r="A8" s="91"/>
      <c r="B8" s="93" t="str">
        <f>"% Change between " &amp; TEXT($L$3,"dd mmm yyyy")&amp;" and "&amp; TEXT($L$2,"dd mmm yyyy") &amp; " (Change since 100th case of COVID-19)"</f>
        <v>% Change between 14 Mar 2020 and 16 Jan 2021 (Change since 100th case of COVID-19)</v>
      </c>
      <c r="C8" s="95" t="str">
        <f>"% Change between " &amp; TEXT($L$4,"dd mmm yyyy")&amp;" and "&amp; TEXT($L$2,"dd mmm yyyy") &amp; " (monthly change)"</f>
        <v>% Change between 19 Dec 2020 and 16 Jan 2021 (monthly change)</v>
      </c>
      <c r="D8" s="78" t="str">
        <f>"% Change between " &amp; TEXT($L$7,"dd mmm yyyy")&amp;" and "&amp; TEXT($L$2,"dd mmm yyyy") &amp; " (weekly change)"</f>
        <v>% Change between 09 Jan 2021 and 16 Jan 2021 (weekly change)</v>
      </c>
      <c r="E8" s="80" t="str">
        <f>"% Change between " &amp; TEXT($L$6,"dd mmm yyyy")&amp;" and "&amp; TEXT($L$7,"dd mmm yyyy") &amp; " (weekly change)"</f>
        <v>% Change between 02 Jan 2021 and 09 Jan 2021 (weekly change)</v>
      </c>
      <c r="F8" s="93" t="str">
        <f>"% Change between " &amp; TEXT($L$3,"dd mmm yyyy")&amp;" and "&amp; TEXT($L$2,"dd mmm yyyy") &amp; " (Change since 100th case of COVID-19)"</f>
        <v>% Change between 14 Mar 2020 and 16 Jan 2021 (Change since 100th case of COVID-19)</v>
      </c>
      <c r="G8" s="95" t="str">
        <f>"% Change between " &amp; TEXT($L$4,"dd mmm yyyy")&amp;" and "&amp; TEXT($L$2,"dd mmm yyyy") &amp; " (monthly change)"</f>
        <v>% Change between 19 Dec 2020 and 16 Jan 2021 (monthly change)</v>
      </c>
      <c r="H8" s="78" t="str">
        <f>"% Change between " &amp; TEXT($L$7,"dd mmm yyyy")&amp;" and "&amp; TEXT($L$2,"dd mmm yyyy") &amp; " (weekly change)"</f>
        <v>% Change between 09 Jan 2021 and 16 Jan 2021 (weekly change)</v>
      </c>
      <c r="I8" s="80" t="str">
        <f>"% Change between " &amp; TEXT($L$6,"dd mmm yyyy")&amp;" and "&amp; TEXT($L$7,"dd mmm yyyy") &amp; " (weekly change)"</f>
        <v>% Change between 02 Jan 2021 and 09 Jan 2021 (weekly change)</v>
      </c>
      <c r="J8" s="56"/>
      <c r="K8" s="42" t="s">
        <v>66</v>
      </c>
      <c r="L8" s="43">
        <v>44212</v>
      </c>
    </row>
    <row r="9" spans="1:12" ht="47.25" customHeight="1" thickBot="1" x14ac:dyDescent="0.3">
      <c r="A9" s="92"/>
      <c r="B9" s="94"/>
      <c r="C9" s="96"/>
      <c r="D9" s="79"/>
      <c r="E9" s="81"/>
      <c r="F9" s="94"/>
      <c r="G9" s="96"/>
      <c r="H9" s="79"/>
      <c r="I9" s="81"/>
      <c r="J9" s="57"/>
      <c r="K9" s="44" t="s">
        <v>62</v>
      </c>
      <c r="L9" s="46"/>
    </row>
    <row r="10" spans="1:12" x14ac:dyDescent="0.25">
      <c r="A10" s="65"/>
      <c r="B10" s="82" t="s">
        <v>17</v>
      </c>
      <c r="C10" s="83"/>
      <c r="D10" s="83"/>
      <c r="E10" s="83"/>
      <c r="F10" s="83"/>
      <c r="G10" s="83"/>
      <c r="H10" s="83"/>
      <c r="I10" s="84"/>
      <c r="J10" s="45"/>
      <c r="K10" s="63"/>
      <c r="L10" s="46"/>
    </row>
    <row r="11" spans="1:12" x14ac:dyDescent="0.25">
      <c r="A11" s="66" t="s">
        <v>16</v>
      </c>
      <c r="B11" s="31">
        <v>-0.14714545122492106</v>
      </c>
      <c r="C11" s="31">
        <v>-6.2290698224784169E-2</v>
      </c>
      <c r="D11" s="31">
        <v>1.3744776459606367E-2</v>
      </c>
      <c r="E11" s="31">
        <v>5.755989487172819E-4</v>
      </c>
      <c r="F11" s="31">
        <v>-0.12009002085324272</v>
      </c>
      <c r="G11" s="31">
        <v>-9.14293641056384E-2</v>
      </c>
      <c r="H11" s="31">
        <v>-1.3752239698371915E-2</v>
      </c>
      <c r="I11" s="67">
        <v>-5.7678345409298837E-2</v>
      </c>
      <c r="J11" s="45"/>
      <c r="K11" s="45"/>
      <c r="L11" s="46"/>
    </row>
    <row r="12" spans="1:12" x14ac:dyDescent="0.25">
      <c r="A12" s="68" t="s">
        <v>6</v>
      </c>
      <c r="B12" s="31">
        <v>-0.15825219265352519</v>
      </c>
      <c r="C12" s="31">
        <v>-6.5514013777146718E-2</v>
      </c>
      <c r="D12" s="31">
        <v>1.7488787526003469E-2</v>
      </c>
      <c r="E12" s="31">
        <v>9.8728431764631974E-3</v>
      </c>
      <c r="F12" s="31">
        <v>-0.15671264731776402</v>
      </c>
      <c r="G12" s="31">
        <v>-9.9667622594148852E-2</v>
      </c>
      <c r="H12" s="31">
        <v>-1.6014908331081656E-2</v>
      </c>
      <c r="I12" s="67">
        <v>-4.43357616292539E-2</v>
      </c>
      <c r="J12" s="45"/>
      <c r="K12" s="45"/>
      <c r="L12" s="46"/>
    </row>
    <row r="13" spans="1:12" ht="15" customHeight="1" x14ac:dyDescent="0.25">
      <c r="A13" s="68" t="s">
        <v>5</v>
      </c>
      <c r="B13" s="31">
        <v>-0.17455704155820839</v>
      </c>
      <c r="C13" s="31">
        <v>-6.6486615593147391E-2</v>
      </c>
      <c r="D13" s="31">
        <v>5.4629647494646161E-3</v>
      </c>
      <c r="E13" s="31">
        <v>-1.3488735066269908E-2</v>
      </c>
      <c r="F13" s="31">
        <v>-0.12906750226996511</v>
      </c>
      <c r="G13" s="31">
        <v>-8.8631370707503709E-2</v>
      </c>
      <c r="H13" s="31">
        <v>-1.5786559041431447E-2</v>
      </c>
      <c r="I13" s="67">
        <v>-6.7369324937811115E-2</v>
      </c>
      <c r="J13" s="45"/>
      <c r="K13" s="45"/>
      <c r="L13" s="46"/>
    </row>
    <row r="14" spans="1:12" ht="15" customHeight="1" x14ac:dyDescent="0.25">
      <c r="A14" s="68" t="s">
        <v>44</v>
      </c>
      <c r="B14" s="31">
        <v>-0.12904803703025447</v>
      </c>
      <c r="C14" s="31">
        <v>-4.7609794497845526E-2</v>
      </c>
      <c r="D14" s="31">
        <v>2.0233899960055091E-2</v>
      </c>
      <c r="E14" s="31">
        <v>2.7742337477376644E-3</v>
      </c>
      <c r="F14" s="31">
        <v>-8.7841648705398123E-2</v>
      </c>
      <c r="G14" s="31">
        <v>-8.670404381566954E-2</v>
      </c>
      <c r="H14" s="31">
        <v>-6.992030647616998E-3</v>
      </c>
      <c r="I14" s="67">
        <v>-7.9284190659333786E-2</v>
      </c>
      <c r="J14" s="45"/>
      <c r="K14" s="45"/>
      <c r="L14" s="46"/>
    </row>
    <row r="15" spans="1:12" ht="15" customHeight="1" x14ac:dyDescent="0.25">
      <c r="A15" s="68" t="s">
        <v>4</v>
      </c>
      <c r="B15" s="31">
        <v>-0.1156903973509934</v>
      </c>
      <c r="C15" s="31">
        <v>-4.501519756838912E-2</v>
      </c>
      <c r="D15" s="31">
        <v>1.6989718202589321E-2</v>
      </c>
      <c r="E15" s="31">
        <v>1.3410516160154318E-2</v>
      </c>
      <c r="F15" s="31">
        <v>-0.10131569301898302</v>
      </c>
      <c r="G15" s="31">
        <v>-6.766534457485085E-2</v>
      </c>
      <c r="H15" s="31">
        <v>-2.1241311347478198E-2</v>
      </c>
      <c r="I15" s="67">
        <v>-3.803608759678212E-2</v>
      </c>
      <c r="J15" s="45"/>
      <c r="K15" s="63"/>
      <c r="L15" s="46"/>
    </row>
    <row r="16" spans="1:12" ht="15" customHeight="1" x14ac:dyDescent="0.25">
      <c r="A16" s="68" t="s">
        <v>3</v>
      </c>
      <c r="B16" s="31">
        <v>-0.10675999534649239</v>
      </c>
      <c r="C16" s="31">
        <v>-8.2494323839872541E-2</v>
      </c>
      <c r="D16" s="31">
        <v>6.3193918564687923E-3</v>
      </c>
      <c r="E16" s="31">
        <v>-1.2198630531100707E-2</v>
      </c>
      <c r="F16" s="31">
        <v>-5.7763011677474663E-2</v>
      </c>
      <c r="G16" s="31">
        <v>-9.4739641619140613E-2</v>
      </c>
      <c r="H16" s="31">
        <v>-1.184274052227785E-2</v>
      </c>
      <c r="I16" s="67">
        <v>-5.6763557701951295E-2</v>
      </c>
      <c r="J16" s="45"/>
      <c r="K16" s="45"/>
      <c r="L16" s="46"/>
    </row>
    <row r="17" spans="1:12" ht="15" customHeight="1" x14ac:dyDescent="0.25">
      <c r="A17" s="68" t="s">
        <v>43</v>
      </c>
      <c r="B17" s="31">
        <v>-0.10223378251331872</v>
      </c>
      <c r="C17" s="31">
        <v>-3.5365344467640836E-2</v>
      </c>
      <c r="D17" s="31">
        <v>8.296494438969404E-3</v>
      </c>
      <c r="E17" s="31">
        <v>1.4496893522816467E-2</v>
      </c>
      <c r="F17" s="31">
        <v>-6.5576582523818705E-2</v>
      </c>
      <c r="G17" s="31">
        <v>-6.2558309919509614E-2</v>
      </c>
      <c r="H17" s="31">
        <v>-1.1908755316452191E-2</v>
      </c>
      <c r="I17" s="67">
        <v>-2.058007155085495E-2</v>
      </c>
      <c r="J17" s="45"/>
      <c r="K17" s="45"/>
      <c r="L17" s="46"/>
    </row>
    <row r="18" spans="1:12" ht="15" customHeight="1" x14ac:dyDescent="0.25">
      <c r="A18" s="68" t="s">
        <v>2</v>
      </c>
      <c r="B18" s="31">
        <v>-7.861988304093559E-2</v>
      </c>
      <c r="C18" s="31">
        <v>-4.8957746478873188E-2</v>
      </c>
      <c r="D18" s="31">
        <v>1.8095921883974686E-2</v>
      </c>
      <c r="E18" s="31">
        <v>6.0676105171915129E-3</v>
      </c>
      <c r="F18" s="31">
        <v>-7.206455567139769E-2</v>
      </c>
      <c r="G18" s="31">
        <v>-5.9172090932014809E-2</v>
      </c>
      <c r="H18" s="31">
        <v>3.6322910202961634E-3</v>
      </c>
      <c r="I18" s="67">
        <v>-7.048292873689066E-2</v>
      </c>
      <c r="J18" s="45"/>
      <c r="K18" s="45"/>
      <c r="L18" s="46"/>
    </row>
    <row r="19" spans="1:12" x14ac:dyDescent="0.25">
      <c r="A19" s="69" t="s">
        <v>1</v>
      </c>
      <c r="B19" s="31">
        <v>-0.19388742964352723</v>
      </c>
      <c r="C19" s="31">
        <v>-9.2527457054350948E-2</v>
      </c>
      <c r="D19" s="31">
        <v>1.6701372456223273E-2</v>
      </c>
      <c r="E19" s="31">
        <v>1.060183339976084E-2</v>
      </c>
      <c r="F19" s="31">
        <v>-0.14816151752715856</v>
      </c>
      <c r="G19" s="31">
        <v>-0.13540457145358842</v>
      </c>
      <c r="H19" s="31">
        <v>-2.2232977434040069E-2</v>
      </c>
      <c r="I19" s="67">
        <v>-3.0325378098630451E-2</v>
      </c>
      <c r="J19" s="57"/>
      <c r="K19" s="47"/>
      <c r="L19" s="46"/>
    </row>
    <row r="20" spans="1:12" x14ac:dyDescent="0.25">
      <c r="A20" s="65"/>
      <c r="B20" s="85" t="s">
        <v>15</v>
      </c>
      <c r="C20" s="85"/>
      <c r="D20" s="85"/>
      <c r="E20" s="85"/>
      <c r="F20" s="85"/>
      <c r="G20" s="85"/>
      <c r="H20" s="85"/>
      <c r="I20" s="86"/>
      <c r="J20" s="45"/>
      <c r="K20" s="45"/>
      <c r="L20" s="46"/>
    </row>
    <row r="21" spans="1:12" x14ac:dyDescent="0.25">
      <c r="A21" s="68" t="s">
        <v>14</v>
      </c>
      <c r="B21" s="31">
        <v>-0.19787562878180365</v>
      </c>
      <c r="C21" s="31">
        <v>-6.4261394310055397E-2</v>
      </c>
      <c r="D21" s="31">
        <v>5.6829589123843505E-3</v>
      </c>
      <c r="E21" s="31">
        <v>-5.147567556882171E-3</v>
      </c>
      <c r="F21" s="31">
        <v>-0.15019538047127889</v>
      </c>
      <c r="G21" s="31">
        <v>-9.2249305612080112E-2</v>
      </c>
      <c r="H21" s="31">
        <v>-1.6036204613802618E-2</v>
      </c>
      <c r="I21" s="67">
        <v>-5.5744095343836175E-2</v>
      </c>
      <c r="J21" s="45"/>
      <c r="K21" s="45"/>
      <c r="L21" s="45"/>
    </row>
    <row r="22" spans="1:12" x14ac:dyDescent="0.25">
      <c r="A22" s="68" t="s">
        <v>13</v>
      </c>
      <c r="B22" s="31">
        <v>-0.1990670315951214</v>
      </c>
      <c r="C22" s="31">
        <v>-7.0365235161160444E-2</v>
      </c>
      <c r="D22" s="31">
        <v>1.3964925078265189E-2</v>
      </c>
      <c r="E22" s="31">
        <v>-1.1603863006952597E-3</v>
      </c>
      <c r="F22" s="31">
        <v>-0.14271156544871244</v>
      </c>
      <c r="G22" s="31">
        <v>-9.7307369656187248E-2</v>
      </c>
      <c r="H22" s="31">
        <v>-1.1805458825438597E-2</v>
      </c>
      <c r="I22" s="67">
        <v>-5.7053902791004196E-2</v>
      </c>
      <c r="J22" s="45"/>
      <c r="K22" s="51" t="s">
        <v>12</v>
      </c>
      <c r="L22" s="45" t="s">
        <v>59</v>
      </c>
    </row>
    <row r="23" spans="1:12" x14ac:dyDescent="0.25">
      <c r="A23" s="69" t="s">
        <v>71</v>
      </c>
      <c r="B23" s="31">
        <v>-9.9676915745016581E-2</v>
      </c>
      <c r="C23" s="31">
        <v>-4.4815538043099234E-2</v>
      </c>
      <c r="D23" s="31">
        <v>4.0146570218905886E-2</v>
      </c>
      <c r="E23" s="31">
        <v>2.0123179423613191E-2</v>
      </c>
      <c r="F23" s="31">
        <v>-9.0781329535282174E-3</v>
      </c>
      <c r="G23" s="31">
        <v>-5.8264313747463659E-2</v>
      </c>
      <c r="H23" s="31">
        <v>4.0350897333745195E-3</v>
      </c>
      <c r="I23" s="67">
        <v>-0.10100957500871055</v>
      </c>
      <c r="J23" s="45"/>
      <c r="K23" s="48"/>
      <c r="L23" s="45" t="s">
        <v>9</v>
      </c>
    </row>
    <row r="24" spans="1:12" x14ac:dyDescent="0.25">
      <c r="A24" s="68" t="s">
        <v>45</v>
      </c>
      <c r="B24" s="31">
        <v>-0.1589058460771795</v>
      </c>
      <c r="C24" s="31">
        <v>-6.2806028162659788E-2</v>
      </c>
      <c r="D24" s="31">
        <v>1.01042178053945E-2</v>
      </c>
      <c r="E24" s="31">
        <v>4.4946036576773984E-3</v>
      </c>
      <c r="F24" s="31">
        <v>-0.11102420134586855</v>
      </c>
      <c r="G24" s="31">
        <v>-0.10259543776658864</v>
      </c>
      <c r="H24" s="31">
        <v>-1.3007542801454108E-2</v>
      </c>
      <c r="I24" s="67">
        <v>-6.272970248653853E-2</v>
      </c>
      <c r="J24" s="45"/>
      <c r="K24" s="45" t="s">
        <v>68</v>
      </c>
      <c r="L24" s="46">
        <v>94.26</v>
      </c>
    </row>
    <row r="25" spans="1:12" x14ac:dyDescent="0.25">
      <c r="A25" s="68" t="s">
        <v>46</v>
      </c>
      <c r="B25" s="31">
        <v>-0.154094164181247</v>
      </c>
      <c r="C25" s="31">
        <v>-6.3703527168732177E-2</v>
      </c>
      <c r="D25" s="31">
        <v>1.1316124769948921E-3</v>
      </c>
      <c r="E25" s="31">
        <v>-5.5562333993448565E-3</v>
      </c>
      <c r="F25" s="31">
        <v>-0.14429006582612391</v>
      </c>
      <c r="G25" s="31">
        <v>-8.204853531944567E-2</v>
      </c>
      <c r="H25" s="31">
        <v>-1.7267923237452187E-2</v>
      </c>
      <c r="I25" s="67">
        <v>-3.8754771314469805E-2</v>
      </c>
      <c r="J25" s="45"/>
      <c r="K25" s="45" t="s">
        <v>45</v>
      </c>
      <c r="L25" s="46">
        <v>89.75</v>
      </c>
    </row>
    <row r="26" spans="1:12" x14ac:dyDescent="0.25">
      <c r="A26" s="68" t="s">
        <v>47</v>
      </c>
      <c r="B26" s="31">
        <v>-0.12914532848218585</v>
      </c>
      <c r="C26" s="31">
        <v>-5.4742034514619564E-2</v>
      </c>
      <c r="D26" s="31">
        <v>1.7641391727338807E-3</v>
      </c>
      <c r="E26" s="31">
        <v>-1.0980943455170311E-2</v>
      </c>
      <c r="F26" s="31">
        <v>-0.13928613910106313</v>
      </c>
      <c r="G26" s="31">
        <v>-8.286425094928096E-2</v>
      </c>
      <c r="H26" s="31">
        <v>-1.5377567412264481E-2</v>
      </c>
      <c r="I26" s="67">
        <v>-3.9715437493254457E-2</v>
      </c>
      <c r="J26" s="45"/>
      <c r="K26" s="45" t="s">
        <v>46</v>
      </c>
      <c r="L26" s="46">
        <v>90.35</v>
      </c>
    </row>
    <row r="27" spans="1:12" ht="17.25" customHeight="1" x14ac:dyDescent="0.25">
      <c r="A27" s="68" t="s">
        <v>48</v>
      </c>
      <c r="B27" s="31">
        <v>-0.10771933001358081</v>
      </c>
      <c r="C27" s="31">
        <v>-5.0170589255768339E-2</v>
      </c>
      <c r="D27" s="31">
        <v>1.9560797071980218E-3</v>
      </c>
      <c r="E27" s="31">
        <v>-9.5460587263865859E-3</v>
      </c>
      <c r="F27" s="31">
        <v>-0.11274081597823782</v>
      </c>
      <c r="G27" s="31">
        <v>-7.7361386554026357E-2</v>
      </c>
      <c r="H27" s="31">
        <v>-1.59512996938731E-2</v>
      </c>
      <c r="I27" s="67">
        <v>-3.8904855618968281E-2</v>
      </c>
      <c r="J27" s="58"/>
      <c r="K27" s="49" t="s">
        <v>47</v>
      </c>
      <c r="L27" s="46">
        <v>92.13</v>
      </c>
    </row>
    <row r="28" spans="1:12" x14ac:dyDescent="0.25">
      <c r="A28" s="68" t="s">
        <v>49</v>
      </c>
      <c r="B28" s="31">
        <v>-6.6526823387582867E-2</v>
      </c>
      <c r="C28" s="31">
        <v>-4.5664516659134846E-2</v>
      </c>
      <c r="D28" s="31">
        <v>3.2210834553447754E-4</v>
      </c>
      <c r="E28" s="31">
        <v>-1.2124048155868428E-2</v>
      </c>
      <c r="F28" s="31">
        <v>-6.2114587387049447E-2</v>
      </c>
      <c r="G28" s="31">
        <v>-9.9295429817407355E-2</v>
      </c>
      <c r="H28" s="31">
        <v>-1.0252960240409337E-2</v>
      </c>
      <c r="I28" s="67">
        <v>-6.743688444098106E-2</v>
      </c>
      <c r="J28" s="53"/>
      <c r="K28" s="40" t="s">
        <v>48</v>
      </c>
      <c r="L28" s="46">
        <v>93.94</v>
      </c>
    </row>
    <row r="29" spans="1:12" ht="15.75" thickBot="1" x14ac:dyDescent="0.3">
      <c r="A29" s="70" t="s">
        <v>50</v>
      </c>
      <c r="B29" s="71">
        <v>-8.1740604690590635E-2</v>
      </c>
      <c r="C29" s="71">
        <v>-5.7505800464037193E-2</v>
      </c>
      <c r="D29" s="71">
        <v>-8.6153846153957936E-5</v>
      </c>
      <c r="E29" s="71">
        <v>-1.4852985753258552E-2</v>
      </c>
      <c r="F29" s="71">
        <v>-6.8626926230714425E-2</v>
      </c>
      <c r="G29" s="71">
        <v>-8.9965069711995915E-2</v>
      </c>
      <c r="H29" s="71">
        <v>-2.3426696060540597E-2</v>
      </c>
      <c r="I29" s="72">
        <v>-6.6307638586079909E-2</v>
      </c>
      <c r="J29" s="53"/>
      <c r="K29" s="40" t="s">
        <v>49</v>
      </c>
      <c r="L29" s="46">
        <v>97.81</v>
      </c>
    </row>
    <row r="30" spans="1:12" ht="37.5" customHeight="1" x14ac:dyDescent="0.25">
      <c r="A30" s="77" t="s">
        <v>69</v>
      </c>
      <c r="B30" s="77"/>
      <c r="C30" s="77"/>
      <c r="D30" s="77"/>
      <c r="E30" s="77"/>
      <c r="F30" s="77"/>
      <c r="G30" s="77"/>
      <c r="H30" s="77"/>
      <c r="I30" s="77"/>
      <c r="J30" s="53"/>
      <c r="K30" s="40" t="s">
        <v>50</v>
      </c>
      <c r="L30" s="46">
        <v>97.43</v>
      </c>
    </row>
    <row r="31" spans="1:12" ht="12.75" customHeight="1" x14ac:dyDescent="0.25">
      <c r="B31" s="23"/>
      <c r="C31" s="23"/>
      <c r="D31" s="23"/>
      <c r="E31" s="23"/>
      <c r="F31" s="23"/>
      <c r="G31" s="23"/>
      <c r="H31" s="23"/>
      <c r="I31" s="23"/>
      <c r="K31" s="40"/>
      <c r="L31" s="46"/>
    </row>
    <row r="32" spans="1:12" ht="15.75" customHeight="1" x14ac:dyDescent="0.25">
      <c r="A32" s="26" t="str">
        <f>"Indexed number of payroll jobs and total wages, "&amp;$L$1</f>
        <v>Indexed number of payroll jobs and total wages, Accommodation and food services</v>
      </c>
      <c r="B32" s="30"/>
      <c r="C32" s="30"/>
      <c r="D32" s="30"/>
      <c r="E32" s="30"/>
      <c r="F32" s="30"/>
      <c r="G32" s="30"/>
      <c r="H32" s="30"/>
      <c r="I32" s="30"/>
      <c r="J32" s="61"/>
      <c r="K32" s="48"/>
      <c r="L32" s="46" t="s">
        <v>8</v>
      </c>
    </row>
    <row r="33" spans="1:12" x14ac:dyDescent="0.25">
      <c r="B33" s="23"/>
      <c r="C33" s="23"/>
      <c r="D33" s="23"/>
      <c r="E33" s="23"/>
      <c r="F33" s="23"/>
      <c r="G33" s="23"/>
      <c r="H33" s="23"/>
      <c r="I33" s="23"/>
      <c r="K33" s="45" t="s">
        <v>68</v>
      </c>
      <c r="L33" s="46">
        <v>86.56</v>
      </c>
    </row>
    <row r="34" spans="1:12" x14ac:dyDescent="0.25">
      <c r="F34" s="23"/>
      <c r="G34" s="23"/>
      <c r="H34" s="23"/>
      <c r="I34" s="23"/>
      <c r="K34" s="45" t="s">
        <v>45</v>
      </c>
      <c r="L34" s="46">
        <v>83.27</v>
      </c>
    </row>
    <row r="35" spans="1:12" x14ac:dyDescent="0.25">
      <c r="B35" s="23"/>
      <c r="C35" s="23"/>
      <c r="D35" s="23"/>
      <c r="E35" s="23"/>
      <c r="F35" s="23"/>
      <c r="G35" s="23"/>
      <c r="H35" s="23"/>
      <c r="I35" s="23"/>
      <c r="K35" s="45" t="s">
        <v>46</v>
      </c>
      <c r="L35" s="46">
        <v>84.49</v>
      </c>
    </row>
    <row r="36" spans="1:12" x14ac:dyDescent="0.25">
      <c r="A36" s="23"/>
      <c r="B36" s="23"/>
      <c r="C36" s="23"/>
      <c r="D36" s="23"/>
      <c r="E36" s="23"/>
      <c r="F36" s="23"/>
      <c r="G36" s="23"/>
      <c r="H36" s="23"/>
      <c r="I36" s="23"/>
      <c r="K36" s="49" t="s">
        <v>47</v>
      </c>
      <c r="L36" s="46">
        <v>86.93</v>
      </c>
    </row>
    <row r="37" spans="1:12" x14ac:dyDescent="0.25">
      <c r="A37" s="23"/>
      <c r="B37" s="23"/>
      <c r="C37" s="23"/>
      <c r="D37" s="23"/>
      <c r="E37" s="23"/>
      <c r="F37" s="23"/>
      <c r="G37" s="23"/>
      <c r="H37" s="23"/>
      <c r="I37" s="23"/>
      <c r="K37" s="40" t="s">
        <v>48</v>
      </c>
      <c r="L37" s="46">
        <v>89.05</v>
      </c>
    </row>
    <row r="38" spans="1:12" x14ac:dyDescent="0.25">
      <c r="A38" s="23"/>
      <c r="B38" s="23"/>
      <c r="C38" s="23"/>
      <c r="D38" s="23"/>
      <c r="E38" s="23"/>
      <c r="F38" s="23"/>
      <c r="G38" s="23"/>
      <c r="H38" s="23"/>
      <c r="I38" s="23"/>
      <c r="K38" s="40" t="s">
        <v>49</v>
      </c>
      <c r="L38" s="46">
        <v>93.32</v>
      </c>
    </row>
    <row r="39" spans="1:12" x14ac:dyDescent="0.25">
      <c r="A39" s="23"/>
      <c r="B39" s="23"/>
      <c r="C39" s="23"/>
      <c r="D39" s="23"/>
      <c r="E39" s="23"/>
      <c r="F39" s="23"/>
      <c r="G39" s="23"/>
      <c r="H39" s="23"/>
      <c r="I39" s="23"/>
      <c r="K39" s="40" t="s">
        <v>50</v>
      </c>
      <c r="L39" s="46">
        <v>91.83</v>
      </c>
    </row>
    <row r="40" spans="1:12" x14ac:dyDescent="0.25">
      <c r="A40" s="23"/>
      <c r="B40" s="23"/>
      <c r="C40" s="23"/>
      <c r="D40" s="23"/>
      <c r="E40" s="23"/>
      <c r="F40" s="23"/>
      <c r="G40" s="23"/>
      <c r="H40" s="23"/>
      <c r="I40" s="23"/>
      <c r="K40" s="40"/>
      <c r="L40" s="46"/>
    </row>
    <row r="41" spans="1:12" ht="25.5" customHeight="1" x14ac:dyDescent="0.25">
      <c r="F41" s="23"/>
      <c r="G41" s="23"/>
      <c r="H41" s="23"/>
      <c r="I41" s="23"/>
      <c r="K41" s="48"/>
      <c r="L41" s="46" t="s">
        <v>7</v>
      </c>
    </row>
    <row r="42" spans="1:12" x14ac:dyDescent="0.25">
      <c r="B42" s="29"/>
      <c r="C42" s="29"/>
      <c r="D42" s="29"/>
      <c r="E42" s="29"/>
      <c r="F42" s="29"/>
      <c r="G42" s="29"/>
      <c r="H42" s="29"/>
      <c r="I42" s="29"/>
      <c r="J42" s="53"/>
      <c r="K42" s="45" t="s">
        <v>68</v>
      </c>
      <c r="L42" s="46">
        <v>90.03</v>
      </c>
    </row>
    <row r="43" spans="1:12" x14ac:dyDescent="0.25">
      <c r="K43" s="45" t="s">
        <v>45</v>
      </c>
      <c r="L43" s="46">
        <v>84.11</v>
      </c>
    </row>
    <row r="44" spans="1:12" x14ac:dyDescent="0.25">
      <c r="B44" s="29"/>
      <c r="C44" s="29"/>
      <c r="D44" s="29"/>
      <c r="E44" s="29"/>
      <c r="F44" s="29"/>
      <c r="G44" s="29"/>
      <c r="H44" s="29"/>
      <c r="I44" s="29"/>
      <c r="J44" s="53"/>
      <c r="K44" s="45" t="s">
        <v>46</v>
      </c>
      <c r="L44" s="46">
        <v>84.59</v>
      </c>
    </row>
    <row r="45" spans="1:12" ht="15.4" customHeight="1" x14ac:dyDescent="0.25">
      <c r="A45" s="26" t="str">
        <f>"Indexed number of payroll jobs in "&amp;$L$1&amp;" each week by age group"</f>
        <v>Indexed number of payroll jobs in Accommodation and food services each week by age group</v>
      </c>
      <c r="B45" s="29"/>
      <c r="C45" s="29"/>
      <c r="D45" s="29"/>
      <c r="E45" s="29"/>
      <c r="F45" s="29"/>
      <c r="G45" s="29"/>
      <c r="H45" s="29"/>
      <c r="I45" s="29"/>
      <c r="J45" s="53"/>
      <c r="K45" s="49" t="s">
        <v>47</v>
      </c>
      <c r="L45" s="46">
        <v>87.09</v>
      </c>
    </row>
    <row r="46" spans="1:12" ht="15.4" customHeight="1" x14ac:dyDescent="0.25">
      <c r="B46" s="29"/>
      <c r="C46" s="29"/>
      <c r="D46" s="29"/>
      <c r="E46" s="29"/>
      <c r="F46" s="29"/>
      <c r="G46" s="29"/>
      <c r="H46" s="29"/>
      <c r="I46" s="29"/>
      <c r="J46" s="53"/>
      <c r="K46" s="40" t="s">
        <v>48</v>
      </c>
      <c r="L46" s="46">
        <v>89.23</v>
      </c>
    </row>
    <row r="47" spans="1:12" ht="15.4" customHeight="1" x14ac:dyDescent="0.25">
      <c r="B47" s="29"/>
      <c r="C47" s="29"/>
      <c r="D47" s="29"/>
      <c r="E47" s="29"/>
      <c r="F47" s="29"/>
      <c r="G47" s="29"/>
      <c r="H47" s="29"/>
      <c r="I47" s="29"/>
      <c r="J47" s="53"/>
      <c r="K47" s="40" t="s">
        <v>49</v>
      </c>
      <c r="L47" s="46">
        <v>93.35</v>
      </c>
    </row>
    <row r="48" spans="1:12" ht="15.4" customHeight="1" x14ac:dyDescent="0.25">
      <c r="B48" s="29"/>
      <c r="C48" s="29"/>
      <c r="D48" s="29"/>
      <c r="E48" s="29"/>
      <c r="F48" s="29"/>
      <c r="G48" s="29"/>
      <c r="H48" s="29"/>
      <c r="I48" s="29"/>
      <c r="J48" s="53"/>
      <c r="K48" s="40" t="s">
        <v>50</v>
      </c>
      <c r="L48" s="46">
        <v>91.83</v>
      </c>
    </row>
    <row r="49" spans="1:12" ht="15.4" customHeight="1" x14ac:dyDescent="0.25">
      <c r="B49" s="29"/>
      <c r="C49" s="29"/>
      <c r="D49" s="29"/>
      <c r="E49" s="29"/>
      <c r="F49" s="29"/>
      <c r="G49" s="29"/>
      <c r="H49" s="29"/>
      <c r="I49" s="29"/>
      <c r="J49" s="53"/>
      <c r="K49" s="40"/>
      <c r="L49" s="46"/>
    </row>
    <row r="50" spans="1:12" ht="15.4" customHeight="1" x14ac:dyDescent="0.25">
      <c r="B50" s="29"/>
      <c r="C50" s="29"/>
      <c r="D50" s="29"/>
      <c r="E50" s="29"/>
      <c r="F50" s="29"/>
      <c r="G50" s="29"/>
      <c r="H50" s="29"/>
      <c r="I50" s="29"/>
      <c r="J50" s="53"/>
      <c r="K50" s="42"/>
      <c r="L50" s="42"/>
    </row>
    <row r="51" spans="1:12" ht="15.4" customHeight="1" x14ac:dyDescent="0.25">
      <c r="B51" s="27"/>
      <c r="C51" s="27"/>
      <c r="D51" s="27"/>
      <c r="E51" s="27"/>
      <c r="F51" s="27"/>
      <c r="G51" s="27"/>
      <c r="H51" s="27"/>
      <c r="I51" s="27"/>
      <c r="J51" s="62"/>
      <c r="K51" s="40" t="s">
        <v>11</v>
      </c>
      <c r="L51" s="45" t="s">
        <v>60</v>
      </c>
    </row>
    <row r="52" spans="1:12" ht="15.4" customHeight="1" x14ac:dyDescent="0.25">
      <c r="B52" s="27"/>
      <c r="C52" s="27"/>
      <c r="D52" s="27"/>
      <c r="E52" s="27"/>
      <c r="F52" s="27"/>
      <c r="G52" s="27"/>
      <c r="H52" s="27"/>
      <c r="I52" s="27"/>
      <c r="J52" s="62"/>
      <c r="K52" s="50"/>
      <c r="L52" s="45" t="s">
        <v>9</v>
      </c>
    </row>
    <row r="53" spans="1:12" ht="15.4" customHeight="1" x14ac:dyDescent="0.25">
      <c r="B53" s="28"/>
      <c r="C53" s="28"/>
      <c r="D53" s="28"/>
      <c r="E53" s="28"/>
      <c r="F53" s="28"/>
      <c r="G53" s="28"/>
      <c r="H53" s="28"/>
      <c r="I53" s="28"/>
      <c r="J53" s="53"/>
      <c r="K53" s="45" t="s">
        <v>6</v>
      </c>
      <c r="L53" s="46">
        <v>85.47</v>
      </c>
    </row>
    <row r="54" spans="1:12" ht="15.4" customHeight="1" x14ac:dyDescent="0.25">
      <c r="B54" s="28"/>
      <c r="C54" s="28"/>
      <c r="D54" s="28"/>
      <c r="E54" s="28"/>
      <c r="F54" s="28"/>
      <c r="G54" s="28"/>
      <c r="H54" s="28"/>
      <c r="I54" s="28"/>
      <c r="J54" s="53"/>
      <c r="K54" s="45" t="s">
        <v>5</v>
      </c>
      <c r="L54" s="46">
        <v>83.95</v>
      </c>
    </row>
    <row r="55" spans="1:12" ht="15.4" customHeight="1" x14ac:dyDescent="0.25">
      <c r="B55" s="4"/>
      <c r="C55" s="4"/>
      <c r="D55" s="5"/>
      <c r="E55" s="2"/>
      <c r="F55" s="28"/>
      <c r="G55" s="28"/>
      <c r="H55" s="28"/>
      <c r="I55" s="28"/>
      <c r="J55" s="53"/>
      <c r="K55" s="45" t="s">
        <v>44</v>
      </c>
      <c r="L55" s="46">
        <v>86.34</v>
      </c>
    </row>
    <row r="56" spans="1:12" ht="15.4" customHeight="1" x14ac:dyDescent="0.25">
      <c r="B56" s="4"/>
      <c r="C56" s="4"/>
      <c r="D56" s="5"/>
      <c r="E56" s="2"/>
      <c r="F56" s="28"/>
      <c r="G56" s="28"/>
      <c r="H56" s="28"/>
      <c r="I56" s="28"/>
      <c r="J56" s="53"/>
      <c r="K56" s="49" t="s">
        <v>4</v>
      </c>
      <c r="L56" s="46">
        <v>86.54</v>
      </c>
    </row>
    <row r="57" spans="1:12" ht="15.4" customHeight="1" x14ac:dyDescent="0.25">
      <c r="A57" s="4"/>
      <c r="B57" s="4"/>
      <c r="C57" s="4"/>
      <c r="D57" s="5"/>
      <c r="E57" s="2"/>
      <c r="F57" s="28"/>
      <c r="G57" s="28"/>
      <c r="H57" s="28"/>
      <c r="I57" s="28"/>
      <c r="J57" s="53"/>
      <c r="K57" s="40" t="s">
        <v>3</v>
      </c>
      <c r="L57" s="46">
        <v>88.98</v>
      </c>
    </row>
    <row r="58" spans="1:12" ht="15.4" customHeight="1" x14ac:dyDescent="0.25">
      <c r="B58" s="29"/>
      <c r="C58" s="29"/>
      <c r="D58" s="29"/>
      <c r="E58" s="29"/>
      <c r="F58" s="28"/>
      <c r="G58" s="28"/>
      <c r="H58" s="28"/>
      <c r="I58" s="28"/>
      <c r="J58" s="53"/>
      <c r="K58" s="40" t="s">
        <v>43</v>
      </c>
      <c r="L58" s="46">
        <v>87.26</v>
      </c>
    </row>
    <row r="59" spans="1:12" ht="15.4" customHeight="1" x14ac:dyDescent="0.25">
      <c r="K59" s="40" t="s">
        <v>2</v>
      </c>
      <c r="L59" s="46">
        <v>90.28</v>
      </c>
    </row>
    <row r="60" spans="1:12" ht="15.4" customHeight="1" x14ac:dyDescent="0.25">
      <c r="A60" s="26" t="str">
        <f>"Indexed number of payroll jobs held by men in "&amp;$L$1&amp;" each week by State and Territory"</f>
        <v>Indexed number of payroll jobs held by men in Accommodation and food services each week by State and Territory</v>
      </c>
      <c r="K60" s="40" t="s">
        <v>1</v>
      </c>
      <c r="L60" s="46">
        <v>84.17</v>
      </c>
    </row>
    <row r="61" spans="1:12" ht="15.4" customHeight="1" x14ac:dyDescent="0.25">
      <c r="K61" s="48"/>
      <c r="L61" s="46" t="s">
        <v>8</v>
      </c>
    </row>
    <row r="62" spans="1:12" ht="15.4" customHeight="1" x14ac:dyDescent="0.25">
      <c r="B62" s="4"/>
      <c r="C62" s="4"/>
      <c r="D62" s="4"/>
      <c r="E62" s="4"/>
      <c r="F62" s="28"/>
      <c r="G62" s="28"/>
      <c r="H62" s="28"/>
      <c r="I62" s="28"/>
      <c r="J62" s="53"/>
      <c r="K62" s="45" t="s">
        <v>6</v>
      </c>
      <c r="L62" s="46">
        <v>78.98</v>
      </c>
    </row>
    <row r="63" spans="1:12" ht="15.4" customHeight="1" x14ac:dyDescent="0.25">
      <c r="B63" s="4"/>
      <c r="C63" s="4"/>
      <c r="D63" s="4"/>
      <c r="E63" s="4"/>
      <c r="F63" s="28"/>
      <c r="G63" s="28"/>
      <c r="H63" s="28"/>
      <c r="I63" s="28"/>
      <c r="J63" s="53"/>
      <c r="K63" s="45" t="s">
        <v>5</v>
      </c>
      <c r="L63" s="46">
        <v>78.33</v>
      </c>
    </row>
    <row r="64" spans="1:12" ht="15.4" customHeight="1" x14ac:dyDescent="0.25">
      <c r="B64" s="4"/>
      <c r="C64" s="4"/>
      <c r="D64" s="3"/>
      <c r="E64" s="2"/>
      <c r="F64" s="28"/>
      <c r="G64" s="28"/>
      <c r="H64" s="28"/>
      <c r="I64" s="28"/>
      <c r="J64" s="53"/>
      <c r="K64" s="45" t="s">
        <v>44</v>
      </c>
      <c r="L64" s="46">
        <v>81.36</v>
      </c>
    </row>
    <row r="65" spans="1:12" ht="15.4" customHeight="1" x14ac:dyDescent="0.25">
      <c r="B65" s="4"/>
      <c r="C65" s="4"/>
      <c r="D65" s="3"/>
      <c r="E65" s="2"/>
      <c r="F65" s="28"/>
      <c r="G65" s="28"/>
      <c r="H65" s="28"/>
      <c r="I65" s="28"/>
      <c r="J65" s="53"/>
      <c r="K65" s="49" t="s">
        <v>4</v>
      </c>
      <c r="L65" s="46">
        <v>81.69</v>
      </c>
    </row>
    <row r="66" spans="1:12" ht="15.4" customHeight="1" x14ac:dyDescent="0.25">
      <c r="B66" s="4"/>
      <c r="C66" s="4"/>
      <c r="D66" s="3"/>
      <c r="E66" s="2"/>
      <c r="F66" s="28"/>
      <c r="G66" s="28"/>
      <c r="H66" s="28"/>
      <c r="I66" s="28"/>
      <c r="J66" s="53"/>
      <c r="K66" s="40" t="s">
        <v>3</v>
      </c>
      <c r="L66" s="46">
        <v>81.48</v>
      </c>
    </row>
    <row r="67" spans="1:12" ht="15.4" customHeight="1" x14ac:dyDescent="0.25">
      <c r="B67" s="28"/>
      <c r="C67" s="28"/>
      <c r="D67" s="28"/>
      <c r="E67" s="28"/>
      <c r="F67" s="28"/>
      <c r="G67" s="28"/>
      <c r="H67" s="28"/>
      <c r="I67" s="28"/>
      <c r="J67" s="53"/>
      <c r="K67" s="40" t="s">
        <v>43</v>
      </c>
      <c r="L67" s="46">
        <v>83.34</v>
      </c>
    </row>
    <row r="68" spans="1:12" ht="15.4" customHeight="1" x14ac:dyDescent="0.25">
      <c r="A68" s="28"/>
      <c r="B68" s="28"/>
      <c r="C68" s="28"/>
      <c r="D68" s="28"/>
      <c r="E68" s="28"/>
      <c r="F68" s="28"/>
      <c r="G68" s="28"/>
      <c r="H68" s="28"/>
      <c r="I68" s="28"/>
      <c r="J68" s="53"/>
      <c r="K68" s="40" t="s">
        <v>2</v>
      </c>
      <c r="L68" s="46">
        <v>85.62</v>
      </c>
    </row>
    <row r="69" spans="1:12" ht="15.4" customHeight="1" x14ac:dyDescent="0.25">
      <c r="A69" s="28"/>
      <c r="B69" s="27"/>
      <c r="C69" s="27"/>
      <c r="D69" s="27"/>
      <c r="E69" s="27"/>
      <c r="F69" s="27"/>
      <c r="G69" s="27"/>
      <c r="H69" s="27"/>
      <c r="I69" s="27"/>
      <c r="J69" s="62"/>
      <c r="K69" s="40" t="s">
        <v>1</v>
      </c>
      <c r="L69" s="46">
        <v>75.39</v>
      </c>
    </row>
    <row r="70" spans="1:12" ht="15.4" customHeight="1" x14ac:dyDescent="0.25">
      <c r="K70" s="42"/>
      <c r="L70" s="46" t="s">
        <v>7</v>
      </c>
    </row>
    <row r="71" spans="1:12" ht="15.4" customHeight="1" x14ac:dyDescent="0.25">
      <c r="K71" s="45" t="s">
        <v>6</v>
      </c>
      <c r="L71" s="46">
        <v>79.680000000000007</v>
      </c>
    </row>
    <row r="72" spans="1:12" ht="15.4" customHeight="1" x14ac:dyDescent="0.25">
      <c r="K72" s="45" t="s">
        <v>5</v>
      </c>
      <c r="L72" s="46">
        <v>78.2</v>
      </c>
    </row>
    <row r="73" spans="1:12" ht="15.4" customHeight="1" x14ac:dyDescent="0.25">
      <c r="K73" s="45" t="s">
        <v>44</v>
      </c>
      <c r="L73" s="46">
        <v>82.23</v>
      </c>
    </row>
    <row r="74" spans="1:12" ht="15.4" customHeight="1" x14ac:dyDescent="0.25">
      <c r="K74" s="49" t="s">
        <v>4</v>
      </c>
      <c r="L74" s="46">
        <v>82.61</v>
      </c>
    </row>
    <row r="75" spans="1:12" ht="15.4" customHeight="1" x14ac:dyDescent="0.25">
      <c r="A75" s="26" t="str">
        <f>"Indexed number of payroll jobs held by women in "&amp;$L$1&amp;" each week by State and Territory"</f>
        <v>Indexed number of payroll jobs held by women in Accommodation and food services each week by State and Territory</v>
      </c>
      <c r="K75" s="40" t="s">
        <v>3</v>
      </c>
      <c r="L75" s="46">
        <v>81.430000000000007</v>
      </c>
    </row>
    <row r="76" spans="1:12" ht="15.4" customHeight="1" x14ac:dyDescent="0.25">
      <c r="K76" s="40" t="s">
        <v>43</v>
      </c>
      <c r="L76" s="46">
        <v>83.55</v>
      </c>
    </row>
    <row r="77" spans="1:12" ht="15.4" customHeight="1" x14ac:dyDescent="0.25">
      <c r="B77" s="4"/>
      <c r="C77" s="4"/>
      <c r="D77" s="4"/>
      <c r="E77" s="4"/>
      <c r="F77" s="28"/>
      <c r="G77" s="28"/>
      <c r="H77" s="28"/>
      <c r="I77" s="28"/>
      <c r="J77" s="53"/>
      <c r="K77" s="40" t="s">
        <v>2</v>
      </c>
      <c r="L77" s="46">
        <v>86.55</v>
      </c>
    </row>
    <row r="78" spans="1:12" ht="15.4" customHeight="1" x14ac:dyDescent="0.25">
      <c r="B78" s="4"/>
      <c r="C78" s="4"/>
      <c r="D78" s="4"/>
      <c r="E78" s="4"/>
      <c r="F78" s="28"/>
      <c r="G78" s="28"/>
      <c r="H78" s="28"/>
      <c r="I78" s="28"/>
      <c r="J78" s="53"/>
      <c r="K78" s="40" t="s">
        <v>1</v>
      </c>
      <c r="L78" s="46">
        <v>75.739999999999995</v>
      </c>
    </row>
    <row r="79" spans="1:12" ht="15.4" customHeight="1" x14ac:dyDescent="0.25">
      <c r="B79" s="4"/>
      <c r="C79" s="4"/>
      <c r="D79" s="3"/>
      <c r="E79" s="2"/>
      <c r="F79" s="28"/>
      <c r="G79" s="28"/>
      <c r="H79" s="28"/>
      <c r="I79" s="28"/>
      <c r="J79" s="53"/>
      <c r="K79" s="48"/>
      <c r="L79" s="48"/>
    </row>
    <row r="80" spans="1:12" ht="15.4" customHeight="1" x14ac:dyDescent="0.25">
      <c r="B80" s="4"/>
      <c r="C80" s="4"/>
      <c r="D80" s="3"/>
      <c r="E80" s="2"/>
      <c r="F80" s="28"/>
      <c r="G80" s="28"/>
      <c r="H80" s="28"/>
      <c r="I80" s="28"/>
      <c r="J80" s="53"/>
      <c r="K80" s="45" t="s">
        <v>10</v>
      </c>
      <c r="L80" s="45" t="s">
        <v>61</v>
      </c>
    </row>
    <row r="81" spans="1:12" ht="15.4" customHeight="1" x14ac:dyDescent="0.25">
      <c r="B81" s="4"/>
      <c r="C81" s="4"/>
      <c r="D81" s="3"/>
      <c r="E81" s="2"/>
      <c r="F81" s="28"/>
      <c r="G81" s="28"/>
      <c r="H81" s="28"/>
      <c r="I81" s="28"/>
      <c r="J81" s="53"/>
      <c r="K81" s="48"/>
      <c r="L81" s="45" t="s">
        <v>9</v>
      </c>
    </row>
    <row r="82" spans="1:12" ht="15.4" customHeight="1" x14ac:dyDescent="0.25">
      <c r="A82" s="28"/>
      <c r="B82" s="28"/>
      <c r="C82" s="28"/>
      <c r="D82" s="28"/>
      <c r="E82" s="28"/>
      <c r="F82" s="28"/>
      <c r="G82" s="28"/>
      <c r="H82" s="28"/>
      <c r="I82" s="28"/>
      <c r="J82" s="53"/>
      <c r="K82" s="45" t="s">
        <v>6</v>
      </c>
      <c r="L82" s="46">
        <v>85.3</v>
      </c>
    </row>
    <row r="83" spans="1:12" ht="15.4" customHeight="1" x14ac:dyDescent="0.25">
      <c r="B83" s="28"/>
      <c r="C83" s="28"/>
      <c r="D83" s="28"/>
      <c r="E83" s="28"/>
      <c r="F83" s="28"/>
      <c r="G83" s="28"/>
      <c r="H83" s="28"/>
      <c r="I83" s="28"/>
      <c r="J83" s="53"/>
      <c r="K83" s="45" t="s">
        <v>5</v>
      </c>
      <c r="L83" s="46">
        <v>84.68</v>
      </c>
    </row>
    <row r="84" spans="1:12" ht="15.4" customHeight="1" x14ac:dyDescent="0.25">
      <c r="A84" s="28"/>
      <c r="B84" s="27"/>
      <c r="C84" s="27"/>
      <c r="D84" s="27"/>
      <c r="E84" s="27"/>
      <c r="F84" s="27"/>
      <c r="G84" s="27"/>
      <c r="H84" s="27"/>
      <c r="I84" s="27"/>
      <c r="J84" s="62"/>
      <c r="K84" s="45" t="s">
        <v>44</v>
      </c>
      <c r="L84" s="46">
        <v>85.89</v>
      </c>
    </row>
    <row r="85" spans="1:12" ht="15.4" customHeight="1" x14ac:dyDescent="0.25">
      <c r="K85" s="49" t="s">
        <v>4</v>
      </c>
      <c r="L85" s="46">
        <v>86.41</v>
      </c>
    </row>
    <row r="86" spans="1:12" ht="15.4" customHeight="1" x14ac:dyDescent="0.25">
      <c r="K86" s="40" t="s">
        <v>3</v>
      </c>
      <c r="L86" s="46">
        <v>91.73</v>
      </c>
    </row>
    <row r="87" spans="1:12" ht="15.4" customHeight="1" x14ac:dyDescent="0.25">
      <c r="K87" s="40" t="s">
        <v>43</v>
      </c>
      <c r="L87" s="46">
        <v>89.28</v>
      </c>
    </row>
    <row r="88" spans="1:12" ht="15.4" customHeight="1" x14ac:dyDescent="0.25">
      <c r="K88" s="40" t="s">
        <v>2</v>
      </c>
      <c r="L88" s="46">
        <v>93.73</v>
      </c>
    </row>
    <row r="89" spans="1:12" ht="15.4" customHeight="1" x14ac:dyDescent="0.25">
      <c r="K89" s="40" t="s">
        <v>1</v>
      </c>
      <c r="L89" s="46">
        <v>82.94</v>
      </c>
    </row>
    <row r="90" spans="1:12" ht="15.4" customHeight="1" x14ac:dyDescent="0.25">
      <c r="K90" s="48"/>
      <c r="L90" s="46" t="s">
        <v>8</v>
      </c>
    </row>
    <row r="91" spans="1:12" ht="15" customHeight="1" x14ac:dyDescent="0.25">
      <c r="K91" s="45" t="s">
        <v>6</v>
      </c>
      <c r="L91" s="46">
        <v>77.510000000000005</v>
      </c>
    </row>
    <row r="92" spans="1:12" ht="15" customHeight="1" x14ac:dyDescent="0.25">
      <c r="K92" s="45" t="s">
        <v>5</v>
      </c>
      <c r="L92" s="46">
        <v>77.87</v>
      </c>
    </row>
    <row r="93" spans="1:12" ht="15" customHeight="1" x14ac:dyDescent="0.25">
      <c r="A93" s="26"/>
      <c r="K93" s="45" t="s">
        <v>44</v>
      </c>
      <c r="L93" s="46">
        <v>79.61</v>
      </c>
    </row>
    <row r="94" spans="1:12" ht="15" customHeight="1" x14ac:dyDescent="0.25">
      <c r="K94" s="49" t="s">
        <v>4</v>
      </c>
      <c r="L94" s="46">
        <v>80.209999999999994</v>
      </c>
    </row>
    <row r="95" spans="1:12" ht="15" customHeight="1" x14ac:dyDescent="0.25">
      <c r="K95" s="40" t="s">
        <v>3</v>
      </c>
      <c r="L95" s="46">
        <v>83.13</v>
      </c>
    </row>
    <row r="96" spans="1:12" ht="15" customHeight="1" x14ac:dyDescent="0.25">
      <c r="K96" s="40" t="s">
        <v>43</v>
      </c>
      <c r="L96" s="46">
        <v>84.56</v>
      </c>
    </row>
    <row r="97" spans="1:12" ht="15" customHeight="1" x14ac:dyDescent="0.25">
      <c r="K97" s="40" t="s">
        <v>2</v>
      </c>
      <c r="L97" s="46">
        <v>86.55</v>
      </c>
    </row>
    <row r="98" spans="1:12" ht="15" customHeight="1" x14ac:dyDescent="0.25">
      <c r="K98" s="40" t="s">
        <v>1</v>
      </c>
      <c r="L98" s="46">
        <v>73.489999999999995</v>
      </c>
    </row>
    <row r="99" spans="1:12" ht="15" customHeight="1" x14ac:dyDescent="0.25">
      <c r="K99" s="42"/>
      <c r="L99" s="46" t="s">
        <v>7</v>
      </c>
    </row>
    <row r="100" spans="1:12" ht="15" customHeight="1" x14ac:dyDescent="0.25">
      <c r="A100" s="25"/>
      <c r="B100" s="24"/>
      <c r="K100" s="45" t="s">
        <v>6</v>
      </c>
      <c r="L100" s="46">
        <v>79.06</v>
      </c>
    </row>
    <row r="101" spans="1:12" x14ac:dyDescent="0.25">
      <c r="A101" s="25"/>
      <c r="B101" s="24"/>
      <c r="K101" s="45" t="s">
        <v>5</v>
      </c>
      <c r="L101" s="46">
        <v>78.38</v>
      </c>
    </row>
    <row r="102" spans="1:12" x14ac:dyDescent="0.25">
      <c r="A102" s="25"/>
      <c r="B102" s="24"/>
      <c r="K102" s="45" t="s">
        <v>44</v>
      </c>
      <c r="L102" s="46">
        <v>81.180000000000007</v>
      </c>
    </row>
    <row r="103" spans="1:12" x14ac:dyDescent="0.25">
      <c r="A103" s="25"/>
      <c r="B103" s="24"/>
      <c r="K103" s="49" t="s">
        <v>4</v>
      </c>
      <c r="L103" s="46">
        <v>81.53</v>
      </c>
    </row>
    <row r="104" spans="1:12" x14ac:dyDescent="0.25">
      <c r="A104" s="25"/>
      <c r="B104" s="24"/>
      <c r="K104" s="40" t="s">
        <v>3</v>
      </c>
      <c r="L104" s="46">
        <v>83.28</v>
      </c>
    </row>
    <row r="105" spans="1:12" x14ac:dyDescent="0.25">
      <c r="A105" s="25"/>
      <c r="B105" s="24"/>
      <c r="K105" s="40" t="s">
        <v>43</v>
      </c>
      <c r="L105" s="46">
        <v>84.64</v>
      </c>
    </row>
    <row r="106" spans="1:12" x14ac:dyDescent="0.25">
      <c r="A106" s="25"/>
      <c r="B106" s="24"/>
      <c r="K106" s="40" t="s">
        <v>2</v>
      </c>
      <c r="L106" s="46">
        <v>88.2</v>
      </c>
    </row>
    <row r="107" spans="1:12" x14ac:dyDescent="0.25">
      <c r="A107" s="25"/>
      <c r="B107" s="24"/>
      <c r="K107" s="40" t="s">
        <v>1</v>
      </c>
      <c r="L107" s="46">
        <v>74.81</v>
      </c>
    </row>
    <row r="108" spans="1:12" x14ac:dyDescent="0.25">
      <c r="A108" s="25"/>
      <c r="B108" s="24"/>
      <c r="K108" s="41"/>
      <c r="L108" s="41"/>
    </row>
    <row r="109" spans="1:12" x14ac:dyDescent="0.25">
      <c r="A109" s="25"/>
      <c r="B109" s="24"/>
      <c r="K109" s="51" t="s">
        <v>51</v>
      </c>
      <c r="L109" s="51"/>
    </row>
    <row r="110" spans="1:12" x14ac:dyDescent="0.25">
      <c r="K110" s="73">
        <v>43904</v>
      </c>
      <c r="L110" s="46">
        <v>100</v>
      </c>
    </row>
    <row r="111" spans="1:12" x14ac:dyDescent="0.25">
      <c r="K111" s="73">
        <v>43911</v>
      </c>
      <c r="L111" s="46">
        <v>96.150599999999997</v>
      </c>
    </row>
    <row r="112" spans="1:12" x14ac:dyDescent="0.25">
      <c r="K112" s="73">
        <v>43918</v>
      </c>
      <c r="L112" s="46">
        <v>79.616</v>
      </c>
    </row>
    <row r="113" spans="11:12" x14ac:dyDescent="0.25">
      <c r="K113" s="73">
        <v>43925</v>
      </c>
      <c r="L113" s="46">
        <v>69.364199999999997</v>
      </c>
    </row>
    <row r="114" spans="11:12" x14ac:dyDescent="0.25">
      <c r="K114" s="73">
        <v>43932</v>
      </c>
      <c r="L114" s="46">
        <v>64.989599999999996</v>
      </c>
    </row>
    <row r="115" spans="11:12" x14ac:dyDescent="0.25">
      <c r="K115" s="73">
        <v>43939</v>
      </c>
      <c r="L115" s="46">
        <v>65.125399999999999</v>
      </c>
    </row>
    <row r="116" spans="11:12" x14ac:dyDescent="0.25">
      <c r="K116" s="73">
        <v>43946</v>
      </c>
      <c r="L116" s="46">
        <v>67.529200000000003</v>
      </c>
    </row>
    <row r="117" spans="11:12" x14ac:dyDescent="0.25">
      <c r="K117" s="73">
        <v>43953</v>
      </c>
      <c r="L117" s="46">
        <v>69.217299999999994</v>
      </c>
    </row>
    <row r="118" spans="11:12" x14ac:dyDescent="0.25">
      <c r="K118" s="73">
        <v>43960</v>
      </c>
      <c r="L118" s="46">
        <v>70.466999999999999</v>
      </c>
    </row>
    <row r="119" spans="11:12" x14ac:dyDescent="0.25">
      <c r="K119" s="73">
        <v>43967</v>
      </c>
      <c r="L119" s="46">
        <v>70.711100000000002</v>
      </c>
    </row>
    <row r="120" spans="11:12" x14ac:dyDescent="0.25">
      <c r="K120" s="73">
        <v>43974</v>
      </c>
      <c r="L120" s="46">
        <v>72.046099999999996</v>
      </c>
    </row>
    <row r="121" spans="11:12" x14ac:dyDescent="0.25">
      <c r="K121" s="73">
        <v>43981</v>
      </c>
      <c r="L121" s="46">
        <v>73.601100000000002</v>
      </c>
    </row>
    <row r="122" spans="11:12" x14ac:dyDescent="0.25">
      <c r="K122" s="73">
        <v>43988</v>
      </c>
      <c r="L122" s="46">
        <v>76.707099999999997</v>
      </c>
    </row>
    <row r="123" spans="11:12" x14ac:dyDescent="0.25">
      <c r="K123" s="73">
        <v>43995</v>
      </c>
      <c r="L123" s="46">
        <v>78.799099999999996</v>
      </c>
    </row>
    <row r="124" spans="11:12" x14ac:dyDescent="0.25">
      <c r="K124" s="73">
        <v>44002</v>
      </c>
      <c r="L124" s="46">
        <v>80.334000000000003</v>
      </c>
    </row>
    <row r="125" spans="11:12" x14ac:dyDescent="0.25">
      <c r="K125" s="73">
        <v>44009</v>
      </c>
      <c r="L125" s="46">
        <v>81.897400000000005</v>
      </c>
    </row>
    <row r="126" spans="11:12" x14ac:dyDescent="0.25">
      <c r="K126" s="73">
        <v>44016</v>
      </c>
      <c r="L126" s="46">
        <v>85.035200000000003</v>
      </c>
    </row>
    <row r="127" spans="11:12" x14ac:dyDescent="0.25">
      <c r="K127" s="73">
        <v>44023</v>
      </c>
      <c r="L127" s="46">
        <v>85.336699999999993</v>
      </c>
    </row>
    <row r="128" spans="11:12" x14ac:dyDescent="0.25">
      <c r="K128" s="73">
        <v>44030</v>
      </c>
      <c r="L128" s="46">
        <v>85.308999999999997</v>
      </c>
    </row>
    <row r="129" spans="1:12" x14ac:dyDescent="0.25">
      <c r="K129" s="73">
        <v>44037</v>
      </c>
      <c r="L129" s="46">
        <v>84.989699999999999</v>
      </c>
    </row>
    <row r="130" spans="1:12" x14ac:dyDescent="0.25">
      <c r="K130" s="73">
        <v>44044</v>
      </c>
      <c r="L130" s="46">
        <v>85.045900000000003</v>
      </c>
    </row>
    <row r="131" spans="1:12" x14ac:dyDescent="0.25">
      <c r="K131" s="73">
        <v>44051</v>
      </c>
      <c r="L131" s="46">
        <v>83.147999999999996</v>
      </c>
    </row>
    <row r="132" spans="1:12" x14ac:dyDescent="0.25">
      <c r="K132" s="73">
        <v>44058</v>
      </c>
      <c r="L132" s="46">
        <v>83.151499999999999</v>
      </c>
    </row>
    <row r="133" spans="1:12" x14ac:dyDescent="0.25">
      <c r="K133" s="73">
        <v>44065</v>
      </c>
      <c r="L133" s="46">
        <v>83.855400000000003</v>
      </c>
    </row>
    <row r="134" spans="1:12" x14ac:dyDescent="0.25">
      <c r="K134" s="73">
        <v>44072</v>
      </c>
      <c r="L134" s="46">
        <v>83.863699999999994</v>
      </c>
    </row>
    <row r="135" spans="1:12" x14ac:dyDescent="0.25">
      <c r="K135" s="73">
        <v>44079</v>
      </c>
      <c r="L135" s="46">
        <v>84.089600000000004</v>
      </c>
    </row>
    <row r="136" spans="1:12" x14ac:dyDescent="0.25">
      <c r="K136" s="73">
        <v>44086</v>
      </c>
      <c r="L136" s="46">
        <v>86.281499999999994</v>
      </c>
    </row>
    <row r="137" spans="1:12" x14ac:dyDescent="0.25">
      <c r="K137" s="73">
        <v>44093</v>
      </c>
      <c r="L137" s="46">
        <v>86.828900000000004</v>
      </c>
    </row>
    <row r="138" spans="1:12" x14ac:dyDescent="0.25">
      <c r="K138" s="73">
        <v>44100</v>
      </c>
      <c r="L138" s="46">
        <v>87.121200000000002</v>
      </c>
    </row>
    <row r="139" spans="1:12" x14ac:dyDescent="0.25">
      <c r="K139" s="73">
        <v>44107</v>
      </c>
      <c r="L139" s="46">
        <v>86.587400000000002</v>
      </c>
    </row>
    <row r="140" spans="1:12" x14ac:dyDescent="0.25">
      <c r="A140" s="25"/>
      <c r="B140" s="24"/>
      <c r="K140" s="73">
        <v>44114</v>
      </c>
      <c r="L140" s="46">
        <v>86.511799999999994</v>
      </c>
    </row>
    <row r="141" spans="1:12" x14ac:dyDescent="0.25">
      <c r="A141" s="25"/>
      <c r="B141" s="24"/>
      <c r="K141" s="73">
        <v>44121</v>
      </c>
      <c r="L141" s="46">
        <v>86.398399999999995</v>
      </c>
    </row>
    <row r="142" spans="1:12" x14ac:dyDescent="0.25">
      <c r="K142" s="73">
        <v>44128</v>
      </c>
      <c r="L142" s="46">
        <v>86.430400000000006</v>
      </c>
    </row>
    <row r="143" spans="1:12" x14ac:dyDescent="0.25">
      <c r="K143" s="73">
        <v>44135</v>
      </c>
      <c r="L143" s="46">
        <v>86.944500000000005</v>
      </c>
    </row>
    <row r="144" spans="1:12" x14ac:dyDescent="0.25">
      <c r="K144" s="73">
        <v>44142</v>
      </c>
      <c r="L144" s="46">
        <v>87.8065</v>
      </c>
    </row>
    <row r="145" spans="11:12" x14ac:dyDescent="0.25">
      <c r="K145" s="73">
        <v>44149</v>
      </c>
      <c r="L145" s="46">
        <v>88.432000000000002</v>
      </c>
    </row>
    <row r="146" spans="11:12" x14ac:dyDescent="0.25">
      <c r="K146" s="73">
        <v>44156</v>
      </c>
      <c r="L146" s="46">
        <v>88.557100000000005</v>
      </c>
    </row>
    <row r="147" spans="11:12" x14ac:dyDescent="0.25">
      <c r="K147" s="73">
        <v>44163</v>
      </c>
      <c r="L147" s="46">
        <v>89.236900000000006</v>
      </c>
    </row>
    <row r="148" spans="11:12" x14ac:dyDescent="0.25">
      <c r="K148" s="73">
        <v>44170</v>
      </c>
      <c r="L148" s="46">
        <v>90.236099999999993</v>
      </c>
    </row>
    <row r="149" spans="11:12" x14ac:dyDescent="0.25">
      <c r="K149" s="73">
        <v>44177</v>
      </c>
      <c r="L149" s="46">
        <v>90.821200000000005</v>
      </c>
    </row>
    <row r="150" spans="11:12" x14ac:dyDescent="0.25">
      <c r="K150" s="73">
        <v>44184</v>
      </c>
      <c r="L150" s="46">
        <v>90.950800000000001</v>
      </c>
    </row>
    <row r="151" spans="11:12" x14ac:dyDescent="0.25">
      <c r="K151" s="73">
        <v>44191</v>
      </c>
      <c r="L151" s="46">
        <v>87.618399999999994</v>
      </c>
    </row>
    <row r="152" spans="11:12" x14ac:dyDescent="0.25">
      <c r="K152" s="73">
        <v>44198</v>
      </c>
      <c r="L152" s="46">
        <v>84.080699999999993</v>
      </c>
    </row>
    <row r="153" spans="11:12" x14ac:dyDescent="0.25">
      <c r="K153" s="73">
        <v>44205</v>
      </c>
      <c r="L153" s="46">
        <v>84.129099999999994</v>
      </c>
    </row>
    <row r="154" spans="11:12" x14ac:dyDescent="0.25">
      <c r="K154" s="73">
        <v>44212</v>
      </c>
      <c r="L154" s="46">
        <v>85.285499999999999</v>
      </c>
    </row>
    <row r="155" spans="11:12" x14ac:dyDescent="0.25">
      <c r="K155" s="73" t="s">
        <v>52</v>
      </c>
      <c r="L155" s="46" t="s">
        <v>52</v>
      </c>
    </row>
    <row r="156" spans="11:12" x14ac:dyDescent="0.25">
      <c r="K156" s="73" t="s">
        <v>52</v>
      </c>
      <c r="L156" s="46" t="s">
        <v>52</v>
      </c>
    </row>
    <row r="157" spans="11:12" x14ac:dyDescent="0.25">
      <c r="K157" s="73" t="s">
        <v>52</v>
      </c>
      <c r="L157" s="46" t="s">
        <v>52</v>
      </c>
    </row>
    <row r="158" spans="11:12" x14ac:dyDescent="0.25">
      <c r="K158" s="73" t="s">
        <v>52</v>
      </c>
      <c r="L158" s="46" t="s">
        <v>52</v>
      </c>
    </row>
    <row r="159" spans="11:12" x14ac:dyDescent="0.25">
      <c r="K159" s="73" t="s">
        <v>52</v>
      </c>
      <c r="L159" s="46" t="s">
        <v>52</v>
      </c>
    </row>
    <row r="160" spans="11:12" x14ac:dyDescent="0.25">
      <c r="K160" s="73" t="s">
        <v>52</v>
      </c>
      <c r="L160" s="46" t="s">
        <v>52</v>
      </c>
    </row>
    <row r="161" spans="11:12" x14ac:dyDescent="0.25">
      <c r="K161" s="73" t="s">
        <v>52</v>
      </c>
      <c r="L161" s="46" t="s">
        <v>52</v>
      </c>
    </row>
    <row r="162" spans="11:12" x14ac:dyDescent="0.25">
      <c r="K162" s="73" t="s">
        <v>52</v>
      </c>
      <c r="L162" s="46" t="s">
        <v>52</v>
      </c>
    </row>
    <row r="163" spans="11:12" x14ac:dyDescent="0.25">
      <c r="K163" s="73" t="s">
        <v>52</v>
      </c>
      <c r="L163" s="46" t="s">
        <v>52</v>
      </c>
    </row>
    <row r="164" spans="11:12" x14ac:dyDescent="0.25">
      <c r="K164" s="73" t="s">
        <v>52</v>
      </c>
      <c r="L164" s="46" t="s">
        <v>52</v>
      </c>
    </row>
    <row r="165" spans="11:12" x14ac:dyDescent="0.25">
      <c r="K165" s="73" t="s">
        <v>52</v>
      </c>
      <c r="L165" s="46" t="s">
        <v>52</v>
      </c>
    </row>
    <row r="166" spans="11:12" x14ac:dyDescent="0.25">
      <c r="K166" s="73" t="s">
        <v>52</v>
      </c>
      <c r="L166" s="46" t="s">
        <v>52</v>
      </c>
    </row>
    <row r="167" spans="11:12" x14ac:dyDescent="0.25">
      <c r="K167" s="73" t="s">
        <v>52</v>
      </c>
      <c r="L167" s="46" t="s">
        <v>52</v>
      </c>
    </row>
    <row r="168" spans="11:12" x14ac:dyDescent="0.25">
      <c r="K168" s="73" t="s">
        <v>52</v>
      </c>
      <c r="L168" s="46" t="s">
        <v>52</v>
      </c>
    </row>
    <row r="169" spans="11:12" x14ac:dyDescent="0.25">
      <c r="K169" s="73" t="s">
        <v>52</v>
      </c>
      <c r="L169" s="46" t="s">
        <v>52</v>
      </c>
    </row>
    <row r="170" spans="11:12" x14ac:dyDescent="0.25">
      <c r="K170" s="73" t="s">
        <v>52</v>
      </c>
      <c r="L170" s="46" t="s">
        <v>52</v>
      </c>
    </row>
    <row r="171" spans="11:12" x14ac:dyDescent="0.25">
      <c r="K171" s="73" t="s">
        <v>52</v>
      </c>
      <c r="L171" s="46" t="s">
        <v>52</v>
      </c>
    </row>
    <row r="172" spans="11:12" x14ac:dyDescent="0.25">
      <c r="K172" s="73" t="s">
        <v>52</v>
      </c>
      <c r="L172" s="46" t="s">
        <v>52</v>
      </c>
    </row>
    <row r="173" spans="11:12" x14ac:dyDescent="0.25">
      <c r="K173" s="73" t="s">
        <v>52</v>
      </c>
      <c r="L173" s="46" t="s">
        <v>52</v>
      </c>
    </row>
    <row r="174" spans="11:12" x14ac:dyDescent="0.25">
      <c r="K174" s="73" t="s">
        <v>52</v>
      </c>
      <c r="L174" s="46" t="s">
        <v>52</v>
      </c>
    </row>
    <row r="175" spans="11:12" x14ac:dyDescent="0.25">
      <c r="K175" s="73" t="s">
        <v>52</v>
      </c>
      <c r="L175" s="46" t="s">
        <v>52</v>
      </c>
    </row>
    <row r="176" spans="11:12" x14ac:dyDescent="0.25">
      <c r="K176" s="73" t="s">
        <v>52</v>
      </c>
      <c r="L176" s="46" t="s">
        <v>52</v>
      </c>
    </row>
    <row r="177" spans="11:12" x14ac:dyDescent="0.25">
      <c r="K177" s="73" t="s">
        <v>52</v>
      </c>
      <c r="L177" s="46" t="s">
        <v>52</v>
      </c>
    </row>
    <row r="178" spans="11:12" x14ac:dyDescent="0.25">
      <c r="K178" s="73" t="s">
        <v>52</v>
      </c>
      <c r="L178" s="46" t="s">
        <v>52</v>
      </c>
    </row>
    <row r="179" spans="11:12" x14ac:dyDescent="0.25">
      <c r="K179" s="73" t="s">
        <v>52</v>
      </c>
      <c r="L179" s="46" t="s">
        <v>52</v>
      </c>
    </row>
    <row r="180" spans="11:12" x14ac:dyDescent="0.25">
      <c r="K180" s="73" t="s">
        <v>52</v>
      </c>
      <c r="L180" s="46" t="s">
        <v>52</v>
      </c>
    </row>
    <row r="181" spans="11:12" x14ac:dyDescent="0.25">
      <c r="K181" s="73" t="s">
        <v>52</v>
      </c>
      <c r="L181" s="46" t="s">
        <v>52</v>
      </c>
    </row>
    <row r="182" spans="11:12" x14ac:dyDescent="0.25">
      <c r="K182" s="73" t="s">
        <v>52</v>
      </c>
      <c r="L182" s="46" t="s">
        <v>52</v>
      </c>
    </row>
    <row r="183" spans="11:12" x14ac:dyDescent="0.25">
      <c r="K183" s="73" t="s">
        <v>52</v>
      </c>
      <c r="L183" s="46" t="s">
        <v>52</v>
      </c>
    </row>
    <row r="184" spans="11:12" x14ac:dyDescent="0.25">
      <c r="K184" s="73" t="s">
        <v>52</v>
      </c>
      <c r="L184" s="46" t="s">
        <v>52</v>
      </c>
    </row>
    <row r="185" spans="11:12" x14ac:dyDescent="0.25">
      <c r="K185" s="73" t="s">
        <v>52</v>
      </c>
      <c r="L185" s="46" t="s">
        <v>52</v>
      </c>
    </row>
    <row r="186" spans="11:12" x14ac:dyDescent="0.25">
      <c r="K186" s="73" t="s">
        <v>52</v>
      </c>
      <c r="L186" s="46" t="s">
        <v>52</v>
      </c>
    </row>
    <row r="187" spans="11:12" x14ac:dyDescent="0.25">
      <c r="K187" s="73" t="s">
        <v>52</v>
      </c>
      <c r="L187" s="46" t="s">
        <v>52</v>
      </c>
    </row>
    <row r="188" spans="11:12" x14ac:dyDescent="0.25">
      <c r="K188" s="73" t="s">
        <v>52</v>
      </c>
      <c r="L188" s="46" t="s">
        <v>52</v>
      </c>
    </row>
    <row r="189" spans="11:12" x14ac:dyDescent="0.25">
      <c r="K189" s="73" t="s">
        <v>52</v>
      </c>
      <c r="L189" s="46" t="s">
        <v>52</v>
      </c>
    </row>
    <row r="190" spans="11:12" x14ac:dyDescent="0.25">
      <c r="K190" s="73" t="s">
        <v>52</v>
      </c>
      <c r="L190" s="46" t="s">
        <v>52</v>
      </c>
    </row>
    <row r="191" spans="11:12" x14ac:dyDescent="0.25">
      <c r="K191" s="73" t="s">
        <v>52</v>
      </c>
      <c r="L191" s="46" t="s">
        <v>52</v>
      </c>
    </row>
    <row r="192" spans="11:12" x14ac:dyDescent="0.25">
      <c r="K192" s="73" t="s">
        <v>52</v>
      </c>
      <c r="L192" s="46" t="s">
        <v>52</v>
      </c>
    </row>
    <row r="193" spans="11:12" x14ac:dyDescent="0.25">
      <c r="K193" s="73" t="s">
        <v>52</v>
      </c>
      <c r="L193" s="46" t="s">
        <v>52</v>
      </c>
    </row>
    <row r="194" spans="11:12" x14ac:dyDescent="0.25">
      <c r="K194" s="73" t="s">
        <v>52</v>
      </c>
      <c r="L194" s="46" t="s">
        <v>52</v>
      </c>
    </row>
    <row r="195" spans="11:12" x14ac:dyDescent="0.25">
      <c r="K195" s="73" t="s">
        <v>52</v>
      </c>
      <c r="L195" s="46" t="s">
        <v>52</v>
      </c>
    </row>
    <row r="196" spans="11:12" x14ac:dyDescent="0.25">
      <c r="K196" s="73" t="s">
        <v>52</v>
      </c>
      <c r="L196" s="46" t="s">
        <v>52</v>
      </c>
    </row>
    <row r="197" spans="11:12" x14ac:dyDescent="0.25">
      <c r="K197" s="73" t="s">
        <v>52</v>
      </c>
      <c r="L197" s="46" t="s">
        <v>52</v>
      </c>
    </row>
    <row r="198" spans="11:12" x14ac:dyDescent="0.25">
      <c r="K198" s="73" t="s">
        <v>52</v>
      </c>
      <c r="L198" s="46" t="s">
        <v>52</v>
      </c>
    </row>
    <row r="199" spans="11:12" x14ac:dyDescent="0.25">
      <c r="K199" s="73" t="s">
        <v>52</v>
      </c>
      <c r="L199" s="46" t="s">
        <v>52</v>
      </c>
    </row>
    <row r="200" spans="11:12" x14ac:dyDescent="0.25">
      <c r="K200" s="73" t="s">
        <v>52</v>
      </c>
      <c r="L200" s="46" t="s">
        <v>52</v>
      </c>
    </row>
    <row r="201" spans="11:12" x14ac:dyDescent="0.25">
      <c r="K201" s="73" t="s">
        <v>52</v>
      </c>
      <c r="L201" s="46" t="s">
        <v>52</v>
      </c>
    </row>
    <row r="202" spans="11:12" x14ac:dyDescent="0.25">
      <c r="K202" s="73" t="s">
        <v>52</v>
      </c>
      <c r="L202" s="46" t="s">
        <v>52</v>
      </c>
    </row>
    <row r="203" spans="11:12" x14ac:dyDescent="0.25">
      <c r="K203" s="73" t="s">
        <v>52</v>
      </c>
      <c r="L203" s="46" t="s">
        <v>52</v>
      </c>
    </row>
    <row r="204" spans="11:12" x14ac:dyDescent="0.25">
      <c r="K204" s="73" t="s">
        <v>52</v>
      </c>
      <c r="L204" s="46" t="s">
        <v>52</v>
      </c>
    </row>
    <row r="205" spans="11:12" x14ac:dyDescent="0.25">
      <c r="K205" s="73" t="s">
        <v>52</v>
      </c>
      <c r="L205" s="46" t="s">
        <v>52</v>
      </c>
    </row>
    <row r="206" spans="11:12" x14ac:dyDescent="0.25">
      <c r="K206" s="73" t="s">
        <v>52</v>
      </c>
      <c r="L206" s="46" t="s">
        <v>52</v>
      </c>
    </row>
    <row r="207" spans="11:12" x14ac:dyDescent="0.25">
      <c r="K207" s="73" t="s">
        <v>52</v>
      </c>
      <c r="L207" s="46" t="s">
        <v>52</v>
      </c>
    </row>
    <row r="208" spans="11:12" x14ac:dyDescent="0.25">
      <c r="K208" s="73" t="s">
        <v>52</v>
      </c>
      <c r="L208" s="46" t="s">
        <v>52</v>
      </c>
    </row>
    <row r="209" spans="11:12" x14ac:dyDescent="0.25">
      <c r="K209" s="73" t="s">
        <v>52</v>
      </c>
      <c r="L209" s="46" t="s">
        <v>52</v>
      </c>
    </row>
    <row r="210" spans="11:12" x14ac:dyDescent="0.25">
      <c r="K210" s="73" t="s">
        <v>52</v>
      </c>
      <c r="L210" s="46" t="s">
        <v>52</v>
      </c>
    </row>
    <row r="211" spans="11:12" x14ac:dyDescent="0.25">
      <c r="K211" s="73" t="s">
        <v>52</v>
      </c>
      <c r="L211" s="46" t="s">
        <v>52</v>
      </c>
    </row>
    <row r="212" spans="11:12" x14ac:dyDescent="0.25">
      <c r="K212" s="73" t="s">
        <v>52</v>
      </c>
      <c r="L212" s="46" t="s">
        <v>52</v>
      </c>
    </row>
    <row r="213" spans="11:12" x14ac:dyDescent="0.25">
      <c r="K213" s="73" t="s">
        <v>52</v>
      </c>
      <c r="L213" s="46" t="s">
        <v>52</v>
      </c>
    </row>
    <row r="214" spans="11:12" x14ac:dyDescent="0.25">
      <c r="K214" s="73" t="s">
        <v>52</v>
      </c>
      <c r="L214" s="46" t="s">
        <v>52</v>
      </c>
    </row>
    <row r="215" spans="11:12" x14ac:dyDescent="0.25">
      <c r="K215" s="73" t="s">
        <v>52</v>
      </c>
      <c r="L215" s="46" t="s">
        <v>52</v>
      </c>
    </row>
    <row r="216" spans="11:12" x14ac:dyDescent="0.25">
      <c r="K216" s="73" t="s">
        <v>52</v>
      </c>
      <c r="L216" s="46" t="s">
        <v>52</v>
      </c>
    </row>
    <row r="217" spans="11:12" x14ac:dyDescent="0.25">
      <c r="K217" s="73" t="s">
        <v>52</v>
      </c>
      <c r="L217" s="46" t="s">
        <v>52</v>
      </c>
    </row>
    <row r="218" spans="11:12" x14ac:dyDescent="0.25">
      <c r="K218" s="73" t="s">
        <v>52</v>
      </c>
      <c r="L218" s="46" t="s">
        <v>52</v>
      </c>
    </row>
    <row r="219" spans="11:12" x14ac:dyDescent="0.25">
      <c r="K219" s="73" t="s">
        <v>52</v>
      </c>
      <c r="L219" s="46" t="s">
        <v>52</v>
      </c>
    </row>
    <row r="220" spans="11:12" x14ac:dyDescent="0.25">
      <c r="K220" s="73" t="s">
        <v>52</v>
      </c>
      <c r="L220" s="46" t="s">
        <v>52</v>
      </c>
    </row>
    <row r="221" spans="11:12" x14ac:dyDescent="0.25">
      <c r="K221" s="73" t="s">
        <v>52</v>
      </c>
      <c r="L221" s="46" t="s">
        <v>52</v>
      </c>
    </row>
    <row r="222" spans="11:12" x14ac:dyDescent="0.25">
      <c r="K222" s="73" t="s">
        <v>52</v>
      </c>
      <c r="L222" s="46" t="s">
        <v>52</v>
      </c>
    </row>
    <row r="223" spans="11:12" x14ac:dyDescent="0.25">
      <c r="K223" s="73" t="s">
        <v>52</v>
      </c>
      <c r="L223" s="46" t="s">
        <v>52</v>
      </c>
    </row>
    <row r="224" spans="11:12" x14ac:dyDescent="0.25">
      <c r="K224" s="73" t="s">
        <v>52</v>
      </c>
      <c r="L224" s="46" t="s">
        <v>52</v>
      </c>
    </row>
    <row r="225" spans="11:12" x14ac:dyDescent="0.25">
      <c r="K225" s="73" t="s">
        <v>52</v>
      </c>
      <c r="L225" s="46" t="s">
        <v>52</v>
      </c>
    </row>
    <row r="226" spans="11:12" x14ac:dyDescent="0.25">
      <c r="K226" s="73" t="s">
        <v>52</v>
      </c>
      <c r="L226" s="46" t="s">
        <v>52</v>
      </c>
    </row>
    <row r="227" spans="11:12" x14ac:dyDescent="0.25">
      <c r="K227" s="73" t="s">
        <v>52</v>
      </c>
      <c r="L227" s="46" t="s">
        <v>52</v>
      </c>
    </row>
    <row r="228" spans="11:12" x14ac:dyDescent="0.25">
      <c r="K228" s="73" t="s">
        <v>52</v>
      </c>
      <c r="L228" s="46" t="s">
        <v>52</v>
      </c>
    </row>
    <row r="229" spans="11:12" x14ac:dyDescent="0.25">
      <c r="K229" s="73" t="s">
        <v>52</v>
      </c>
      <c r="L229" s="46" t="s">
        <v>52</v>
      </c>
    </row>
    <row r="230" spans="11:12" x14ac:dyDescent="0.25">
      <c r="K230" s="73" t="s">
        <v>52</v>
      </c>
      <c r="L230" s="46" t="s">
        <v>52</v>
      </c>
    </row>
    <row r="231" spans="11:12" x14ac:dyDescent="0.25">
      <c r="K231" s="73" t="s">
        <v>52</v>
      </c>
      <c r="L231" s="46" t="s">
        <v>52</v>
      </c>
    </row>
    <row r="232" spans="11:12" x14ac:dyDescent="0.25">
      <c r="K232" s="73" t="s">
        <v>52</v>
      </c>
      <c r="L232" s="46" t="s">
        <v>52</v>
      </c>
    </row>
    <row r="233" spans="11:12" x14ac:dyDescent="0.25">
      <c r="K233" s="73" t="s">
        <v>52</v>
      </c>
      <c r="L233" s="46" t="s">
        <v>52</v>
      </c>
    </row>
    <row r="234" spans="11:12" x14ac:dyDescent="0.25">
      <c r="K234" s="73" t="s">
        <v>52</v>
      </c>
      <c r="L234" s="46" t="s">
        <v>52</v>
      </c>
    </row>
    <row r="235" spans="11:12" x14ac:dyDescent="0.25">
      <c r="K235" s="73" t="s">
        <v>52</v>
      </c>
      <c r="L235" s="46" t="s">
        <v>52</v>
      </c>
    </row>
    <row r="236" spans="11:12" x14ac:dyDescent="0.25">
      <c r="K236" s="73" t="s">
        <v>52</v>
      </c>
      <c r="L236" s="46" t="s">
        <v>52</v>
      </c>
    </row>
    <row r="237" spans="11:12" x14ac:dyDescent="0.25">
      <c r="K237" s="73" t="s">
        <v>52</v>
      </c>
      <c r="L237" s="46" t="s">
        <v>52</v>
      </c>
    </row>
    <row r="238" spans="11:12" x14ac:dyDescent="0.25">
      <c r="K238" s="73" t="s">
        <v>52</v>
      </c>
      <c r="L238" s="46" t="s">
        <v>52</v>
      </c>
    </row>
    <row r="239" spans="11:12" x14ac:dyDescent="0.25">
      <c r="K239" s="73" t="s">
        <v>52</v>
      </c>
      <c r="L239" s="46" t="s">
        <v>52</v>
      </c>
    </row>
    <row r="240" spans="11:12" x14ac:dyDescent="0.25">
      <c r="K240" s="73" t="s">
        <v>52</v>
      </c>
      <c r="L240" s="46" t="s">
        <v>52</v>
      </c>
    </row>
    <row r="241" spans="11:12" x14ac:dyDescent="0.25">
      <c r="K241" s="73" t="s">
        <v>52</v>
      </c>
      <c r="L241" s="46" t="s">
        <v>52</v>
      </c>
    </row>
    <row r="242" spans="11:12" x14ac:dyDescent="0.25">
      <c r="K242" s="73" t="s">
        <v>52</v>
      </c>
      <c r="L242" s="46" t="s">
        <v>52</v>
      </c>
    </row>
    <row r="243" spans="11:12" x14ac:dyDescent="0.25">
      <c r="K243" s="73" t="s">
        <v>52</v>
      </c>
      <c r="L243" s="46" t="s">
        <v>52</v>
      </c>
    </row>
    <row r="244" spans="11:12" x14ac:dyDescent="0.25">
      <c r="K244" s="73" t="s">
        <v>52</v>
      </c>
      <c r="L244" s="46" t="s">
        <v>52</v>
      </c>
    </row>
    <row r="245" spans="11:12" x14ac:dyDescent="0.25">
      <c r="K245" s="73" t="s">
        <v>52</v>
      </c>
      <c r="L245" s="46" t="s">
        <v>52</v>
      </c>
    </row>
    <row r="246" spans="11:12" x14ac:dyDescent="0.25">
      <c r="K246" s="73" t="s">
        <v>52</v>
      </c>
      <c r="L246" s="46" t="s">
        <v>52</v>
      </c>
    </row>
    <row r="247" spans="11:12" x14ac:dyDescent="0.25">
      <c r="K247" s="73" t="s">
        <v>52</v>
      </c>
      <c r="L247" s="46" t="s">
        <v>52</v>
      </c>
    </row>
    <row r="248" spans="11:12" x14ac:dyDescent="0.25">
      <c r="K248" s="73" t="s">
        <v>52</v>
      </c>
      <c r="L248" s="46" t="s">
        <v>52</v>
      </c>
    </row>
    <row r="249" spans="11:12" x14ac:dyDescent="0.25">
      <c r="K249" s="73" t="s">
        <v>52</v>
      </c>
      <c r="L249" s="46" t="s">
        <v>52</v>
      </c>
    </row>
    <row r="250" spans="11:12" x14ac:dyDescent="0.25">
      <c r="K250" s="73" t="s">
        <v>52</v>
      </c>
      <c r="L250" s="46" t="s">
        <v>52</v>
      </c>
    </row>
    <row r="251" spans="11:12" x14ac:dyDescent="0.25">
      <c r="K251" s="73" t="s">
        <v>52</v>
      </c>
      <c r="L251" s="46" t="s">
        <v>52</v>
      </c>
    </row>
    <row r="252" spans="11:12" x14ac:dyDescent="0.25">
      <c r="K252" s="73" t="s">
        <v>52</v>
      </c>
      <c r="L252" s="46" t="s">
        <v>52</v>
      </c>
    </row>
    <row r="253" spans="11:12" x14ac:dyDescent="0.25">
      <c r="K253" s="73" t="s">
        <v>52</v>
      </c>
      <c r="L253" s="46" t="s">
        <v>52</v>
      </c>
    </row>
    <row r="254" spans="11:12" x14ac:dyDescent="0.25">
      <c r="K254" s="73" t="s">
        <v>52</v>
      </c>
      <c r="L254" s="46" t="s">
        <v>52</v>
      </c>
    </row>
    <row r="255" spans="11:12" x14ac:dyDescent="0.25">
      <c r="K255" s="73" t="s">
        <v>52</v>
      </c>
      <c r="L255" s="46" t="s">
        <v>52</v>
      </c>
    </row>
    <row r="256" spans="11:12" x14ac:dyDescent="0.25">
      <c r="K256" s="73" t="s">
        <v>52</v>
      </c>
      <c r="L256" s="46" t="s">
        <v>52</v>
      </c>
    </row>
    <row r="257" spans="11:12" x14ac:dyDescent="0.25">
      <c r="K257" s="73" t="s">
        <v>53</v>
      </c>
      <c r="L257" s="73"/>
    </row>
    <row r="258" spans="11:12" x14ac:dyDescent="0.25">
      <c r="K258" s="73">
        <v>43904</v>
      </c>
      <c r="L258" s="46">
        <v>100</v>
      </c>
    </row>
    <row r="259" spans="11:12" x14ac:dyDescent="0.25">
      <c r="K259" s="73">
        <v>43911</v>
      </c>
      <c r="L259" s="46">
        <v>92.295199999999994</v>
      </c>
    </row>
    <row r="260" spans="11:12" x14ac:dyDescent="0.25">
      <c r="K260" s="73">
        <v>43918</v>
      </c>
      <c r="L260" s="46">
        <v>79.304599999999994</v>
      </c>
    </row>
    <row r="261" spans="11:12" x14ac:dyDescent="0.25">
      <c r="K261" s="73">
        <v>43925</v>
      </c>
      <c r="L261" s="46">
        <v>75.332099999999997</v>
      </c>
    </row>
    <row r="262" spans="11:12" x14ac:dyDescent="0.25">
      <c r="K262" s="73">
        <v>43932</v>
      </c>
      <c r="L262" s="46">
        <v>72.559100000000001</v>
      </c>
    </row>
    <row r="263" spans="11:12" x14ac:dyDescent="0.25">
      <c r="K263" s="73">
        <v>43939</v>
      </c>
      <c r="L263" s="46">
        <v>74.058899999999994</v>
      </c>
    </row>
    <row r="264" spans="11:12" x14ac:dyDescent="0.25">
      <c r="K264" s="73">
        <v>43946</v>
      </c>
      <c r="L264" s="46">
        <v>84.927400000000006</v>
      </c>
    </row>
    <row r="265" spans="11:12" x14ac:dyDescent="0.25">
      <c r="K265" s="73">
        <v>43953</v>
      </c>
      <c r="L265" s="46">
        <v>81.530699999999996</v>
      </c>
    </row>
    <row r="266" spans="11:12" x14ac:dyDescent="0.25">
      <c r="K266" s="73">
        <v>43960</v>
      </c>
      <c r="L266" s="46">
        <v>79.336799999999997</v>
      </c>
    </row>
    <row r="267" spans="11:12" x14ac:dyDescent="0.25">
      <c r="K267" s="73">
        <v>43967</v>
      </c>
      <c r="L267" s="46">
        <v>75.161600000000007</v>
      </c>
    </row>
    <row r="268" spans="11:12" x14ac:dyDescent="0.25">
      <c r="K268" s="73">
        <v>43974</v>
      </c>
      <c r="L268" s="46">
        <v>75.518500000000003</v>
      </c>
    </row>
    <row r="269" spans="11:12" x14ac:dyDescent="0.25">
      <c r="K269" s="73">
        <v>43981</v>
      </c>
      <c r="L269" s="46">
        <v>76.287899999999993</v>
      </c>
    </row>
    <row r="270" spans="11:12" x14ac:dyDescent="0.25">
      <c r="K270" s="73">
        <v>43988</v>
      </c>
      <c r="L270" s="46">
        <v>81.436899999999994</v>
      </c>
    </row>
    <row r="271" spans="11:12" x14ac:dyDescent="0.25">
      <c r="K271" s="73">
        <v>43995</v>
      </c>
      <c r="L271" s="46">
        <v>84.058800000000005</v>
      </c>
    </row>
    <row r="272" spans="11:12" x14ac:dyDescent="0.25">
      <c r="K272" s="73">
        <v>44002</v>
      </c>
      <c r="L272" s="46">
        <v>84.060400000000001</v>
      </c>
    </row>
    <row r="273" spans="11:12" x14ac:dyDescent="0.25">
      <c r="K273" s="73">
        <v>44009</v>
      </c>
      <c r="L273" s="46">
        <v>84.059799999999996</v>
      </c>
    </row>
    <row r="274" spans="11:12" x14ac:dyDescent="0.25">
      <c r="K274" s="73">
        <v>44016</v>
      </c>
      <c r="L274" s="46">
        <v>94.998800000000003</v>
      </c>
    </row>
    <row r="275" spans="11:12" x14ac:dyDescent="0.25">
      <c r="K275" s="73">
        <v>44023</v>
      </c>
      <c r="L275" s="46">
        <v>91.143199999999993</v>
      </c>
    </row>
    <row r="276" spans="11:12" x14ac:dyDescent="0.25">
      <c r="K276" s="73">
        <v>44030</v>
      </c>
      <c r="L276" s="46">
        <v>90.638599999999997</v>
      </c>
    </row>
    <row r="277" spans="11:12" x14ac:dyDescent="0.25">
      <c r="K277" s="73">
        <v>44037</v>
      </c>
      <c r="L277" s="46">
        <v>89.155199999999994</v>
      </c>
    </row>
    <row r="278" spans="11:12" x14ac:dyDescent="0.25">
      <c r="K278" s="73">
        <v>44044</v>
      </c>
      <c r="L278" s="46">
        <v>90.428100000000001</v>
      </c>
    </row>
    <row r="279" spans="11:12" x14ac:dyDescent="0.25">
      <c r="K279" s="73">
        <v>44051</v>
      </c>
      <c r="L279" s="46">
        <v>88.418300000000002</v>
      </c>
    </row>
    <row r="280" spans="11:12" x14ac:dyDescent="0.25">
      <c r="K280" s="73">
        <v>44058</v>
      </c>
      <c r="L280" s="46">
        <v>89.35</v>
      </c>
    </row>
    <row r="281" spans="11:12" x14ac:dyDescent="0.25">
      <c r="K281" s="73">
        <v>44065</v>
      </c>
      <c r="L281" s="46">
        <v>89.984399999999994</v>
      </c>
    </row>
    <row r="282" spans="11:12" x14ac:dyDescent="0.25">
      <c r="K282" s="73">
        <v>44072</v>
      </c>
      <c r="L282" s="46">
        <v>89.008799999999994</v>
      </c>
    </row>
    <row r="283" spans="11:12" x14ac:dyDescent="0.25">
      <c r="K283" s="73">
        <v>44079</v>
      </c>
      <c r="L283" s="46">
        <v>89.181299999999993</v>
      </c>
    </row>
    <row r="284" spans="11:12" x14ac:dyDescent="0.25">
      <c r="K284" s="73">
        <v>44086</v>
      </c>
      <c r="L284" s="46">
        <v>91.428899999999999</v>
      </c>
    </row>
    <row r="285" spans="11:12" x14ac:dyDescent="0.25">
      <c r="K285" s="73">
        <v>44093</v>
      </c>
      <c r="L285" s="46">
        <v>92.379099999999994</v>
      </c>
    </row>
    <row r="286" spans="11:12" x14ac:dyDescent="0.25">
      <c r="K286" s="73">
        <v>44100</v>
      </c>
      <c r="L286" s="46">
        <v>92.296000000000006</v>
      </c>
    </row>
    <row r="287" spans="11:12" x14ac:dyDescent="0.25">
      <c r="K287" s="73">
        <v>44107</v>
      </c>
      <c r="L287" s="46">
        <v>90.443600000000004</v>
      </c>
    </row>
    <row r="288" spans="11:12" x14ac:dyDescent="0.25">
      <c r="K288" s="73">
        <v>44114</v>
      </c>
      <c r="L288" s="46">
        <v>89.728700000000003</v>
      </c>
    </row>
    <row r="289" spans="11:12" x14ac:dyDescent="0.25">
      <c r="K289" s="73">
        <v>44121</v>
      </c>
      <c r="L289" s="46">
        <v>86.939700000000002</v>
      </c>
    </row>
    <row r="290" spans="11:12" x14ac:dyDescent="0.25">
      <c r="K290" s="73">
        <v>44128</v>
      </c>
      <c r="L290" s="46">
        <v>87.441800000000001</v>
      </c>
    </row>
    <row r="291" spans="11:12" x14ac:dyDescent="0.25">
      <c r="K291" s="73">
        <v>44135</v>
      </c>
      <c r="L291" s="46">
        <v>88.379199999999997</v>
      </c>
    </row>
    <row r="292" spans="11:12" x14ac:dyDescent="0.25">
      <c r="K292" s="73">
        <v>44142</v>
      </c>
      <c r="L292" s="46">
        <v>90.373900000000006</v>
      </c>
    </row>
    <row r="293" spans="11:12" x14ac:dyDescent="0.25">
      <c r="K293" s="73">
        <v>44149</v>
      </c>
      <c r="L293" s="46">
        <v>90.706800000000001</v>
      </c>
    </row>
    <row r="294" spans="11:12" x14ac:dyDescent="0.25">
      <c r="K294" s="73">
        <v>44156</v>
      </c>
      <c r="L294" s="46">
        <v>89.950199999999995</v>
      </c>
    </row>
    <row r="295" spans="11:12" x14ac:dyDescent="0.25">
      <c r="K295" s="73">
        <v>44163</v>
      </c>
      <c r="L295" s="46">
        <v>91.447699999999998</v>
      </c>
    </row>
    <row r="296" spans="11:12" x14ac:dyDescent="0.25">
      <c r="K296" s="73">
        <v>44170</v>
      </c>
      <c r="L296" s="46">
        <v>94.065399999999997</v>
      </c>
    </row>
    <row r="297" spans="11:12" x14ac:dyDescent="0.25">
      <c r="K297" s="73">
        <v>44177</v>
      </c>
      <c r="L297" s="46">
        <v>95.412400000000005</v>
      </c>
    </row>
    <row r="298" spans="11:12" x14ac:dyDescent="0.25">
      <c r="K298" s="73">
        <v>44184</v>
      </c>
      <c r="L298" s="46">
        <v>96.845500000000001</v>
      </c>
    </row>
    <row r="299" spans="11:12" x14ac:dyDescent="0.25">
      <c r="K299" s="73">
        <v>44191</v>
      </c>
      <c r="L299" s="46">
        <v>94.876199999999997</v>
      </c>
    </row>
    <row r="300" spans="11:12" x14ac:dyDescent="0.25">
      <c r="K300" s="73">
        <v>44198</v>
      </c>
      <c r="L300" s="46">
        <v>94.678899999999999</v>
      </c>
    </row>
    <row r="301" spans="11:12" x14ac:dyDescent="0.25">
      <c r="K301" s="73">
        <v>44205</v>
      </c>
      <c r="L301" s="46">
        <v>89.2179</v>
      </c>
    </row>
    <row r="302" spans="11:12" x14ac:dyDescent="0.25">
      <c r="K302" s="73">
        <v>44212</v>
      </c>
      <c r="L302" s="46">
        <v>87.991</v>
      </c>
    </row>
    <row r="303" spans="11:12" x14ac:dyDescent="0.25">
      <c r="K303" s="73" t="s">
        <v>52</v>
      </c>
      <c r="L303" s="46" t="s">
        <v>52</v>
      </c>
    </row>
    <row r="304" spans="11:12" x14ac:dyDescent="0.25">
      <c r="K304" s="73" t="s">
        <v>52</v>
      </c>
      <c r="L304" s="46" t="s">
        <v>52</v>
      </c>
    </row>
    <row r="305" spans="11:12" x14ac:dyDescent="0.25">
      <c r="K305" s="73" t="s">
        <v>52</v>
      </c>
      <c r="L305" s="46" t="s">
        <v>52</v>
      </c>
    </row>
    <row r="306" spans="11:12" x14ac:dyDescent="0.25">
      <c r="K306" s="73" t="s">
        <v>52</v>
      </c>
      <c r="L306" s="46" t="s">
        <v>52</v>
      </c>
    </row>
    <row r="307" spans="11:12" x14ac:dyDescent="0.25">
      <c r="K307" s="73" t="s">
        <v>52</v>
      </c>
      <c r="L307" s="46" t="s">
        <v>52</v>
      </c>
    </row>
    <row r="308" spans="11:12" x14ac:dyDescent="0.25">
      <c r="K308" s="73" t="s">
        <v>52</v>
      </c>
      <c r="L308" s="46" t="s">
        <v>52</v>
      </c>
    </row>
    <row r="309" spans="11:12" x14ac:dyDescent="0.25">
      <c r="K309" s="73" t="s">
        <v>52</v>
      </c>
      <c r="L309" s="46" t="s">
        <v>52</v>
      </c>
    </row>
    <row r="310" spans="11:12" x14ac:dyDescent="0.25">
      <c r="K310" s="73" t="s">
        <v>52</v>
      </c>
      <c r="L310" s="46" t="s">
        <v>52</v>
      </c>
    </row>
    <row r="311" spans="11:12" x14ac:dyDescent="0.25">
      <c r="K311" s="73" t="s">
        <v>52</v>
      </c>
      <c r="L311" s="46" t="s">
        <v>52</v>
      </c>
    </row>
    <row r="312" spans="11:12" x14ac:dyDescent="0.25">
      <c r="K312" s="73" t="s">
        <v>52</v>
      </c>
      <c r="L312" s="46" t="s">
        <v>52</v>
      </c>
    </row>
    <row r="313" spans="11:12" x14ac:dyDescent="0.25">
      <c r="K313" s="73" t="s">
        <v>52</v>
      </c>
      <c r="L313" s="46" t="s">
        <v>52</v>
      </c>
    </row>
    <row r="314" spans="11:12" x14ac:dyDescent="0.25">
      <c r="K314" s="73" t="s">
        <v>52</v>
      </c>
      <c r="L314" s="46" t="s">
        <v>52</v>
      </c>
    </row>
    <row r="315" spans="11:12" x14ac:dyDescent="0.25">
      <c r="K315" s="73" t="s">
        <v>52</v>
      </c>
      <c r="L315" s="46" t="s">
        <v>52</v>
      </c>
    </row>
    <row r="316" spans="11:12" x14ac:dyDescent="0.25">
      <c r="K316" s="73" t="s">
        <v>52</v>
      </c>
      <c r="L316" s="46" t="s">
        <v>52</v>
      </c>
    </row>
    <row r="317" spans="11:12" x14ac:dyDescent="0.25">
      <c r="K317" s="73" t="s">
        <v>52</v>
      </c>
      <c r="L317" s="46" t="s">
        <v>52</v>
      </c>
    </row>
    <row r="318" spans="11:12" x14ac:dyDescent="0.25">
      <c r="K318" s="73" t="s">
        <v>52</v>
      </c>
      <c r="L318" s="46" t="s">
        <v>52</v>
      </c>
    </row>
    <row r="319" spans="11:12" x14ac:dyDescent="0.25">
      <c r="K319" s="73" t="s">
        <v>52</v>
      </c>
      <c r="L319" s="46" t="s">
        <v>52</v>
      </c>
    </row>
    <row r="320" spans="11:12" x14ac:dyDescent="0.25">
      <c r="K320" s="73" t="s">
        <v>52</v>
      </c>
      <c r="L320" s="46" t="s">
        <v>52</v>
      </c>
    </row>
    <row r="321" spans="11:12" x14ac:dyDescent="0.25">
      <c r="K321" s="73" t="s">
        <v>52</v>
      </c>
      <c r="L321" s="46" t="s">
        <v>52</v>
      </c>
    </row>
    <row r="322" spans="11:12" x14ac:dyDescent="0.25">
      <c r="K322" s="73" t="s">
        <v>52</v>
      </c>
      <c r="L322" s="46" t="s">
        <v>52</v>
      </c>
    </row>
    <row r="323" spans="11:12" x14ac:dyDescent="0.25">
      <c r="K323" s="73" t="s">
        <v>52</v>
      </c>
      <c r="L323" s="46" t="s">
        <v>52</v>
      </c>
    </row>
    <row r="324" spans="11:12" x14ac:dyDescent="0.25">
      <c r="K324" s="73" t="s">
        <v>52</v>
      </c>
      <c r="L324" s="46" t="s">
        <v>52</v>
      </c>
    </row>
    <row r="325" spans="11:12" x14ac:dyDescent="0.25">
      <c r="K325" s="73" t="s">
        <v>52</v>
      </c>
      <c r="L325" s="46" t="s">
        <v>52</v>
      </c>
    </row>
    <row r="326" spans="11:12" x14ac:dyDescent="0.25">
      <c r="K326" s="73" t="s">
        <v>52</v>
      </c>
      <c r="L326" s="46" t="s">
        <v>52</v>
      </c>
    </row>
    <row r="327" spans="11:12" x14ac:dyDescent="0.25">
      <c r="K327" s="73" t="s">
        <v>52</v>
      </c>
      <c r="L327" s="46" t="s">
        <v>52</v>
      </c>
    </row>
    <row r="328" spans="11:12" x14ac:dyDescent="0.25">
      <c r="K328" s="73" t="s">
        <v>52</v>
      </c>
      <c r="L328" s="46" t="s">
        <v>52</v>
      </c>
    </row>
    <row r="329" spans="11:12" x14ac:dyDescent="0.25">
      <c r="K329" s="73" t="s">
        <v>52</v>
      </c>
      <c r="L329" s="46" t="s">
        <v>52</v>
      </c>
    </row>
    <row r="330" spans="11:12" x14ac:dyDescent="0.25">
      <c r="K330" s="73" t="s">
        <v>52</v>
      </c>
      <c r="L330" s="46" t="s">
        <v>52</v>
      </c>
    </row>
    <row r="331" spans="11:12" x14ac:dyDescent="0.25">
      <c r="K331" s="73" t="s">
        <v>52</v>
      </c>
      <c r="L331" s="46" t="s">
        <v>52</v>
      </c>
    </row>
    <row r="332" spans="11:12" x14ac:dyDescent="0.25">
      <c r="K332" s="73" t="s">
        <v>52</v>
      </c>
      <c r="L332" s="46" t="s">
        <v>52</v>
      </c>
    </row>
    <row r="333" spans="11:12" x14ac:dyDescent="0.25">
      <c r="K333" s="73" t="s">
        <v>52</v>
      </c>
      <c r="L333" s="46" t="s">
        <v>52</v>
      </c>
    </row>
    <row r="334" spans="11:12" x14ac:dyDescent="0.25">
      <c r="K334" s="73" t="s">
        <v>52</v>
      </c>
      <c r="L334" s="46" t="s">
        <v>52</v>
      </c>
    </row>
    <row r="335" spans="11:12" x14ac:dyDescent="0.25">
      <c r="K335" s="73" t="s">
        <v>52</v>
      </c>
      <c r="L335" s="46" t="s">
        <v>52</v>
      </c>
    </row>
    <row r="336" spans="11:12" x14ac:dyDescent="0.25">
      <c r="K336" s="73" t="s">
        <v>52</v>
      </c>
      <c r="L336" s="46" t="s">
        <v>52</v>
      </c>
    </row>
    <row r="337" spans="11:12" x14ac:dyDescent="0.25">
      <c r="K337" s="73" t="s">
        <v>52</v>
      </c>
      <c r="L337" s="46" t="s">
        <v>52</v>
      </c>
    </row>
    <row r="338" spans="11:12" x14ac:dyDescent="0.25">
      <c r="K338" s="73" t="s">
        <v>52</v>
      </c>
      <c r="L338" s="46" t="s">
        <v>52</v>
      </c>
    </row>
    <row r="339" spans="11:12" x14ac:dyDescent="0.25">
      <c r="K339" s="73" t="s">
        <v>52</v>
      </c>
      <c r="L339" s="46" t="s">
        <v>52</v>
      </c>
    </row>
    <row r="340" spans="11:12" x14ac:dyDescent="0.25">
      <c r="K340" s="73" t="s">
        <v>52</v>
      </c>
      <c r="L340" s="46" t="s">
        <v>52</v>
      </c>
    </row>
    <row r="341" spans="11:12" x14ac:dyDescent="0.25">
      <c r="K341" s="73" t="s">
        <v>52</v>
      </c>
      <c r="L341" s="46" t="s">
        <v>52</v>
      </c>
    </row>
    <row r="342" spans="11:12" x14ac:dyDescent="0.25">
      <c r="K342" s="73" t="s">
        <v>52</v>
      </c>
      <c r="L342" s="46" t="s">
        <v>52</v>
      </c>
    </row>
    <row r="343" spans="11:12" x14ac:dyDescent="0.25">
      <c r="K343" s="73" t="s">
        <v>52</v>
      </c>
      <c r="L343" s="46" t="s">
        <v>52</v>
      </c>
    </row>
    <row r="344" spans="11:12" x14ac:dyDescent="0.25">
      <c r="K344" s="73" t="s">
        <v>52</v>
      </c>
      <c r="L344" s="46" t="s">
        <v>52</v>
      </c>
    </row>
    <row r="345" spans="11:12" x14ac:dyDescent="0.25">
      <c r="K345" s="73" t="s">
        <v>52</v>
      </c>
      <c r="L345" s="46" t="s">
        <v>52</v>
      </c>
    </row>
    <row r="346" spans="11:12" x14ac:dyDescent="0.25">
      <c r="K346" s="73" t="s">
        <v>52</v>
      </c>
      <c r="L346" s="46" t="s">
        <v>52</v>
      </c>
    </row>
    <row r="347" spans="11:12" x14ac:dyDescent="0.25">
      <c r="K347" s="73" t="s">
        <v>52</v>
      </c>
      <c r="L347" s="46" t="s">
        <v>52</v>
      </c>
    </row>
    <row r="348" spans="11:12" x14ac:dyDescent="0.25">
      <c r="K348" s="73" t="s">
        <v>52</v>
      </c>
      <c r="L348" s="46" t="s">
        <v>52</v>
      </c>
    </row>
    <row r="349" spans="11:12" x14ac:dyDescent="0.25">
      <c r="K349" s="73" t="s">
        <v>52</v>
      </c>
      <c r="L349" s="46" t="s">
        <v>52</v>
      </c>
    </row>
    <row r="350" spans="11:12" x14ac:dyDescent="0.25">
      <c r="K350" s="73" t="s">
        <v>52</v>
      </c>
      <c r="L350" s="46" t="s">
        <v>52</v>
      </c>
    </row>
    <row r="351" spans="11:12" x14ac:dyDescent="0.25">
      <c r="K351" s="73" t="s">
        <v>52</v>
      </c>
      <c r="L351" s="46" t="s">
        <v>52</v>
      </c>
    </row>
    <row r="352" spans="11:12" x14ac:dyDescent="0.25">
      <c r="K352" s="73" t="s">
        <v>52</v>
      </c>
      <c r="L352" s="46" t="s">
        <v>52</v>
      </c>
    </row>
    <row r="353" spans="11:12" x14ac:dyDescent="0.25">
      <c r="K353" s="73" t="s">
        <v>52</v>
      </c>
      <c r="L353" s="46" t="s">
        <v>52</v>
      </c>
    </row>
    <row r="354" spans="11:12" x14ac:dyDescent="0.25">
      <c r="K354" s="73" t="s">
        <v>52</v>
      </c>
      <c r="L354" s="46" t="s">
        <v>52</v>
      </c>
    </row>
    <row r="355" spans="11:12" x14ac:dyDescent="0.25">
      <c r="K355" s="73" t="s">
        <v>52</v>
      </c>
      <c r="L355" s="46" t="s">
        <v>52</v>
      </c>
    </row>
    <row r="356" spans="11:12" x14ac:dyDescent="0.25">
      <c r="K356" s="73" t="s">
        <v>52</v>
      </c>
      <c r="L356" s="46" t="s">
        <v>52</v>
      </c>
    </row>
    <row r="357" spans="11:12" x14ac:dyDescent="0.25">
      <c r="K357" s="73" t="s">
        <v>52</v>
      </c>
      <c r="L357" s="46" t="s">
        <v>52</v>
      </c>
    </row>
    <row r="358" spans="11:12" x14ac:dyDescent="0.25">
      <c r="K358" s="73" t="s">
        <v>52</v>
      </c>
      <c r="L358" s="46" t="s">
        <v>52</v>
      </c>
    </row>
    <row r="359" spans="11:12" x14ac:dyDescent="0.25">
      <c r="K359" s="73" t="s">
        <v>52</v>
      </c>
      <c r="L359" s="46" t="s">
        <v>52</v>
      </c>
    </row>
    <row r="360" spans="11:12" x14ac:dyDescent="0.25">
      <c r="K360" s="73" t="s">
        <v>52</v>
      </c>
      <c r="L360" s="46" t="s">
        <v>52</v>
      </c>
    </row>
    <row r="361" spans="11:12" x14ac:dyDescent="0.25">
      <c r="K361" s="73" t="s">
        <v>52</v>
      </c>
      <c r="L361" s="46" t="s">
        <v>52</v>
      </c>
    </row>
    <row r="362" spans="11:12" x14ac:dyDescent="0.25">
      <c r="K362" s="73" t="s">
        <v>52</v>
      </c>
      <c r="L362" s="46" t="s">
        <v>52</v>
      </c>
    </row>
    <row r="363" spans="11:12" x14ac:dyDescent="0.25">
      <c r="K363" s="73" t="s">
        <v>52</v>
      </c>
      <c r="L363" s="46" t="s">
        <v>52</v>
      </c>
    </row>
    <row r="364" spans="11:12" x14ac:dyDescent="0.25">
      <c r="K364" s="73" t="s">
        <v>52</v>
      </c>
      <c r="L364" s="46" t="s">
        <v>52</v>
      </c>
    </row>
    <row r="365" spans="11:12" x14ac:dyDescent="0.25">
      <c r="K365" s="73" t="s">
        <v>52</v>
      </c>
      <c r="L365" s="46" t="s">
        <v>52</v>
      </c>
    </row>
    <row r="366" spans="11:12" x14ac:dyDescent="0.25">
      <c r="K366" s="73" t="s">
        <v>52</v>
      </c>
      <c r="L366" s="46" t="s">
        <v>52</v>
      </c>
    </row>
    <row r="367" spans="11:12" x14ac:dyDescent="0.25">
      <c r="K367" s="73" t="s">
        <v>52</v>
      </c>
      <c r="L367" s="46" t="s">
        <v>52</v>
      </c>
    </row>
    <row r="368" spans="11:12" x14ac:dyDescent="0.25">
      <c r="K368" s="73" t="s">
        <v>52</v>
      </c>
      <c r="L368" s="46" t="s">
        <v>52</v>
      </c>
    </row>
    <row r="369" spans="11:12" x14ac:dyDescent="0.25">
      <c r="K369" s="73" t="s">
        <v>52</v>
      </c>
      <c r="L369" s="46" t="s">
        <v>52</v>
      </c>
    </row>
    <row r="370" spans="11:12" x14ac:dyDescent="0.25">
      <c r="K370" s="73" t="s">
        <v>52</v>
      </c>
      <c r="L370" s="46" t="s">
        <v>52</v>
      </c>
    </row>
    <row r="371" spans="11:12" x14ac:dyDescent="0.25">
      <c r="K371" s="73" t="s">
        <v>52</v>
      </c>
      <c r="L371" s="46" t="s">
        <v>52</v>
      </c>
    </row>
    <row r="372" spans="11:12" x14ac:dyDescent="0.25">
      <c r="K372" s="73" t="s">
        <v>52</v>
      </c>
      <c r="L372" s="46" t="s">
        <v>52</v>
      </c>
    </row>
    <row r="373" spans="11:12" x14ac:dyDescent="0.25">
      <c r="K373" s="73" t="s">
        <v>52</v>
      </c>
      <c r="L373" s="46" t="s">
        <v>52</v>
      </c>
    </row>
    <row r="374" spans="11:12" x14ac:dyDescent="0.25">
      <c r="K374" s="73" t="s">
        <v>52</v>
      </c>
      <c r="L374" s="46" t="s">
        <v>52</v>
      </c>
    </row>
    <row r="375" spans="11:12" x14ac:dyDescent="0.25">
      <c r="K375" s="73" t="s">
        <v>52</v>
      </c>
      <c r="L375" s="46" t="s">
        <v>52</v>
      </c>
    </row>
    <row r="376" spans="11:12" x14ac:dyDescent="0.25">
      <c r="K376" s="73" t="s">
        <v>52</v>
      </c>
      <c r="L376" s="46" t="s">
        <v>52</v>
      </c>
    </row>
    <row r="377" spans="11:12" x14ac:dyDescent="0.25">
      <c r="K377" s="73" t="s">
        <v>52</v>
      </c>
      <c r="L377" s="46" t="s">
        <v>52</v>
      </c>
    </row>
    <row r="378" spans="11:12" x14ac:dyDescent="0.25">
      <c r="K378" s="73" t="s">
        <v>52</v>
      </c>
      <c r="L378" s="46" t="s">
        <v>52</v>
      </c>
    </row>
    <row r="379" spans="11:12" x14ac:dyDescent="0.25">
      <c r="K379" s="73" t="s">
        <v>52</v>
      </c>
      <c r="L379" s="46" t="s">
        <v>52</v>
      </c>
    </row>
    <row r="380" spans="11:12" x14ac:dyDescent="0.25">
      <c r="K380" s="73" t="s">
        <v>52</v>
      </c>
      <c r="L380" s="46" t="s">
        <v>52</v>
      </c>
    </row>
    <row r="381" spans="11:12" x14ac:dyDescent="0.25">
      <c r="K381" s="73" t="s">
        <v>52</v>
      </c>
      <c r="L381" s="46" t="s">
        <v>52</v>
      </c>
    </row>
    <row r="382" spans="11:12" x14ac:dyDescent="0.25">
      <c r="K382" s="73" t="s">
        <v>52</v>
      </c>
      <c r="L382" s="46" t="s">
        <v>52</v>
      </c>
    </row>
    <row r="383" spans="11:12" x14ac:dyDescent="0.25">
      <c r="K383" s="73" t="s">
        <v>52</v>
      </c>
      <c r="L383" s="46" t="s">
        <v>52</v>
      </c>
    </row>
    <row r="384" spans="11:12" x14ac:dyDescent="0.25">
      <c r="K384" s="73" t="s">
        <v>52</v>
      </c>
      <c r="L384" s="46" t="s">
        <v>52</v>
      </c>
    </row>
    <row r="385" spans="11:12" x14ac:dyDescent="0.25">
      <c r="K385" s="73" t="s">
        <v>52</v>
      </c>
      <c r="L385" s="46" t="s">
        <v>52</v>
      </c>
    </row>
    <row r="386" spans="11:12" x14ac:dyDescent="0.25">
      <c r="K386" s="73" t="s">
        <v>52</v>
      </c>
      <c r="L386" s="46" t="s">
        <v>52</v>
      </c>
    </row>
    <row r="387" spans="11:12" x14ac:dyDescent="0.25">
      <c r="K387" s="73" t="s">
        <v>52</v>
      </c>
      <c r="L387" s="46" t="s">
        <v>52</v>
      </c>
    </row>
    <row r="388" spans="11:12" x14ac:dyDescent="0.25">
      <c r="K388" s="73" t="s">
        <v>52</v>
      </c>
      <c r="L388" s="46" t="s">
        <v>52</v>
      </c>
    </row>
    <row r="389" spans="11:12" x14ac:dyDescent="0.25">
      <c r="K389" s="73" t="s">
        <v>52</v>
      </c>
      <c r="L389" s="46" t="s">
        <v>52</v>
      </c>
    </row>
    <row r="390" spans="11:12" x14ac:dyDescent="0.25">
      <c r="K390" s="73" t="s">
        <v>52</v>
      </c>
      <c r="L390" s="46" t="s">
        <v>52</v>
      </c>
    </row>
    <row r="391" spans="11:12" x14ac:dyDescent="0.25">
      <c r="K391" s="73" t="s">
        <v>52</v>
      </c>
      <c r="L391" s="46" t="s">
        <v>52</v>
      </c>
    </row>
    <row r="392" spans="11:12" x14ac:dyDescent="0.25">
      <c r="K392" s="73" t="s">
        <v>52</v>
      </c>
      <c r="L392" s="46" t="s">
        <v>52</v>
      </c>
    </row>
    <row r="393" spans="11:12" x14ac:dyDescent="0.25">
      <c r="K393" s="73" t="s">
        <v>52</v>
      </c>
      <c r="L393" s="46" t="s">
        <v>52</v>
      </c>
    </row>
    <row r="394" spans="11:12" x14ac:dyDescent="0.25">
      <c r="K394" s="73" t="s">
        <v>52</v>
      </c>
      <c r="L394" s="46" t="s">
        <v>52</v>
      </c>
    </row>
    <row r="395" spans="11:12" x14ac:dyDescent="0.25">
      <c r="K395" s="73" t="s">
        <v>52</v>
      </c>
      <c r="L395" s="46" t="s">
        <v>52</v>
      </c>
    </row>
    <row r="396" spans="11:12" x14ac:dyDescent="0.25">
      <c r="K396" s="73" t="s">
        <v>52</v>
      </c>
      <c r="L396" s="46" t="s">
        <v>52</v>
      </c>
    </row>
    <row r="397" spans="11:12" x14ac:dyDescent="0.25">
      <c r="K397" s="73" t="s">
        <v>52</v>
      </c>
      <c r="L397" s="46" t="s">
        <v>52</v>
      </c>
    </row>
    <row r="398" spans="11:12" x14ac:dyDescent="0.25">
      <c r="K398" s="73" t="s">
        <v>52</v>
      </c>
      <c r="L398" s="46" t="s">
        <v>52</v>
      </c>
    </row>
    <row r="399" spans="11:12" x14ac:dyDescent="0.25">
      <c r="K399" s="73" t="s">
        <v>52</v>
      </c>
      <c r="L399" s="46" t="s">
        <v>52</v>
      </c>
    </row>
    <row r="400" spans="11:12" x14ac:dyDescent="0.25">
      <c r="K400" s="73" t="s">
        <v>52</v>
      </c>
      <c r="L400" s="46" t="s">
        <v>52</v>
      </c>
    </row>
    <row r="401" spans="11:12" x14ac:dyDescent="0.25">
      <c r="K401" s="73" t="s">
        <v>52</v>
      </c>
      <c r="L401" s="46" t="s">
        <v>52</v>
      </c>
    </row>
    <row r="402" spans="11:12" x14ac:dyDescent="0.25">
      <c r="K402" s="73" t="s">
        <v>52</v>
      </c>
      <c r="L402" s="46" t="s">
        <v>52</v>
      </c>
    </row>
    <row r="403" spans="11:12" x14ac:dyDescent="0.25">
      <c r="K403" s="73" t="s">
        <v>52</v>
      </c>
      <c r="L403" s="46" t="s">
        <v>52</v>
      </c>
    </row>
    <row r="404" spans="11:12" x14ac:dyDescent="0.25">
      <c r="K404" s="73" t="s">
        <v>52</v>
      </c>
      <c r="L404" s="46" t="s">
        <v>52</v>
      </c>
    </row>
    <row r="405" spans="11:12" x14ac:dyDescent="0.25">
      <c r="K405" s="41"/>
      <c r="L405" s="41"/>
    </row>
    <row r="406" spans="11:12" x14ac:dyDescent="0.25">
      <c r="K406" s="41"/>
      <c r="L406" s="41"/>
    </row>
    <row r="407" spans="11:12" x14ac:dyDescent="0.25">
      <c r="K407" s="41"/>
      <c r="L407" s="41"/>
    </row>
    <row r="408" spans="11:12" x14ac:dyDescent="0.25">
      <c r="K408" s="41"/>
      <c r="L408" s="41"/>
    </row>
    <row r="409" spans="11:12" x14ac:dyDescent="0.25">
      <c r="K409" s="41"/>
      <c r="L409" s="41"/>
    </row>
    <row r="410" spans="11:12" x14ac:dyDescent="0.25">
      <c r="K410" s="41"/>
      <c r="L410" s="41"/>
    </row>
    <row r="411" spans="11:12" x14ac:dyDescent="0.25">
      <c r="K411" s="41"/>
      <c r="L411" s="41"/>
    </row>
    <row r="412" spans="11:12" x14ac:dyDescent="0.25">
      <c r="K412" s="41"/>
      <c r="L412" s="41"/>
    </row>
    <row r="413" spans="11:12" x14ac:dyDescent="0.25">
      <c r="K413" s="41"/>
      <c r="L413" s="41"/>
    </row>
    <row r="414" spans="11:12" x14ac:dyDescent="0.25">
      <c r="K414" s="41"/>
      <c r="L414" s="41"/>
    </row>
    <row r="415" spans="11:12" x14ac:dyDescent="0.25">
      <c r="K415" s="41"/>
      <c r="L415" s="41"/>
    </row>
    <row r="416" spans="11:12" x14ac:dyDescent="0.25">
      <c r="K416" s="41"/>
      <c r="L416" s="41"/>
    </row>
    <row r="417" spans="11:12" x14ac:dyDescent="0.25">
      <c r="K417" s="41"/>
      <c r="L417" s="41"/>
    </row>
    <row r="418" spans="11:12" x14ac:dyDescent="0.25">
      <c r="K418" s="41"/>
      <c r="L418" s="41"/>
    </row>
    <row r="419" spans="11:12" x14ac:dyDescent="0.25">
      <c r="K419" s="41"/>
      <c r="L419" s="41"/>
    </row>
    <row r="420" spans="11:12" x14ac:dyDescent="0.25">
      <c r="K420" s="41"/>
      <c r="L420" s="41"/>
    </row>
    <row r="421" spans="11:12" x14ac:dyDescent="0.25">
      <c r="K421" s="41"/>
      <c r="L421" s="41"/>
    </row>
    <row r="422" spans="11:12" x14ac:dyDescent="0.25">
      <c r="K422" s="41"/>
      <c r="L422" s="41"/>
    </row>
    <row r="423" spans="11:12" x14ac:dyDescent="0.25">
      <c r="K423" s="41"/>
      <c r="L423" s="41"/>
    </row>
    <row r="424" spans="11:12" x14ac:dyDescent="0.25">
      <c r="K424" s="41"/>
      <c r="L424" s="41"/>
    </row>
    <row r="425" spans="11:12" x14ac:dyDescent="0.25">
      <c r="K425" s="41"/>
      <c r="L425" s="41"/>
    </row>
    <row r="426" spans="11:12" x14ac:dyDescent="0.25">
      <c r="K426" s="41"/>
      <c r="L426" s="41"/>
    </row>
    <row r="427" spans="11:12" x14ac:dyDescent="0.25">
      <c r="K427" s="41"/>
      <c r="L427" s="41"/>
    </row>
    <row r="428" spans="11:12" x14ac:dyDescent="0.25">
      <c r="K428" s="41"/>
      <c r="L428" s="41"/>
    </row>
    <row r="429" spans="11:12" x14ac:dyDescent="0.25">
      <c r="K429" s="41"/>
      <c r="L429" s="41"/>
    </row>
    <row r="430" spans="11:12" x14ac:dyDescent="0.25">
      <c r="K430" s="41"/>
      <c r="L430" s="41"/>
    </row>
    <row r="431" spans="11:12" x14ac:dyDescent="0.25">
      <c r="K431" s="41"/>
      <c r="L431" s="41"/>
    </row>
    <row r="432" spans="11:12" x14ac:dyDescent="0.25">
      <c r="K432" s="41"/>
      <c r="L432" s="41"/>
    </row>
    <row r="433" spans="11:12" x14ac:dyDescent="0.25">
      <c r="K433" s="41"/>
      <c r="L433" s="41"/>
    </row>
    <row r="434" spans="11:12" x14ac:dyDescent="0.25">
      <c r="K434" s="41"/>
      <c r="L434" s="41"/>
    </row>
    <row r="435" spans="11:12" x14ac:dyDescent="0.25">
      <c r="K435" s="41"/>
      <c r="L435" s="41"/>
    </row>
    <row r="436" spans="11:12" x14ac:dyDescent="0.25">
      <c r="K436" s="41"/>
      <c r="L436" s="41"/>
    </row>
    <row r="437" spans="11:12" x14ac:dyDescent="0.25">
      <c r="K437" s="41"/>
      <c r="L437" s="41"/>
    </row>
    <row r="438" spans="11:12" x14ac:dyDescent="0.25">
      <c r="K438" s="41"/>
      <c r="L438" s="41"/>
    </row>
    <row r="439" spans="11:12" x14ac:dyDescent="0.25">
      <c r="K439" s="41"/>
      <c r="L439" s="41"/>
    </row>
    <row r="440" spans="11:12" x14ac:dyDescent="0.25">
      <c r="K440" s="41"/>
      <c r="L440" s="41"/>
    </row>
    <row r="441" spans="11:12" x14ac:dyDescent="0.25">
      <c r="K441" s="41"/>
      <c r="L441" s="41"/>
    </row>
    <row r="442" spans="11:12" x14ac:dyDescent="0.25">
      <c r="K442" s="41"/>
      <c r="L442" s="41"/>
    </row>
    <row r="443" spans="11:12" x14ac:dyDescent="0.25">
      <c r="K443" s="41"/>
      <c r="L443" s="41"/>
    </row>
    <row r="444" spans="11:12" x14ac:dyDescent="0.25">
      <c r="K444" s="41"/>
      <c r="L444" s="41"/>
    </row>
    <row r="445" spans="11:12" x14ac:dyDescent="0.25">
      <c r="K445" s="41"/>
      <c r="L445" s="41"/>
    </row>
    <row r="446" spans="11:12" x14ac:dyDescent="0.25">
      <c r="K446" s="41"/>
      <c r="L446" s="41"/>
    </row>
    <row r="447" spans="11:12" x14ac:dyDescent="0.25">
      <c r="K447" s="41"/>
      <c r="L447" s="41"/>
    </row>
    <row r="448" spans="11:12" x14ac:dyDescent="0.25">
      <c r="K448" s="41"/>
      <c r="L448" s="41"/>
    </row>
    <row r="449" spans="11:12" x14ac:dyDescent="0.25">
      <c r="K449" s="41"/>
      <c r="L449" s="41"/>
    </row>
    <row r="450" spans="11:12" x14ac:dyDescent="0.25">
      <c r="K450" s="41"/>
      <c r="L450" s="41"/>
    </row>
    <row r="451" spans="11:12" x14ac:dyDescent="0.25">
      <c r="K451" s="41"/>
      <c r="L451" s="41"/>
    </row>
    <row r="452" spans="11:12" x14ac:dyDescent="0.25">
      <c r="K452" s="41"/>
      <c r="L452" s="41"/>
    </row>
    <row r="453" spans="11:12" x14ac:dyDescent="0.25">
      <c r="K453" s="41"/>
      <c r="L453" s="41"/>
    </row>
    <row r="454" spans="11:12" x14ac:dyDescent="0.25">
      <c r="K454" s="41"/>
      <c r="L454" s="41"/>
    </row>
    <row r="455" spans="11:12" x14ac:dyDescent="0.25">
      <c r="K455" s="41"/>
      <c r="L455" s="41"/>
    </row>
    <row r="456" spans="11:12" x14ac:dyDescent="0.25">
      <c r="K456" s="41"/>
      <c r="L456" s="41"/>
    </row>
    <row r="457" spans="11:12" x14ac:dyDescent="0.25">
      <c r="K457" s="41"/>
      <c r="L457" s="41"/>
    </row>
    <row r="458" spans="11:12" x14ac:dyDescent="0.25">
      <c r="K458" s="41"/>
      <c r="L458" s="41"/>
    </row>
    <row r="459" spans="11:12" x14ac:dyDescent="0.25">
      <c r="K459" s="41"/>
      <c r="L459" s="41"/>
    </row>
    <row r="460" spans="11:12" x14ac:dyDescent="0.25">
      <c r="K460" s="41"/>
      <c r="L460" s="41"/>
    </row>
    <row r="461" spans="11:12" x14ac:dyDescent="0.25">
      <c r="K461" s="41"/>
      <c r="L461" s="41"/>
    </row>
    <row r="462" spans="11:12" x14ac:dyDescent="0.25">
      <c r="K462" s="41"/>
      <c r="L462" s="41"/>
    </row>
    <row r="463" spans="11:12" x14ac:dyDescent="0.25">
      <c r="K463" s="41"/>
      <c r="L463" s="41"/>
    </row>
    <row r="464" spans="11:12" x14ac:dyDescent="0.25">
      <c r="K464" s="41"/>
      <c r="L464" s="41"/>
    </row>
    <row r="465" spans="11:12" x14ac:dyDescent="0.25">
      <c r="K465" s="41"/>
      <c r="L465" s="41"/>
    </row>
    <row r="466" spans="11:12" x14ac:dyDescent="0.25">
      <c r="K466" s="41"/>
      <c r="L466" s="41"/>
    </row>
    <row r="467" spans="11:12" x14ac:dyDescent="0.25">
      <c r="K467" s="41"/>
      <c r="L467" s="41"/>
    </row>
    <row r="468" spans="11:12" x14ac:dyDescent="0.25">
      <c r="K468" s="41"/>
      <c r="L468" s="41"/>
    </row>
    <row r="469" spans="11:12" x14ac:dyDescent="0.25">
      <c r="K469" s="41"/>
      <c r="L469" s="41"/>
    </row>
    <row r="470" spans="11:12" x14ac:dyDescent="0.25">
      <c r="K470" s="41"/>
      <c r="L470" s="41"/>
    </row>
    <row r="471" spans="11:12" x14ac:dyDescent="0.25">
      <c r="K471" s="41"/>
      <c r="L471" s="41"/>
    </row>
    <row r="472" spans="11:12" x14ac:dyDescent="0.25">
      <c r="K472" s="41"/>
      <c r="L472" s="41"/>
    </row>
    <row r="473" spans="11:12" x14ac:dyDescent="0.25">
      <c r="K473" s="41"/>
      <c r="L473" s="41"/>
    </row>
    <row r="474" spans="11:12" x14ac:dyDescent="0.25">
      <c r="K474" s="41"/>
      <c r="L474" s="41"/>
    </row>
    <row r="475" spans="11:12" x14ac:dyDescent="0.25">
      <c r="K475" s="41"/>
      <c r="L475" s="41"/>
    </row>
    <row r="476" spans="11:12" x14ac:dyDescent="0.25">
      <c r="K476" s="41"/>
      <c r="L476" s="41"/>
    </row>
    <row r="477" spans="11:12" x14ac:dyDescent="0.25">
      <c r="K477" s="41"/>
      <c r="L477" s="41"/>
    </row>
    <row r="478" spans="11:12" x14ac:dyDescent="0.25">
      <c r="K478" s="41"/>
      <c r="L478" s="41"/>
    </row>
    <row r="479" spans="11:12" x14ac:dyDescent="0.25">
      <c r="K479" s="41"/>
      <c r="L479" s="41"/>
    </row>
    <row r="480" spans="11:12" x14ac:dyDescent="0.25">
      <c r="K480" s="41"/>
      <c r="L480" s="41"/>
    </row>
    <row r="481" spans="11:12" x14ac:dyDescent="0.25">
      <c r="K481" s="41"/>
      <c r="L481" s="41"/>
    </row>
    <row r="482" spans="11:12" x14ac:dyDescent="0.25">
      <c r="K482" s="41"/>
      <c r="L482" s="41"/>
    </row>
    <row r="483" spans="11:12" x14ac:dyDescent="0.25">
      <c r="K483" s="41"/>
      <c r="L483" s="41"/>
    </row>
    <row r="484" spans="11:12" x14ac:dyDescent="0.25">
      <c r="K484" s="41"/>
      <c r="L484" s="41"/>
    </row>
    <row r="485" spans="11:12" x14ac:dyDescent="0.25">
      <c r="K485" s="41"/>
      <c r="L485" s="41"/>
    </row>
    <row r="486" spans="11:12" x14ac:dyDescent="0.25">
      <c r="K486" s="41"/>
      <c r="L486" s="41"/>
    </row>
    <row r="487" spans="11:12" x14ac:dyDescent="0.25">
      <c r="K487" s="41"/>
      <c r="L487" s="41"/>
    </row>
    <row r="488" spans="11:12" x14ac:dyDescent="0.25">
      <c r="K488" s="41"/>
      <c r="L488" s="41"/>
    </row>
    <row r="489" spans="11:12" x14ac:dyDescent="0.25">
      <c r="K489" s="41"/>
      <c r="L489" s="41"/>
    </row>
    <row r="490" spans="11:12" x14ac:dyDescent="0.25">
      <c r="K490" s="41"/>
      <c r="L490" s="41"/>
    </row>
    <row r="491" spans="11:12" x14ac:dyDescent="0.25">
      <c r="K491" s="41"/>
      <c r="L491" s="41"/>
    </row>
    <row r="492" spans="11:12" x14ac:dyDescent="0.25">
      <c r="K492" s="41"/>
      <c r="L492" s="41"/>
    </row>
    <row r="493" spans="11:12" x14ac:dyDescent="0.25">
      <c r="K493" s="41"/>
      <c r="L493" s="41"/>
    </row>
    <row r="494" spans="11:12" x14ac:dyDescent="0.25">
      <c r="K494" s="41"/>
      <c r="L494" s="41"/>
    </row>
    <row r="495" spans="11:12" x14ac:dyDescent="0.25">
      <c r="K495" s="41"/>
      <c r="L495" s="41"/>
    </row>
    <row r="496" spans="11:12" x14ac:dyDescent="0.25">
      <c r="K496" s="41"/>
      <c r="L496" s="41"/>
    </row>
    <row r="497" spans="11:12" x14ac:dyDescent="0.25">
      <c r="K497" s="41"/>
      <c r="L497" s="41"/>
    </row>
    <row r="498" spans="11:12" x14ac:dyDescent="0.25">
      <c r="K498" s="41"/>
      <c r="L498" s="41"/>
    </row>
    <row r="499" spans="11:12" x14ac:dyDescent="0.25">
      <c r="K499" s="41"/>
      <c r="L499" s="41"/>
    </row>
    <row r="500" spans="11:12" x14ac:dyDescent="0.25">
      <c r="K500" s="41"/>
      <c r="L500" s="41"/>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Contents</vt:lpstr>
      <vt:lpstr>Agriculture, forestry and f...</vt:lpstr>
      <vt:lpstr>Mining</vt:lpstr>
      <vt:lpstr>Manufacturing</vt:lpstr>
      <vt:lpstr>Electricity, gas, water and...</vt:lpstr>
      <vt:lpstr>Construction</vt:lpstr>
      <vt:lpstr>Wholesale trade</vt:lpstr>
      <vt:lpstr>Retail trade</vt:lpstr>
      <vt:lpstr>Accommodation and food serv...</vt:lpstr>
      <vt:lpstr>Transport, postal and wareh...</vt:lpstr>
      <vt:lpstr>Information media and telec...</vt:lpstr>
      <vt:lpstr>Financial and insurance ser...</vt:lpstr>
      <vt:lpstr>Rental, hiring and real est...</vt:lpstr>
      <vt:lpstr>Professional, scientific an...</vt:lpstr>
      <vt:lpstr>Administrative and support ...</vt:lpstr>
      <vt:lpstr>Public administration and s...</vt:lpstr>
      <vt:lpstr>Education and training</vt:lpstr>
      <vt:lpstr>Health care and social assi...</vt:lpstr>
      <vt:lpstr>Arts and recreation services</vt:lpstr>
      <vt:lpstr>Other services</vt:lpstr>
      <vt:lpstr>'Accommodation and food serv...'!Print_Area</vt:lpstr>
      <vt:lpstr>'Administrative and support ...'!Print_Area</vt:lpstr>
      <vt:lpstr>'Agriculture, forestry and f...'!Print_Area</vt:lpstr>
      <vt:lpstr>'Arts and recreation services'!Print_Area</vt:lpstr>
      <vt:lpstr>Construction!Print_Area</vt:lpstr>
      <vt:lpstr>'Education and training'!Print_Area</vt:lpstr>
      <vt:lpstr>'Electricity, gas, water and...'!Print_Area</vt:lpstr>
      <vt:lpstr>'Financial and insurance ser...'!Print_Area</vt:lpstr>
      <vt:lpstr>'Health care and social assi...'!Print_Area</vt:lpstr>
      <vt:lpstr>'Information media and telec...'!Print_Area</vt:lpstr>
      <vt:lpstr>Manufacturing!Print_Area</vt:lpstr>
      <vt:lpstr>Mining!Print_Area</vt:lpstr>
      <vt:lpstr>'Other services'!Print_Area</vt:lpstr>
      <vt:lpstr>'Professional, scientific an...'!Print_Area</vt:lpstr>
      <vt:lpstr>'Public administration and s...'!Print_Area</vt:lpstr>
      <vt:lpstr>'Rental, hiring and real est...'!Print_Area</vt:lpstr>
      <vt:lpstr>'Retail trade'!Print_Area</vt:lpstr>
      <vt:lpstr>'Transport, postal and wareh...'!Print_Area</vt:lpstr>
      <vt:lpstr>'Wholesale trade'!Print_Area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2020-06-12T04:11:39Z</dcterms:created>
  <dcterms:modified xsi:type="dcterms:W3CDTF">2021-02-01T04:24:41Z</dcterms:modified>
</cp:coreProperties>
</file>