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5.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ml.chartshapes+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9.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ml.chartshape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5.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codeName="ThisWorkbook"/>
  <xr:revisionPtr revIDLastSave="0" documentId="13_ncr:1_{2263467C-1DED-48AD-AD2F-1355D9E8B688}" xr6:coauthVersionLast="36" xr6:coauthVersionMax="36" xr10:uidLastSave="{00000000-0000-0000-0000-000000000000}"/>
  <bookViews>
    <workbookView xWindow="0" yWindow="0" windowWidth="28800" windowHeight="12300" tabRatio="841" xr2:uid="{00000000-000D-0000-FFFF-FFFF00000000}"/>
  </bookViews>
  <sheets>
    <sheet name="Contents" sheetId="176" r:id="rId1"/>
    <sheet name="New South Wales" sheetId="666" r:id="rId2"/>
    <sheet name="Victoria" sheetId="667" r:id="rId3"/>
    <sheet name="Queensland" sheetId="668" r:id="rId4"/>
    <sheet name="South Australia" sheetId="669" r:id="rId5"/>
    <sheet name="Western Australia" sheetId="670" r:id="rId6"/>
    <sheet name="Tasmania" sheetId="671" r:id="rId7"/>
    <sheet name="Northern Territory" sheetId="672" r:id="rId8"/>
    <sheet name="Australian Capital Territory" sheetId="673" r:id="rId9"/>
  </sheets>
  <definedNames>
    <definedName name="_AMO_UniqueIdentifier" hidden="1">"'2995e12c-7f92-4103-a2d1-a1d598d57c6f'"</definedName>
    <definedName name="_xlnm.Print_Area" localSheetId="8">'Australian Capital Territory'!$A$1:$I$90</definedName>
    <definedName name="_xlnm.Print_Area" localSheetId="1">'New South Wales'!$A$1:$I$90</definedName>
    <definedName name="_xlnm.Print_Area" localSheetId="7">'Northern Territory'!$A$1:$I$90</definedName>
    <definedName name="_xlnm.Print_Area" localSheetId="3">Queensland!$A$1:$I$90</definedName>
    <definedName name="_xlnm.Print_Area" localSheetId="4">'South Australia'!$A$1:$I$90</definedName>
    <definedName name="_xlnm.Print_Area" localSheetId="6">Tasmania!$A$1:$I$90</definedName>
    <definedName name="_xlnm.Print_Area" localSheetId="2">Victoria!$A$1:$I$90</definedName>
    <definedName name="_xlnm.Print_Area" localSheetId="5">'Western Australia'!$A$1:$I$90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7" i="673" l="1"/>
  <c r="A55" i="673"/>
  <c r="A46" i="673"/>
  <c r="A36" i="673"/>
  <c r="A24" i="673"/>
  <c r="B10" i="673"/>
  <c r="I8" i="673"/>
  <c r="H8" i="673"/>
  <c r="G8" i="673"/>
  <c r="F8" i="673"/>
  <c r="E8" i="673"/>
  <c r="D8" i="673"/>
  <c r="C8" i="673"/>
  <c r="B8" i="673"/>
  <c r="A6" i="673"/>
  <c r="A3" i="673"/>
  <c r="A2" i="673"/>
  <c r="A77" i="672"/>
  <c r="A55" i="672"/>
  <c r="A46" i="672"/>
  <c r="A36" i="672"/>
  <c r="A24" i="672"/>
  <c r="B10" i="672"/>
  <c r="I8" i="672"/>
  <c r="H8" i="672"/>
  <c r="G8" i="672"/>
  <c r="F8" i="672"/>
  <c r="E8" i="672"/>
  <c r="D8" i="672"/>
  <c r="C8" i="672"/>
  <c r="B8" i="672"/>
  <c r="A6" i="672"/>
  <c r="A3" i="672"/>
  <c r="A2" i="672"/>
  <c r="A77" i="671"/>
  <c r="A55" i="671"/>
  <c r="A46" i="671"/>
  <c r="A36" i="671"/>
  <c r="A24" i="671"/>
  <c r="B10" i="671"/>
  <c r="I8" i="671"/>
  <c r="H8" i="671"/>
  <c r="G8" i="671"/>
  <c r="F8" i="671"/>
  <c r="E8" i="671"/>
  <c r="D8" i="671"/>
  <c r="C8" i="671"/>
  <c r="B8" i="671"/>
  <c r="A6" i="671"/>
  <c r="A3" i="671"/>
  <c r="A2" i="671"/>
  <c r="A77" i="670"/>
  <c r="A55" i="670"/>
  <c r="A46" i="670"/>
  <c r="A36" i="670"/>
  <c r="A24" i="670"/>
  <c r="B10" i="670"/>
  <c r="I8" i="670"/>
  <c r="H8" i="670"/>
  <c r="G8" i="670"/>
  <c r="F8" i="670"/>
  <c r="E8" i="670"/>
  <c r="D8" i="670"/>
  <c r="C8" i="670"/>
  <c r="B8" i="670"/>
  <c r="A6" i="670"/>
  <c r="A3" i="670"/>
  <c r="A2" i="670"/>
  <c r="A77" i="669"/>
  <c r="A55" i="669"/>
  <c r="A46" i="669"/>
  <c r="A36" i="669"/>
  <c r="A24" i="669"/>
  <c r="B10" i="669"/>
  <c r="I8" i="669"/>
  <c r="H8" i="669"/>
  <c r="G8" i="669"/>
  <c r="F8" i="669"/>
  <c r="E8" i="669"/>
  <c r="D8" i="669"/>
  <c r="C8" i="669"/>
  <c r="B8" i="669"/>
  <c r="A6" i="669"/>
  <c r="A3" i="669"/>
  <c r="A2" i="669"/>
  <c r="A77" i="668"/>
  <c r="A55" i="668"/>
  <c r="A46" i="668"/>
  <c r="A36" i="668"/>
  <c r="A24" i="668"/>
  <c r="B10" i="668"/>
  <c r="I8" i="668"/>
  <c r="H8" i="668"/>
  <c r="G8" i="668"/>
  <c r="F8" i="668"/>
  <c r="E8" i="668"/>
  <c r="D8" i="668"/>
  <c r="C8" i="668"/>
  <c r="B8" i="668"/>
  <c r="A6" i="668"/>
  <c r="A3" i="668"/>
  <c r="A2" i="668"/>
  <c r="A77" i="667"/>
  <c r="A55" i="667"/>
  <c r="A46" i="667"/>
  <c r="A36" i="667"/>
  <c r="A24" i="667"/>
  <c r="B10" i="667"/>
  <c r="I8" i="667"/>
  <c r="H8" i="667"/>
  <c r="G8" i="667"/>
  <c r="F8" i="667"/>
  <c r="E8" i="667"/>
  <c r="D8" i="667"/>
  <c r="C8" i="667"/>
  <c r="B8" i="667"/>
  <c r="A6" i="667"/>
  <c r="A3" i="667"/>
  <c r="A2" i="667"/>
  <c r="A77" i="666"/>
  <c r="A55" i="666"/>
  <c r="A46" i="666"/>
  <c r="A36" i="666"/>
  <c r="A24" i="666"/>
  <c r="B10" i="666"/>
  <c r="I8" i="666"/>
  <c r="H8" i="666"/>
  <c r="G8" i="666"/>
  <c r="F8" i="666"/>
  <c r="E8" i="666"/>
  <c r="D8" i="666"/>
  <c r="C8" i="666"/>
  <c r="B8" i="666"/>
  <c r="A6" i="666"/>
  <c r="A3" i="666"/>
  <c r="A2" i="666"/>
</calcChain>
</file>

<file path=xl/sharedStrings.xml><?xml version="1.0" encoding="utf-8"?>
<sst xmlns="http://schemas.openxmlformats.org/spreadsheetml/2006/main" count="7674" uniqueCount="76">
  <si>
    <t>Mining</t>
  </si>
  <si>
    <t>Manufacturing</t>
  </si>
  <si>
    <t>Construction</t>
  </si>
  <si>
    <t>Other services</t>
  </si>
  <si>
    <t>Western Australia</t>
  </si>
  <si>
    <t>Arts and recreation services</t>
  </si>
  <si>
    <t>Health care and social assistance</t>
  </si>
  <si>
    <t>Education and training</t>
  </si>
  <si>
    <t>Public administration and safety</t>
  </si>
  <si>
    <t>Administrative and support services</t>
  </si>
  <si>
    <t>Professional, scientific and technical services</t>
  </si>
  <si>
    <t>Rental, hiring and real estate services</t>
  </si>
  <si>
    <t>Financial and insurance services</t>
  </si>
  <si>
    <t>Information media and telecommunications</t>
  </si>
  <si>
    <t>Transport, postal and warehousing</t>
  </si>
  <si>
    <t>Accommodation and food services</t>
  </si>
  <si>
    <t>Retail trade</t>
  </si>
  <si>
    <t>Wholesale trade</t>
  </si>
  <si>
    <t>Electricity, gas, water and waste services</t>
  </si>
  <si>
    <t>Agriculture, forestry and fishing</t>
  </si>
  <si>
    <t>This week</t>
  </si>
  <si>
    <t>Graph 5</t>
  </si>
  <si>
    <t>This wk</t>
  </si>
  <si>
    <t>Prev wk</t>
  </si>
  <si>
    <t>Prev mth</t>
  </si>
  <si>
    <t>Graph 4</t>
  </si>
  <si>
    <t>Graph 3</t>
  </si>
  <si>
    <t>Females</t>
  </si>
  <si>
    <t>Males</t>
  </si>
  <si>
    <t>Jobholder Demographics</t>
  </si>
  <si>
    <t>Total</t>
  </si>
  <si>
    <t>For businesses that are Single Touch Payroll enabled</t>
  </si>
  <si>
    <t xml:space="preserve">            Australian Bureau of Statistics</t>
  </si>
  <si>
    <t>New South Wales</t>
  </si>
  <si>
    <t>Victoria</t>
  </si>
  <si>
    <t>Queensland</t>
  </si>
  <si>
    <t>South Australia</t>
  </si>
  <si>
    <t>Tasmania</t>
  </si>
  <si>
    <t>Northern Territory</t>
  </si>
  <si>
    <t>Australian Capital Territory</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</si>
  <si>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</si>
  <si>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</si>
  <si>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</si>
  <si>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</si>
  <si>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</si>
  <si>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Weekly Payroll Jobs and Wages in Australia - State and Territory</t>
  </si>
  <si>
    <t>Aged 20-29</t>
  </si>
  <si>
    <t>Aged 30-39</t>
  </si>
  <si>
    <t>Aged 40-49</t>
  </si>
  <si>
    <t>Aged 50-59</t>
  </si>
  <si>
    <t>Aged 60-69</t>
  </si>
  <si>
    <t>Aged 70+</t>
  </si>
  <si>
    <t>Graph 1 national jobs</t>
  </si>
  <si>
    <t/>
  </si>
  <si>
    <t>Graph 1 national wages</t>
  </si>
  <si>
    <t>Graph 1 state jobs</t>
  </si>
  <si>
    <t>Graph 1 state wages</t>
  </si>
  <si>
    <t>Payroll jobs</t>
  </si>
  <si>
    <t>Total wages</t>
  </si>
  <si>
    <t>Current week</t>
  </si>
  <si>
    <t>Base week</t>
  </si>
  <si>
    <t>Indexed male jobs</t>
  </si>
  <si>
    <t>Indexed female jobs</t>
  </si>
  <si>
    <t>Change jobs 14 March</t>
  </si>
  <si>
    <t>Graph 6</t>
  </si>
  <si>
    <t>Dist jobs by ind</t>
  </si>
  <si>
    <t>Week ending 14 Mar 2020</t>
  </si>
  <si>
    <t>© Commonwealth of Australia 2021</t>
  </si>
  <si>
    <t>Previous month (week ending 19 Dec 2020)</t>
  </si>
  <si>
    <t>Previous week (ending 09 Jan 2021)</t>
  </si>
  <si>
    <t>This week (ending 16 Jan 2021)</t>
  </si>
  <si>
    <t>Released at 11.30am (Canberra time) 2 February 2021</t>
  </si>
  <si>
    <t>Aged 15-19</t>
  </si>
  <si>
    <t>*The week ending 14 March represents the week Australia had 100 cases of Covid-19. It is indexed to 100.
** From this release, persons aged under 20 years were renamed to more accurately reflect the population of the age group. Age group derivation methods have also been updated. For more detail see Data limitations and revisions.</t>
  </si>
  <si>
    <t>Aged 15-19**</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</si>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</sst>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 mmmm\ yyyy;@"/>
  </numFmts>
  <fonts count="36" x14ac:knownFonts="1">
    <font>
      <sz val="11"/>
      <color theme="1"/>
      <name val="Calibri"/>
      <family val="2"/>
      <scheme val="minor"/>
    </font>
    <font>
      <sz val="8"/>
      <name val="Arial"/>
      <family val="2"/>
    </font>
    <font>
      <sz val="10"/>
      <name val="Arial"/>
      <family val="2"/>
    </font>
    <font>
      <sz val="11"/>
      <color theme="1"/>
      <name val="Calibri"/>
      <family val="2"/>
      <scheme val="minor"/>
    </font>
    <font>
      <b/>
      <sz val="13"/>
      <color theme="3"/>
      <name val="Calibri"/>
      <family val="2"/>
      <scheme val="minor"/>
    </font>
    <font>
      <sz val="11"/>
      <color rgb="FF3F3F76"/>
      <name val="Calibri"/>
      <family val="2"/>
      <scheme val="minor"/>
    </font>
    <font>
      <sz val="9"/>
      <name val="Arial"/>
      <family val="2"/>
    </font>
    <font>
      <sz val="9"/>
      <color theme="1"/>
      <name val="Calibri"/>
      <family val="2"/>
      <scheme val="minor"/>
    </font>
    <font>
      <sz val="8"/>
      <color theme="1"/>
      <name val="Calibri"/>
      <family val="2"/>
      <scheme val="minor"/>
    </font>
    <font>
      <b/>
      <sz val="12"/>
      <color theme="1"/>
      <name val="Calibri"/>
      <family val="2"/>
      <scheme val="minor"/>
    </font>
    <font>
      <b/>
      <sz val="14"/>
      <name val="Calibri"/>
      <family val="2"/>
      <scheme val="minor"/>
    </font>
    <font>
      <sz val="28"/>
      <color theme="1"/>
      <name val="Calibri"/>
      <family val="2"/>
      <scheme val="minor"/>
    </font>
    <font>
      <b/>
      <sz val="12"/>
      <name val="Arial"/>
      <family val="2"/>
    </font>
    <font>
      <b/>
      <sz val="8"/>
      <name val="Arial"/>
      <family val="2"/>
    </font>
    <font>
      <u/>
      <sz val="10"/>
      <color indexed="12"/>
      <name val="Arial"/>
      <family val="2"/>
    </font>
    <font>
      <u/>
      <sz val="8"/>
      <color indexed="12"/>
      <name val="Arial"/>
      <family val="2"/>
    </font>
    <font>
      <b/>
      <u/>
      <sz val="12"/>
      <color indexed="12"/>
      <name val="Arial"/>
      <family val="2"/>
    </font>
    <font>
      <sz val="10"/>
      <name val="Calibri"/>
      <family val="2"/>
      <scheme val="minor"/>
    </font>
    <font>
      <b/>
      <sz val="9"/>
      <color theme="1"/>
      <name val="Calibri"/>
      <family val="2"/>
      <scheme val="minor"/>
    </font>
    <font>
      <b/>
      <sz val="10"/>
      <color theme="1"/>
      <name val="Calibri"/>
      <family val="2"/>
      <scheme val="minor"/>
    </font>
    <font>
      <i/>
      <sz val="9"/>
      <color theme="1"/>
      <name val="Calibri"/>
      <family val="2"/>
      <scheme val="minor"/>
    </font>
    <font>
      <i/>
      <sz val="10"/>
      <color theme="1"/>
      <name val="Calibri"/>
      <family val="2"/>
      <scheme val="minor"/>
    </font>
    <font>
      <sz val="10"/>
      <color theme="1"/>
      <name val="Calibri"/>
      <family val="2"/>
      <scheme val="minor"/>
    </font>
    <font>
      <sz val="11"/>
      <color theme="0"/>
      <name val="Calibri"/>
      <family val="2"/>
      <scheme val="minor"/>
    </font>
    <font>
      <b/>
      <sz val="10"/>
      <color theme="0"/>
      <name val="Calibri"/>
      <family val="2"/>
      <scheme val="minor"/>
    </font>
    <font>
      <sz val="9"/>
      <color theme="0"/>
      <name val="Calibri"/>
      <family val="2"/>
      <scheme val="minor"/>
    </font>
    <font>
      <b/>
      <sz val="9"/>
      <color theme="0"/>
      <name val="Calibri"/>
      <family val="2"/>
      <scheme val="minor"/>
    </font>
    <font>
      <b/>
      <sz val="11"/>
      <color theme="1"/>
      <name val="Calibri"/>
      <family val="2"/>
      <scheme val="minor"/>
    </font>
    <font>
      <b/>
      <sz val="8"/>
      <color theme="1"/>
      <name val="Calibri"/>
      <family val="2"/>
      <scheme val="minor"/>
    </font>
    <font>
      <i/>
      <sz val="11"/>
      <color theme="1"/>
      <name val="Calibri"/>
      <family val="2"/>
      <scheme val="minor"/>
    </font>
    <font>
      <sz val="11"/>
      <color rgb="FFFF0000"/>
      <name val="Calibri"/>
      <family val="2"/>
      <scheme val="minor"/>
    </font>
    <font>
      <b/>
      <sz val="11"/>
      <color theme="0"/>
      <name val="Calibri"/>
      <family val="2"/>
      <scheme val="minor"/>
    </font>
    <font>
      <sz val="28"/>
      <color theme="0"/>
      <name val="Calibri"/>
      <family val="2"/>
      <scheme val="minor"/>
    </font>
    <font>
      <b/>
      <sz val="8"/>
      <color theme="0"/>
      <name val="Calibri"/>
      <family val="2"/>
      <scheme val="minor"/>
    </font>
    <font>
      <i/>
      <sz val="11"/>
      <color theme="0"/>
      <name val="Calibri"/>
      <family val="2"/>
      <scheme val="minor"/>
    </font>
    <font>
      <sz val="10"/>
      <color theme="0"/>
      <name val="Calibri"/>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E6E6E6"/>
        <bgColor indexed="64"/>
      </patternFill>
    </fill>
  </fills>
  <borders count="2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0" fontId="1" fillId="0" borderId="0"/>
    <xf numFmtId="0" fontId="2" fillId="0" borderId="0"/>
    <xf numFmtId="9" fontId="3" fillId="0" borderId="0" applyFont="0" applyFill="0" applyBorder="0" applyAlignment="0" applyProtection="0"/>
    <xf numFmtId="0" fontId="4" fillId="0" borderId="1" applyNumberFormat="0" applyFill="0" applyAlignment="0" applyProtection="0"/>
    <xf numFmtId="0" fontId="5" fillId="2" borderId="2" applyNumberFormat="0" applyAlignment="0" applyProtection="0"/>
    <xf numFmtId="0" fontId="14" fillId="0" borderId="0" applyNumberFormat="0" applyFill="0" applyBorder="0" applyAlignment="0" applyProtection="0">
      <alignment vertical="top"/>
      <protection locked="0"/>
    </xf>
  </cellStyleXfs>
  <cellXfs count="105">
    <xf numFmtId="0" fontId="0" fillId="0" borderId="0" xfId="0"/>
    <xf numFmtId="0" fontId="0" fillId="0" borderId="0" xfId="0"/>
    <xf numFmtId="0" fontId="9" fillId="0" borderId="0" xfId="0" applyFont="1" applyProtection="1">
      <protection hidden="1"/>
    </xf>
    <xf numFmtId="0" fontId="10" fillId="0" borderId="0" xfId="1" applyFont="1" applyFill="1" applyProtection="1">
      <protection hidden="1"/>
    </xf>
    <xf numFmtId="0" fontId="11" fillId="0" borderId="0" xfId="1" applyFont="1" applyFill="1" applyAlignment="1">
      <alignment horizontal="left" vertical="center"/>
    </xf>
    <xf numFmtId="0" fontId="2" fillId="0" borderId="0" xfId="1" applyFont="1" applyBorder="1" applyAlignment="1">
      <alignment vertical="center"/>
    </xf>
    <xf numFmtId="0" fontId="12" fillId="0" borderId="0" xfId="1" applyFont="1" applyBorder="1" applyAlignment="1">
      <alignment horizontal="left"/>
    </xf>
    <xf numFmtId="0" fontId="13" fillId="0" borderId="0" xfId="1" applyFont="1"/>
    <xf numFmtId="0" fontId="8" fillId="0" borderId="0" xfId="0" applyFont="1"/>
    <xf numFmtId="0" fontId="14" fillId="0" borderId="0" xfId="6" applyAlignment="1" applyProtection="1">
      <alignment horizontal="center"/>
    </xf>
    <xf numFmtId="0" fontId="6" fillId="0" borderId="0" xfId="6" applyFont="1" applyFill="1" applyAlignment="1" applyProtection="1">
      <alignment horizontal="left" wrapText="1"/>
    </xf>
    <xf numFmtId="0" fontId="1" fillId="0" borderId="3" xfId="1" applyBorder="1" applyAlignment="1" applyProtection="1">
      <alignment wrapText="1"/>
      <protection locked="0"/>
    </xf>
    <xf numFmtId="0" fontId="1" fillId="0" borderId="3" xfId="1" applyBorder="1" applyAlignment="1">
      <alignment wrapText="1"/>
    </xf>
    <xf numFmtId="0" fontId="15" fillId="0" borderId="0" xfId="6" applyFont="1" applyAlignment="1" applyProtection="1"/>
    <xf numFmtId="0" fontId="12" fillId="0" borderId="0" xfId="6" applyFont="1" applyAlignment="1" applyProtection="1"/>
    <xf numFmtId="0" fontId="14" fillId="0" borderId="0" xfId="6" applyAlignment="1" applyProtection="1"/>
    <xf numFmtId="0" fontId="1" fillId="0" borderId="0" xfId="1" applyFont="1" applyBorder="1" applyAlignment="1">
      <alignment horizontal="left"/>
    </xf>
    <xf numFmtId="0" fontId="12" fillId="0" borderId="0" xfId="1" applyFont="1"/>
    <xf numFmtId="0" fontId="1" fillId="0" borderId="0" xfId="1"/>
    <xf numFmtId="0" fontId="3" fillId="0" borderId="0" xfId="0" applyFont="1"/>
    <xf numFmtId="0" fontId="3" fillId="0" borderId="0" xfId="0" applyFont="1" applyFill="1" applyProtection="1">
      <protection hidden="1"/>
    </xf>
    <xf numFmtId="0" fontId="17" fillId="0" borderId="0" xfId="1" applyFont="1" applyBorder="1" applyAlignment="1" applyProtection="1">
      <alignment vertical="center"/>
      <protection hidden="1"/>
    </xf>
    <xf numFmtId="14" fontId="3" fillId="0" borderId="0" xfId="0" applyNumberFormat="1" applyFont="1" applyFill="1" applyProtection="1">
      <protection hidden="1"/>
    </xf>
    <xf numFmtId="2" fontId="3" fillId="0" borderId="0" xfId="0" applyNumberFormat="1" applyFont="1" applyFill="1" applyProtection="1">
      <protection hidden="1"/>
    </xf>
    <xf numFmtId="0" fontId="3" fillId="0" borderId="0" xfId="0" applyFont="1" applyProtection="1">
      <protection hidden="1"/>
    </xf>
    <xf numFmtId="0" fontId="18" fillId="0" borderId="0" xfId="0" applyFont="1" applyFill="1" applyProtection="1">
      <protection hidden="1"/>
    </xf>
    <xf numFmtId="164" fontId="3" fillId="0" borderId="0" xfId="3" applyNumberFormat="1" applyFont="1" applyFill="1" applyProtection="1">
      <protection hidden="1"/>
    </xf>
    <xf numFmtId="0" fontId="3" fillId="0" borderId="0" xfId="0" applyFont="1" applyFill="1" applyAlignment="1" applyProtection="1">
      <alignment horizontal="left" vertical="center" indent="1"/>
      <protection hidden="1"/>
    </xf>
    <xf numFmtId="164" fontId="7" fillId="0" borderId="0" xfId="3" applyNumberFormat="1" applyFont="1" applyFill="1" applyBorder="1" applyAlignment="1" applyProtection="1">
      <alignment horizontal="center"/>
      <protection hidden="1"/>
    </xf>
    <xf numFmtId="0" fontId="22" fillId="0" borderId="0" xfId="0" applyFont="1" applyFill="1" applyBorder="1" applyAlignment="1" applyProtection="1">
      <alignment vertical="center" wrapText="1"/>
      <protection hidden="1"/>
    </xf>
    <xf numFmtId="0" fontId="18" fillId="0" borderId="0" xfId="0" applyFont="1" applyFill="1" applyAlignment="1" applyProtection="1">
      <protection hidden="1"/>
    </xf>
    <xf numFmtId="0" fontId="18" fillId="0" borderId="0" xfId="0" applyFont="1" applyAlignment="1" applyProtection="1">
      <protection hidden="1"/>
    </xf>
    <xf numFmtId="0" fontId="3" fillId="0" borderId="0" xfId="0" applyFont="1" applyBorder="1"/>
    <xf numFmtId="0" fontId="23" fillId="0" borderId="0" xfId="0" applyFont="1" applyFill="1" applyBorder="1"/>
    <xf numFmtId="0" fontId="24" fillId="0" borderId="0" xfId="4" applyFont="1" applyFill="1" applyBorder="1" applyProtection="1">
      <protection hidden="1"/>
    </xf>
    <xf numFmtId="14" fontId="25" fillId="0" borderId="0" xfId="5" applyNumberFormat="1"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25" fillId="0" borderId="0" xfId="0" applyFont="1" applyFill="1" applyBorder="1"/>
    <xf numFmtId="0" fontId="25" fillId="0" borderId="0" xfId="0" applyFont="1" applyFill="1" applyBorder="1" applyProtection="1">
      <protection hidden="1"/>
    </xf>
    <xf numFmtId="166" fontId="25" fillId="0" borderId="0" xfId="3" applyNumberFormat="1" applyFont="1" applyFill="1" applyBorder="1" applyAlignment="1" applyProtection="1">
      <alignment horizontal="center"/>
      <protection hidden="1"/>
    </xf>
    <xf numFmtId="0" fontId="25" fillId="0" borderId="0" xfId="0" applyFont="1" applyFill="1" applyBorder="1" applyAlignment="1" applyProtection="1">
      <protection hidden="1"/>
    </xf>
    <xf numFmtId="164" fontId="25" fillId="0" borderId="0" xfId="3" applyNumberFormat="1" applyFont="1" applyFill="1" applyBorder="1" applyAlignment="1" applyProtection="1">
      <alignment horizontal="center"/>
      <protection hidden="1"/>
    </xf>
    <xf numFmtId="165" fontId="25" fillId="0" borderId="0" xfId="3" applyNumberFormat="1" applyFont="1" applyFill="1" applyBorder="1" applyAlignment="1" applyProtection="1">
      <alignment horizontal="center"/>
      <protection hidden="1"/>
    </xf>
    <xf numFmtId="0" fontId="25" fillId="0" borderId="0" xfId="0" applyFont="1" applyFill="1" applyBorder="1" applyAlignment="1" applyProtection="1">
      <alignment horizontal="center" vertical="center" wrapText="1"/>
      <protection hidden="1"/>
    </xf>
    <xf numFmtId="0" fontId="23" fillId="0" borderId="0" xfId="0" applyFont="1" applyFill="1" applyBorder="1" applyProtection="1">
      <protection hidden="1"/>
    </xf>
    <xf numFmtId="0" fontId="26" fillId="0" borderId="0" xfId="0" applyFont="1" applyFill="1" applyBorder="1" applyAlignment="1" applyProtection="1">
      <protection hidden="1"/>
    </xf>
    <xf numFmtId="9" fontId="25" fillId="0" borderId="0" xfId="3" applyFont="1" applyFill="1" applyBorder="1" applyAlignment="1" applyProtection="1">
      <alignment horizontal="center"/>
      <protection hidden="1"/>
    </xf>
    <xf numFmtId="1" fontId="25" fillId="0" borderId="0" xfId="3" applyNumberFormat="1" applyFont="1" applyFill="1" applyBorder="1" applyAlignment="1" applyProtection="1">
      <alignment horizontal="center"/>
      <protection hidden="1"/>
    </xf>
    <xf numFmtId="16" fontId="25" fillId="0" borderId="0" xfId="5" applyNumberFormat="1" applyFont="1" applyFill="1" applyBorder="1" applyAlignment="1">
      <alignment horizontal="center"/>
    </xf>
    <xf numFmtId="0" fontId="3" fillId="0" borderId="0" xfId="0" applyFont="1" applyFill="1" applyAlignment="1" applyProtection="1">
      <alignment horizontal="left"/>
      <protection hidden="1"/>
    </xf>
    <xf numFmtId="0" fontId="27" fillId="0" borderId="0" xfId="0" applyFont="1" applyFill="1" applyBorder="1" applyAlignment="1">
      <alignment horizontal="center"/>
    </xf>
    <xf numFmtId="0" fontId="28" fillId="0" borderId="0"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protection hidden="1"/>
    </xf>
    <xf numFmtId="0" fontId="7" fillId="0" borderId="0" xfId="0" applyFont="1"/>
    <xf numFmtId="164" fontId="25" fillId="0" borderId="0" xfId="3" applyNumberFormat="1" applyFont="1" applyFill="1" applyBorder="1" applyAlignment="1" applyProtection="1">
      <alignment horizontal="right"/>
      <protection hidden="1"/>
    </xf>
    <xf numFmtId="0" fontId="25" fillId="0" borderId="0" xfId="0" applyFont="1" applyFill="1" applyBorder="1" applyAlignment="1">
      <alignment horizontal="right"/>
    </xf>
    <xf numFmtId="0" fontId="25" fillId="0" borderId="0" xfId="0" applyFont="1" applyFill="1" applyBorder="1" applyAlignment="1" applyProtection="1">
      <alignment horizontal="right"/>
      <protection hidden="1"/>
    </xf>
    <xf numFmtId="0" fontId="3" fillId="0" borderId="14" xfId="0" applyFont="1" applyBorder="1"/>
    <xf numFmtId="0" fontId="3" fillId="0" borderId="19" xfId="0" applyFont="1" applyBorder="1"/>
    <xf numFmtId="0" fontId="18" fillId="0" borderId="19" xfId="0" applyFont="1" applyBorder="1" applyProtection="1">
      <protection hidden="1"/>
    </xf>
    <xf numFmtId="164" fontId="7" fillId="0" borderId="22" xfId="3" applyNumberFormat="1" applyFont="1" applyFill="1" applyBorder="1" applyAlignment="1" applyProtection="1">
      <alignment horizontal="center"/>
      <protection hidden="1"/>
    </xf>
    <xf numFmtId="0" fontId="7" fillId="0" borderId="19" xfId="0" applyFont="1" applyBorder="1" applyAlignment="1" applyProtection="1">
      <alignment horizontal="left" indent="1"/>
      <protection hidden="1"/>
    </xf>
    <xf numFmtId="0" fontId="7" fillId="0" borderId="19" xfId="0" applyFont="1" applyFill="1" applyBorder="1" applyAlignment="1" applyProtection="1">
      <alignment horizontal="left" indent="1"/>
      <protection hidden="1"/>
    </xf>
    <xf numFmtId="0" fontId="7" fillId="0" borderId="20" xfId="0" applyFont="1" applyBorder="1" applyAlignment="1" applyProtection="1">
      <alignment horizontal="left" indent="1"/>
      <protection hidden="1"/>
    </xf>
    <xf numFmtId="164" fontId="7" fillId="0" borderId="9" xfId="3" applyNumberFormat="1" applyFont="1" applyFill="1" applyBorder="1" applyAlignment="1" applyProtection="1">
      <alignment horizontal="center"/>
      <protection hidden="1"/>
    </xf>
    <xf numFmtId="164" fontId="7" fillId="0" borderId="23" xfId="3" applyNumberFormat="1" applyFont="1" applyFill="1" applyBorder="1" applyAlignment="1" applyProtection="1">
      <alignment horizontal="center"/>
      <protection hidden="1"/>
    </xf>
    <xf numFmtId="14" fontId="25" fillId="0" borderId="0" xfId="3" applyNumberFormat="1" applyFont="1" applyFill="1" applyBorder="1" applyAlignment="1" applyProtection="1">
      <alignment horizontal="center"/>
      <protection hidden="1"/>
    </xf>
    <xf numFmtId="0" fontId="25" fillId="0" borderId="0" xfId="0" applyFont="1" applyFill="1" applyBorder="1" applyAlignment="1"/>
    <xf numFmtId="0" fontId="25" fillId="0" borderId="0" xfId="0" applyFont="1" applyFill="1" applyBorder="1" applyAlignment="1">
      <alignment horizontal="center"/>
    </xf>
    <xf numFmtId="0" fontId="30" fillId="0" borderId="0" xfId="0" applyFont="1"/>
    <xf numFmtId="0" fontId="23" fillId="0" borderId="0" xfId="0" applyFont="1"/>
    <xf numFmtId="0" fontId="25" fillId="0" borderId="0" xfId="0" applyFont="1"/>
    <xf numFmtId="0" fontId="32" fillId="0" borderId="0" xfId="1" applyFont="1" applyFill="1" applyAlignment="1">
      <alignment horizontal="left" vertical="center"/>
    </xf>
    <xf numFmtId="0" fontId="23" fillId="0" borderId="0" xfId="0" applyFont="1" applyFill="1" applyProtection="1">
      <protection hidden="1"/>
    </xf>
    <xf numFmtId="0" fontId="23" fillId="0" borderId="0" xfId="0" applyFont="1" applyProtection="1">
      <protection hidden="1"/>
    </xf>
    <xf numFmtId="0" fontId="31" fillId="0" borderId="0" xfId="0" applyFont="1" applyFill="1" applyBorder="1" applyAlignment="1">
      <alignment horizontal="center"/>
    </xf>
    <xf numFmtId="0" fontId="33" fillId="0" borderId="0" xfId="0" applyFont="1" applyFill="1" applyBorder="1" applyAlignment="1" applyProtection="1">
      <alignment horizontal="center" vertical="center" wrapText="1"/>
      <protection hidden="1"/>
    </xf>
    <xf numFmtId="0" fontId="34" fillId="0" borderId="0" xfId="0" applyFont="1" applyFill="1" applyBorder="1" applyAlignment="1" applyProtection="1">
      <alignment horizontal="center"/>
      <protection hidden="1"/>
    </xf>
    <xf numFmtId="0" fontId="35" fillId="0" borderId="0" xfId="0" applyFont="1" applyFill="1" applyBorder="1" applyAlignment="1" applyProtection="1">
      <alignment vertical="center" wrapText="1"/>
      <protection hidden="1"/>
    </xf>
    <xf numFmtId="0" fontId="26" fillId="0" borderId="0" xfId="0" applyFont="1" applyFill="1" applyAlignment="1" applyProtection="1">
      <protection hidden="1"/>
    </xf>
    <xf numFmtId="0" fontId="26" fillId="0" borderId="0" xfId="0" applyFont="1" applyAlignment="1" applyProtection="1">
      <protection hidden="1"/>
    </xf>
    <xf numFmtId="0" fontId="23" fillId="0" borderId="0" xfId="0" applyFont="1" applyBorder="1"/>
    <xf numFmtId="0" fontId="11" fillId="4" borderId="0" xfId="1" applyFont="1" applyFill="1" applyAlignment="1">
      <alignment horizontal="left" vertical="center"/>
    </xf>
    <xf numFmtId="0" fontId="6" fillId="0" borderId="0" xfId="1" applyFont="1" applyAlignment="1">
      <alignment vertical="center" wrapText="1"/>
    </xf>
    <xf numFmtId="0" fontId="15" fillId="0" borderId="0" xfId="6" applyFont="1" applyAlignment="1" applyProtection="1"/>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20" fillId="0" borderId="19" xfId="0" applyFont="1" applyBorder="1" applyAlignment="1">
      <alignment horizontal="center"/>
    </xf>
    <xf numFmtId="0" fontId="20" fillId="0" borderId="20" xfId="0" applyFont="1" applyBorder="1" applyAlignment="1">
      <alignment horizontal="center"/>
    </xf>
    <xf numFmtId="0" fontId="8" fillId="3" borderId="4"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6"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center" vertical="center" wrapText="1"/>
      <protection hidden="1"/>
    </xf>
    <xf numFmtId="0" fontId="20" fillId="0" borderId="13" xfId="0" applyFont="1" applyFill="1" applyBorder="1" applyAlignment="1" applyProtection="1">
      <alignment horizontal="left" wrapText="1"/>
      <protection hidden="1"/>
    </xf>
    <xf numFmtId="0" fontId="21" fillId="0" borderId="12" xfId="0" applyFont="1" applyFill="1" applyBorder="1" applyAlignment="1" applyProtection="1">
      <alignment horizontal="center"/>
      <protection hidden="1"/>
    </xf>
    <xf numFmtId="0" fontId="21" fillId="0" borderId="13" xfId="0" applyFont="1" applyFill="1" applyBorder="1" applyAlignment="1" applyProtection="1">
      <alignment horizontal="center"/>
      <protection hidden="1"/>
    </xf>
    <xf numFmtId="0" fontId="21" fillId="0" borderId="21" xfId="0" applyFont="1" applyFill="1" applyBorder="1" applyAlignment="1" applyProtection="1">
      <alignment horizontal="center"/>
      <protection hidden="1"/>
    </xf>
    <xf numFmtId="0" fontId="21" fillId="0" borderId="0" xfId="0" applyFont="1" applyFill="1" applyBorder="1" applyAlignment="1" applyProtection="1">
      <alignment horizontal="center"/>
      <protection hidden="1"/>
    </xf>
    <xf numFmtId="0" fontId="21" fillId="0" borderId="22" xfId="0" applyFont="1" applyFill="1" applyBorder="1" applyAlignment="1" applyProtection="1">
      <alignment horizontal="center"/>
      <protection hidden="1"/>
    </xf>
  </cellXfs>
  <cellStyles count="7">
    <cellStyle name="Heading 2" xfId="4" builtinId="17"/>
    <cellStyle name="Hyperlink" xfId="6" builtinId="8"/>
    <cellStyle name="Input" xfId="5" builtinId="20"/>
    <cellStyle name="Normal" xfId="0" builtinId="0"/>
    <cellStyle name="Normal 2" xfId="1" xr:uid="{00000000-0005-0000-0000-000004000000}"/>
    <cellStyle name="Normal 4" xfId="2" xr:uid="{00000000-0005-0000-0000-000005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'New South Wales'!$K$4</c:f>
              <c:strCache>
                <c:ptCount val="1"/>
                <c:pt idx="0">
                  <c:v>Previous month (week ending 19 Dec 2020)</c:v>
                </c:pt>
              </c:strCache>
            </c:strRef>
          </c:tx>
          <c:spPr>
            <a:solidFill>
              <a:srgbClr val="336699"/>
            </a:solidFill>
            <a:ln>
              <a:noFill/>
            </a:ln>
            <a:effectLst/>
          </c:spPr>
          <c:invertIfNegative val="0"/>
          <c:cat>
            <c:strRef>
              <c:f>'New South Wales'!$K$36:$K$42</c:f>
              <c:strCache>
                <c:ptCount val="7"/>
                <c:pt idx="0">
                  <c:v>Aged 15-19</c:v>
                </c:pt>
                <c:pt idx="1">
                  <c:v>Aged 20-29</c:v>
                </c:pt>
                <c:pt idx="2">
                  <c:v>Aged 30-39</c:v>
                </c:pt>
                <c:pt idx="3">
                  <c:v>Aged 40-49</c:v>
                </c:pt>
                <c:pt idx="4">
                  <c:v>Aged 50-59</c:v>
                </c:pt>
                <c:pt idx="5">
                  <c:v>Aged 60-69</c:v>
                </c:pt>
                <c:pt idx="6">
                  <c:v>Aged 70+</c:v>
                </c:pt>
              </c:strCache>
            </c:strRef>
          </c:cat>
          <c:val>
            <c:numRef>
              <c:f>'New South Wales'!$L$36:$L$42</c:f>
              <c:numCache>
                <c:formatCode>0.0</c:formatCode>
                <c:ptCount val="7"/>
                <c:pt idx="0">
                  <c:v>80.53</c:v>
                </c:pt>
                <c:pt idx="1">
                  <c:v>97.44</c:v>
                </c:pt>
                <c:pt idx="2">
                  <c:v>99.14</c:v>
                </c:pt>
                <c:pt idx="3">
                  <c:v>99.87</c:v>
                </c:pt>
                <c:pt idx="4">
                  <c:v>100.47</c:v>
                </c:pt>
                <c:pt idx="5">
                  <c:v>103.87</c:v>
                </c:pt>
                <c:pt idx="6">
                  <c:v>106.95</c:v>
                </c:pt>
              </c:numCache>
            </c:numRef>
          </c:val>
          <c:extLst>
            <c:ext xmlns:c16="http://schemas.microsoft.com/office/drawing/2014/chart" uri="{C3380CC4-5D6E-409C-BE32-E72D297353CC}">
              <c16:uniqueId val="{00000000-D2CB-49C7-A71B-5B18BE736C01}"/>
            </c:ext>
          </c:extLst>
        </c:ser>
        <c:ser>
          <c:idx val="2"/>
          <c:order val="1"/>
          <c:tx>
            <c:strRef>
              <c:f>'New South Wales'!$K$7</c:f>
              <c:strCache>
                <c:ptCount val="1"/>
                <c:pt idx="0">
                  <c:v>Previous week (ending 09 Jan 2021)</c:v>
                </c:pt>
              </c:strCache>
            </c:strRef>
          </c:tx>
          <c:spPr>
            <a:solidFill>
              <a:srgbClr val="669966"/>
            </a:solidFill>
            <a:ln>
              <a:noFill/>
            </a:ln>
            <a:effectLst/>
          </c:spPr>
          <c:invertIfNegative val="0"/>
          <c:cat>
            <c:strRef>
              <c:f>'New South Wales'!$K$36:$K$42</c:f>
              <c:strCache>
                <c:ptCount val="7"/>
                <c:pt idx="0">
                  <c:v>Aged 15-19</c:v>
                </c:pt>
                <c:pt idx="1">
                  <c:v>Aged 20-29</c:v>
                </c:pt>
                <c:pt idx="2">
                  <c:v>Aged 30-39</c:v>
                </c:pt>
                <c:pt idx="3">
                  <c:v>Aged 40-49</c:v>
                </c:pt>
                <c:pt idx="4">
                  <c:v>Aged 50-59</c:v>
                </c:pt>
                <c:pt idx="5">
                  <c:v>Aged 60-69</c:v>
                </c:pt>
                <c:pt idx="6">
                  <c:v>Aged 70+</c:v>
                </c:pt>
              </c:strCache>
            </c:strRef>
          </c:cat>
          <c:val>
            <c:numRef>
              <c:f>'New South Wales'!$L$45:$L$51</c:f>
              <c:numCache>
                <c:formatCode>0.0</c:formatCode>
                <c:ptCount val="7"/>
                <c:pt idx="0">
                  <c:v>68.8</c:v>
                </c:pt>
                <c:pt idx="1">
                  <c:v>89.24</c:v>
                </c:pt>
                <c:pt idx="2">
                  <c:v>94.01</c:v>
                </c:pt>
                <c:pt idx="3">
                  <c:v>95.12</c:v>
                </c:pt>
                <c:pt idx="4">
                  <c:v>95.85</c:v>
                </c:pt>
                <c:pt idx="5">
                  <c:v>97.55</c:v>
                </c:pt>
                <c:pt idx="6">
                  <c:v>95.21</c:v>
                </c:pt>
              </c:numCache>
            </c:numRef>
          </c:val>
          <c:extLst>
            <c:ext xmlns:c16="http://schemas.microsoft.com/office/drawing/2014/chart" uri="{C3380CC4-5D6E-409C-BE32-E72D297353CC}">
              <c16:uniqueId val="{00000001-D2CB-49C7-A71B-5B18BE736C01}"/>
            </c:ext>
          </c:extLst>
        </c:ser>
        <c:ser>
          <c:idx val="3"/>
          <c:order val="2"/>
          <c:tx>
            <c:strRef>
              <c:f>'New South Wales'!$K$8</c:f>
              <c:strCache>
                <c:ptCount val="1"/>
                <c:pt idx="0">
                  <c:v>This week (ending 16 Jan 2021)</c:v>
                </c:pt>
              </c:strCache>
            </c:strRef>
          </c:tx>
          <c:spPr>
            <a:solidFill>
              <a:srgbClr val="993366"/>
            </a:solidFill>
            <a:ln>
              <a:noFill/>
            </a:ln>
            <a:effectLst/>
          </c:spPr>
          <c:invertIfNegative val="0"/>
          <c:cat>
            <c:strRef>
              <c:f>'New South Wales'!$K$36:$K$42</c:f>
              <c:strCache>
                <c:ptCount val="7"/>
                <c:pt idx="0">
                  <c:v>Aged 15-19</c:v>
                </c:pt>
                <c:pt idx="1">
                  <c:v>Aged 20-29</c:v>
                </c:pt>
                <c:pt idx="2">
                  <c:v>Aged 30-39</c:v>
                </c:pt>
                <c:pt idx="3">
                  <c:v>Aged 40-49</c:v>
                </c:pt>
                <c:pt idx="4">
                  <c:v>Aged 50-59</c:v>
                </c:pt>
                <c:pt idx="5">
                  <c:v>Aged 60-69</c:v>
                </c:pt>
                <c:pt idx="6">
                  <c:v>Aged 70+</c:v>
                </c:pt>
              </c:strCache>
            </c:strRef>
          </c:cat>
          <c:val>
            <c:numRef>
              <c:f>'New South Wales'!$L$54:$L$60</c:f>
              <c:numCache>
                <c:formatCode>0.0</c:formatCode>
                <c:ptCount val="7"/>
                <c:pt idx="0">
                  <c:v>72.23</c:v>
                </c:pt>
                <c:pt idx="1">
                  <c:v>91.28</c:v>
                </c:pt>
                <c:pt idx="2">
                  <c:v>95.72</c:v>
                </c:pt>
                <c:pt idx="3">
                  <c:v>96.91</c:v>
                </c:pt>
                <c:pt idx="4">
                  <c:v>97.78</c:v>
                </c:pt>
                <c:pt idx="5">
                  <c:v>99</c:v>
                </c:pt>
                <c:pt idx="6">
                  <c:v>95.11</c:v>
                </c:pt>
              </c:numCache>
            </c:numRef>
          </c:val>
          <c:extLst>
            <c:ext xmlns:c16="http://schemas.microsoft.com/office/drawing/2014/chart" uri="{C3380CC4-5D6E-409C-BE32-E72D297353CC}">
              <c16:uniqueId val="{00000002-D2CB-49C7-A71B-5B18BE736C0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Victoria!$K$157:$K$303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Victoria!$L$453:$L$599</c:f>
              <c:numCache>
                <c:formatCode>0.0</c:formatCode>
                <c:ptCount val="147"/>
                <c:pt idx="0">
                  <c:v>100</c:v>
                </c:pt>
                <c:pt idx="1">
                  <c:v>98.962400000000002</c:v>
                </c:pt>
                <c:pt idx="2">
                  <c:v>95.980400000000003</c:v>
                </c:pt>
                <c:pt idx="3">
                  <c:v>93.059600000000003</c:v>
                </c:pt>
                <c:pt idx="4">
                  <c:v>91.572800000000001</c:v>
                </c:pt>
                <c:pt idx="5">
                  <c:v>91.184100000000001</c:v>
                </c:pt>
                <c:pt idx="6">
                  <c:v>91.739199999999997</c:v>
                </c:pt>
                <c:pt idx="7">
                  <c:v>91.888099999999994</c:v>
                </c:pt>
                <c:pt idx="8">
                  <c:v>92.112300000000005</c:v>
                </c:pt>
                <c:pt idx="9">
                  <c:v>92.295500000000004</c:v>
                </c:pt>
                <c:pt idx="10">
                  <c:v>92.488100000000003</c:v>
                </c:pt>
                <c:pt idx="11">
                  <c:v>93.141900000000007</c:v>
                </c:pt>
                <c:pt idx="12">
                  <c:v>94.055499999999995</c:v>
                </c:pt>
                <c:pt idx="13">
                  <c:v>95.104200000000006</c:v>
                </c:pt>
                <c:pt idx="14">
                  <c:v>95.334299999999999</c:v>
                </c:pt>
                <c:pt idx="15">
                  <c:v>94.7517</c:v>
                </c:pt>
                <c:pt idx="16">
                  <c:v>95.939099999999996</c:v>
                </c:pt>
                <c:pt idx="17">
                  <c:v>96.250100000000003</c:v>
                </c:pt>
                <c:pt idx="18">
                  <c:v>95.898300000000006</c:v>
                </c:pt>
                <c:pt idx="19">
                  <c:v>95.577600000000004</c:v>
                </c:pt>
                <c:pt idx="20">
                  <c:v>95.522800000000004</c:v>
                </c:pt>
                <c:pt idx="21">
                  <c:v>94.844399999999993</c:v>
                </c:pt>
                <c:pt idx="22">
                  <c:v>94.218299999999999</c:v>
                </c:pt>
                <c:pt idx="23">
                  <c:v>93.798199999999994</c:v>
                </c:pt>
                <c:pt idx="24">
                  <c:v>93.900899999999993</c:v>
                </c:pt>
                <c:pt idx="25">
                  <c:v>94.151600000000002</c:v>
                </c:pt>
                <c:pt idx="26">
                  <c:v>94.524699999999996</c:v>
                </c:pt>
                <c:pt idx="27">
                  <c:v>94.637200000000007</c:v>
                </c:pt>
                <c:pt idx="28">
                  <c:v>94.573499999999996</c:v>
                </c:pt>
                <c:pt idx="29">
                  <c:v>94.0411</c:v>
                </c:pt>
                <c:pt idx="30">
                  <c:v>94.351200000000006</c:v>
                </c:pt>
                <c:pt idx="31">
                  <c:v>94.937100000000001</c:v>
                </c:pt>
                <c:pt idx="32">
                  <c:v>95.209699999999998</c:v>
                </c:pt>
                <c:pt idx="33">
                  <c:v>95.978999999999999</c:v>
                </c:pt>
                <c:pt idx="34">
                  <c:v>96.569599999999994</c:v>
                </c:pt>
                <c:pt idx="35">
                  <c:v>97.509799999999998</c:v>
                </c:pt>
                <c:pt idx="36">
                  <c:v>97.843400000000003</c:v>
                </c:pt>
                <c:pt idx="37">
                  <c:v>98.346999999999994</c:v>
                </c:pt>
                <c:pt idx="38">
                  <c:v>98.944199999999995</c:v>
                </c:pt>
                <c:pt idx="39">
                  <c:v>99.173199999999994</c:v>
                </c:pt>
                <c:pt idx="40">
                  <c:v>98.671000000000006</c:v>
                </c:pt>
                <c:pt idx="41">
                  <c:v>96.044600000000003</c:v>
                </c:pt>
                <c:pt idx="42">
                  <c:v>93.426299999999998</c:v>
                </c:pt>
                <c:pt idx="43">
                  <c:v>92.855000000000004</c:v>
                </c:pt>
                <c:pt idx="44">
                  <c:v>94.115300000000005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7739-4C47-80EE-37D7099E6098}"/>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7739-4C47-80EE-37D7099E6098}"/>
              </c:ext>
            </c:extLst>
          </c:dPt>
          <c:cat>
            <c:strRef>
              <c:f>Victoria!$K$157:$K$303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Victoria!$L$601:$L$747</c:f>
              <c:numCache>
                <c:formatCode>0.0</c:formatCode>
                <c:ptCount val="147"/>
                <c:pt idx="0">
                  <c:v>100</c:v>
                </c:pt>
                <c:pt idx="1">
                  <c:v>99.669899999999998</c:v>
                </c:pt>
                <c:pt idx="2">
                  <c:v>98.575500000000005</c:v>
                </c:pt>
                <c:pt idx="3">
                  <c:v>97.363900000000001</c:v>
                </c:pt>
                <c:pt idx="4">
                  <c:v>95.467699999999994</c:v>
                </c:pt>
                <c:pt idx="5">
                  <c:v>94.998699999999999</c:v>
                </c:pt>
                <c:pt idx="6">
                  <c:v>95.726699999999994</c:v>
                </c:pt>
                <c:pt idx="7">
                  <c:v>95.939800000000005</c:v>
                </c:pt>
                <c:pt idx="8">
                  <c:v>94.058700000000002</c:v>
                </c:pt>
                <c:pt idx="9">
                  <c:v>93.290300000000002</c:v>
                </c:pt>
                <c:pt idx="10">
                  <c:v>93.009500000000003</c:v>
                </c:pt>
                <c:pt idx="11">
                  <c:v>93.310199999999995</c:v>
                </c:pt>
                <c:pt idx="12">
                  <c:v>96.222899999999996</c:v>
                </c:pt>
                <c:pt idx="13">
                  <c:v>97.310699999999997</c:v>
                </c:pt>
                <c:pt idx="14">
                  <c:v>98.4666</c:v>
                </c:pt>
                <c:pt idx="15">
                  <c:v>98.812899999999999</c:v>
                </c:pt>
                <c:pt idx="16">
                  <c:v>100.8843</c:v>
                </c:pt>
                <c:pt idx="17">
                  <c:v>97.854500000000002</c:v>
                </c:pt>
                <c:pt idx="18">
                  <c:v>97.236099999999993</c:v>
                </c:pt>
                <c:pt idx="19">
                  <c:v>96.065799999999996</c:v>
                </c:pt>
                <c:pt idx="20">
                  <c:v>97.155900000000003</c:v>
                </c:pt>
                <c:pt idx="21">
                  <c:v>97.009900000000002</c:v>
                </c:pt>
                <c:pt idx="22">
                  <c:v>95.979299999999995</c:v>
                </c:pt>
                <c:pt idx="23">
                  <c:v>94.953299999999999</c:v>
                </c:pt>
                <c:pt idx="24">
                  <c:v>95.395399999999995</c:v>
                </c:pt>
                <c:pt idx="25">
                  <c:v>97.853999999999999</c:v>
                </c:pt>
                <c:pt idx="26">
                  <c:v>98.664100000000005</c:v>
                </c:pt>
                <c:pt idx="27">
                  <c:v>99.495699999999999</c:v>
                </c:pt>
                <c:pt idx="28">
                  <c:v>99.480199999999996</c:v>
                </c:pt>
                <c:pt idx="29">
                  <c:v>97.260900000000007</c:v>
                </c:pt>
                <c:pt idx="30">
                  <c:v>95.722999999999999</c:v>
                </c:pt>
                <c:pt idx="31">
                  <c:v>96.092500000000001</c:v>
                </c:pt>
                <c:pt idx="32">
                  <c:v>95.579599999999999</c:v>
                </c:pt>
                <c:pt idx="33">
                  <c:v>96.436700000000002</c:v>
                </c:pt>
                <c:pt idx="34">
                  <c:v>98.407700000000006</c:v>
                </c:pt>
                <c:pt idx="35">
                  <c:v>100.04430000000001</c:v>
                </c:pt>
                <c:pt idx="36">
                  <c:v>99.9238</c:v>
                </c:pt>
                <c:pt idx="37">
                  <c:v>100.60720000000001</c:v>
                </c:pt>
                <c:pt idx="38">
                  <c:v>102.57170000000001</c:v>
                </c:pt>
                <c:pt idx="39">
                  <c:v>103.5162</c:v>
                </c:pt>
                <c:pt idx="40">
                  <c:v>104.40689999999999</c:v>
                </c:pt>
                <c:pt idx="41">
                  <c:v>99.942999999999998</c:v>
                </c:pt>
                <c:pt idx="42">
                  <c:v>95.389799999999994</c:v>
                </c:pt>
                <c:pt idx="43">
                  <c:v>93.943299999999994</c:v>
                </c:pt>
                <c:pt idx="44">
                  <c:v>95.478999999999999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7739-4C47-80EE-37D7099E6098}"/>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Victoria!$K$157:$K$303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Victoria!$L$157:$L$303</c:f>
              <c:numCache>
                <c:formatCode>0.0</c:formatCode>
                <c:ptCount val="147"/>
                <c:pt idx="0">
                  <c:v>100</c:v>
                </c:pt>
                <c:pt idx="1">
                  <c:v>99.2149</c:v>
                </c:pt>
                <c:pt idx="2">
                  <c:v>96.153400000000005</c:v>
                </c:pt>
                <c:pt idx="3">
                  <c:v>93.502099999999999</c:v>
                </c:pt>
                <c:pt idx="4">
                  <c:v>91.838499999999996</c:v>
                </c:pt>
                <c:pt idx="5">
                  <c:v>91.448400000000007</c:v>
                </c:pt>
                <c:pt idx="6">
                  <c:v>91.813100000000006</c:v>
                </c:pt>
                <c:pt idx="7">
                  <c:v>92.230999999999995</c:v>
                </c:pt>
                <c:pt idx="8">
                  <c:v>92.806200000000004</c:v>
                </c:pt>
                <c:pt idx="9">
                  <c:v>93.352599999999995</c:v>
                </c:pt>
                <c:pt idx="10">
                  <c:v>93.6738</c:v>
                </c:pt>
                <c:pt idx="11">
                  <c:v>94.180899999999994</c:v>
                </c:pt>
                <c:pt idx="12">
                  <c:v>95.128100000000003</c:v>
                </c:pt>
                <c:pt idx="13">
                  <c:v>95.639300000000006</c:v>
                </c:pt>
                <c:pt idx="14">
                  <c:v>95.802400000000006</c:v>
                </c:pt>
                <c:pt idx="15">
                  <c:v>95.768000000000001</c:v>
                </c:pt>
                <c:pt idx="16">
                  <c:v>97.052599999999998</c:v>
                </c:pt>
                <c:pt idx="17">
                  <c:v>97.771900000000002</c:v>
                </c:pt>
                <c:pt idx="18">
                  <c:v>97.691400000000002</c:v>
                </c:pt>
                <c:pt idx="19">
                  <c:v>97.828599999999994</c:v>
                </c:pt>
                <c:pt idx="20">
                  <c:v>97.978700000000003</c:v>
                </c:pt>
                <c:pt idx="21">
                  <c:v>97.921899999999994</c:v>
                </c:pt>
                <c:pt idx="22">
                  <c:v>97.789000000000001</c:v>
                </c:pt>
                <c:pt idx="23">
                  <c:v>97.811800000000005</c:v>
                </c:pt>
                <c:pt idx="24">
                  <c:v>97.883600000000001</c:v>
                </c:pt>
                <c:pt idx="25">
                  <c:v>98.100999999999999</c:v>
                </c:pt>
                <c:pt idx="26">
                  <c:v>98.536199999999994</c:v>
                </c:pt>
                <c:pt idx="27">
                  <c:v>98.700599999999994</c:v>
                </c:pt>
                <c:pt idx="28">
                  <c:v>98.574299999999994</c:v>
                </c:pt>
                <c:pt idx="29">
                  <c:v>97.953500000000005</c:v>
                </c:pt>
                <c:pt idx="30">
                  <c:v>97.881799999999998</c:v>
                </c:pt>
                <c:pt idx="31">
                  <c:v>98.485900000000001</c:v>
                </c:pt>
                <c:pt idx="32">
                  <c:v>98.675399999999996</c:v>
                </c:pt>
                <c:pt idx="33">
                  <c:v>98.779399999999995</c:v>
                </c:pt>
                <c:pt idx="34">
                  <c:v>99.160600000000002</c:v>
                </c:pt>
                <c:pt idx="35">
                  <c:v>99.803200000000004</c:v>
                </c:pt>
                <c:pt idx="36">
                  <c:v>100.05889999999999</c:v>
                </c:pt>
                <c:pt idx="37">
                  <c:v>100.3095</c:v>
                </c:pt>
                <c:pt idx="38">
                  <c:v>100.8173</c:v>
                </c:pt>
                <c:pt idx="39">
                  <c:v>101.015</c:v>
                </c:pt>
                <c:pt idx="40">
                  <c:v>100.3548</c:v>
                </c:pt>
                <c:pt idx="41">
                  <c:v>97.321700000000007</c:v>
                </c:pt>
                <c:pt idx="42">
                  <c:v>94.444699999999997</c:v>
                </c:pt>
                <c:pt idx="43">
                  <c:v>94.284199999999998</c:v>
                </c:pt>
                <c:pt idx="44">
                  <c:v>95.700199999999995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7739-4C47-80EE-37D7099E6098}"/>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Victoria!$K$157:$K$303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Victoria!$L$305:$L$451</c:f>
              <c:numCache>
                <c:formatCode>0.0</c:formatCode>
                <c:ptCount val="147"/>
                <c:pt idx="0">
                  <c:v>100</c:v>
                </c:pt>
                <c:pt idx="1">
                  <c:v>99.667599999999993</c:v>
                </c:pt>
                <c:pt idx="2">
                  <c:v>98.378600000000006</c:v>
                </c:pt>
                <c:pt idx="3">
                  <c:v>96.626300000000001</c:v>
                </c:pt>
                <c:pt idx="4">
                  <c:v>94.061300000000003</c:v>
                </c:pt>
                <c:pt idx="5">
                  <c:v>93.977199999999996</c:v>
                </c:pt>
                <c:pt idx="6">
                  <c:v>94.110699999999994</c:v>
                </c:pt>
                <c:pt idx="7">
                  <c:v>94.578299999999999</c:v>
                </c:pt>
                <c:pt idx="8">
                  <c:v>93.415999999999997</c:v>
                </c:pt>
                <c:pt idx="9">
                  <c:v>92.604799999999997</c:v>
                </c:pt>
                <c:pt idx="10">
                  <c:v>92.236099999999993</c:v>
                </c:pt>
                <c:pt idx="11">
                  <c:v>93.508200000000002</c:v>
                </c:pt>
                <c:pt idx="12">
                  <c:v>95.496899999999997</c:v>
                </c:pt>
                <c:pt idx="13">
                  <c:v>96.188599999999994</c:v>
                </c:pt>
                <c:pt idx="14">
                  <c:v>97.174400000000006</c:v>
                </c:pt>
                <c:pt idx="15">
                  <c:v>97.322599999999994</c:v>
                </c:pt>
                <c:pt idx="16">
                  <c:v>99.476100000000002</c:v>
                </c:pt>
                <c:pt idx="17">
                  <c:v>96.927999999999997</c:v>
                </c:pt>
                <c:pt idx="18">
                  <c:v>96.451099999999997</c:v>
                </c:pt>
                <c:pt idx="19">
                  <c:v>96.096999999999994</c:v>
                </c:pt>
                <c:pt idx="20">
                  <c:v>96.806200000000004</c:v>
                </c:pt>
                <c:pt idx="21">
                  <c:v>97.248500000000007</c:v>
                </c:pt>
                <c:pt idx="22">
                  <c:v>96.723200000000006</c:v>
                </c:pt>
                <c:pt idx="23">
                  <c:v>96.530600000000007</c:v>
                </c:pt>
                <c:pt idx="24">
                  <c:v>96.715400000000002</c:v>
                </c:pt>
                <c:pt idx="25">
                  <c:v>99.468299999999999</c:v>
                </c:pt>
                <c:pt idx="26">
                  <c:v>100.4546</c:v>
                </c:pt>
                <c:pt idx="27">
                  <c:v>101.22580000000001</c:v>
                </c:pt>
                <c:pt idx="28">
                  <c:v>100.6095</c:v>
                </c:pt>
                <c:pt idx="29">
                  <c:v>98.462699999999998</c:v>
                </c:pt>
                <c:pt idx="30">
                  <c:v>96.815100000000001</c:v>
                </c:pt>
                <c:pt idx="31">
                  <c:v>97.316400000000002</c:v>
                </c:pt>
                <c:pt idx="32">
                  <c:v>96.7316</c:v>
                </c:pt>
                <c:pt idx="33">
                  <c:v>96.679100000000005</c:v>
                </c:pt>
                <c:pt idx="34">
                  <c:v>98.026200000000003</c:v>
                </c:pt>
                <c:pt idx="35">
                  <c:v>98.893100000000004</c:v>
                </c:pt>
                <c:pt idx="36">
                  <c:v>98.847399999999993</c:v>
                </c:pt>
                <c:pt idx="37">
                  <c:v>100.1014</c:v>
                </c:pt>
                <c:pt idx="38">
                  <c:v>101.732</c:v>
                </c:pt>
                <c:pt idx="39">
                  <c:v>102.21939999999999</c:v>
                </c:pt>
                <c:pt idx="40">
                  <c:v>102.1596</c:v>
                </c:pt>
                <c:pt idx="41">
                  <c:v>97.485100000000003</c:v>
                </c:pt>
                <c:pt idx="42">
                  <c:v>93.574100000000001</c:v>
                </c:pt>
                <c:pt idx="43">
                  <c:v>92.977900000000005</c:v>
                </c:pt>
                <c:pt idx="44">
                  <c:v>94.76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7739-4C47-80EE-37D7099E6098}"/>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Queensland!$K$4</c:f>
              <c:strCache>
                <c:ptCount val="1"/>
                <c:pt idx="0">
                  <c:v>Previous month (week ending 19 Dec 2020)</c:v>
                </c:pt>
              </c:strCache>
            </c:strRef>
          </c:tx>
          <c:spPr>
            <a:solidFill>
              <a:srgbClr val="336699"/>
            </a:solidFill>
            <a:ln>
              <a:noFill/>
            </a:ln>
            <a:effectLst/>
          </c:spPr>
          <c:invertIfNegative val="0"/>
          <c:cat>
            <c:strRef>
              <c:f>Queensland!$K$36:$K$42</c:f>
              <c:strCache>
                <c:ptCount val="7"/>
                <c:pt idx="0">
                  <c:v>Aged 15-19</c:v>
                </c:pt>
                <c:pt idx="1">
                  <c:v>Aged 20-29</c:v>
                </c:pt>
                <c:pt idx="2">
                  <c:v>Aged 30-39</c:v>
                </c:pt>
                <c:pt idx="3">
                  <c:v>Aged 40-49</c:v>
                </c:pt>
                <c:pt idx="4">
                  <c:v>Aged 50-59</c:v>
                </c:pt>
                <c:pt idx="5">
                  <c:v>Aged 60-69</c:v>
                </c:pt>
                <c:pt idx="6">
                  <c:v>Aged 70+</c:v>
                </c:pt>
              </c:strCache>
            </c:strRef>
          </c:cat>
          <c:val>
            <c:numRef>
              <c:f>Queensland!$L$36:$L$42</c:f>
              <c:numCache>
                <c:formatCode>0.0</c:formatCode>
                <c:ptCount val="7"/>
                <c:pt idx="0">
                  <c:v>84.88</c:v>
                </c:pt>
                <c:pt idx="1">
                  <c:v>98.16</c:v>
                </c:pt>
                <c:pt idx="2">
                  <c:v>98.52</c:v>
                </c:pt>
                <c:pt idx="3">
                  <c:v>98.65</c:v>
                </c:pt>
                <c:pt idx="4">
                  <c:v>100.03</c:v>
                </c:pt>
                <c:pt idx="5">
                  <c:v>103.2</c:v>
                </c:pt>
                <c:pt idx="6">
                  <c:v>104.17</c:v>
                </c:pt>
              </c:numCache>
            </c:numRef>
          </c:val>
          <c:extLst>
            <c:ext xmlns:c16="http://schemas.microsoft.com/office/drawing/2014/chart" uri="{C3380CC4-5D6E-409C-BE32-E72D297353CC}">
              <c16:uniqueId val="{00000000-81A5-45E1-9B48-D060A00807EF}"/>
            </c:ext>
          </c:extLst>
        </c:ser>
        <c:ser>
          <c:idx val="2"/>
          <c:order val="1"/>
          <c:tx>
            <c:strRef>
              <c:f>Queensland!$K$7</c:f>
              <c:strCache>
                <c:ptCount val="1"/>
                <c:pt idx="0">
                  <c:v>Previous week (ending 09 Jan 2021)</c:v>
                </c:pt>
              </c:strCache>
            </c:strRef>
          </c:tx>
          <c:spPr>
            <a:solidFill>
              <a:srgbClr val="669966"/>
            </a:solidFill>
            <a:ln>
              <a:noFill/>
            </a:ln>
            <a:effectLst/>
          </c:spPr>
          <c:invertIfNegative val="0"/>
          <c:cat>
            <c:strRef>
              <c:f>Queensland!$K$36:$K$42</c:f>
              <c:strCache>
                <c:ptCount val="7"/>
                <c:pt idx="0">
                  <c:v>Aged 15-19</c:v>
                </c:pt>
                <c:pt idx="1">
                  <c:v>Aged 20-29</c:v>
                </c:pt>
                <c:pt idx="2">
                  <c:v>Aged 30-39</c:v>
                </c:pt>
                <c:pt idx="3">
                  <c:v>Aged 40-49</c:v>
                </c:pt>
                <c:pt idx="4">
                  <c:v>Aged 50-59</c:v>
                </c:pt>
                <c:pt idx="5">
                  <c:v>Aged 60-69</c:v>
                </c:pt>
                <c:pt idx="6">
                  <c:v>Aged 70+</c:v>
                </c:pt>
              </c:strCache>
            </c:strRef>
          </c:cat>
          <c:val>
            <c:numRef>
              <c:f>Queensland!$L$45:$L$51</c:f>
              <c:numCache>
                <c:formatCode>0.0</c:formatCode>
                <c:ptCount val="7"/>
                <c:pt idx="0">
                  <c:v>73.709999999999994</c:v>
                </c:pt>
                <c:pt idx="1">
                  <c:v>90.73</c:v>
                </c:pt>
                <c:pt idx="2">
                  <c:v>93.54</c:v>
                </c:pt>
                <c:pt idx="3">
                  <c:v>94.23</c:v>
                </c:pt>
                <c:pt idx="4">
                  <c:v>95.89</c:v>
                </c:pt>
                <c:pt idx="5">
                  <c:v>97.66</c:v>
                </c:pt>
                <c:pt idx="6">
                  <c:v>93.59</c:v>
                </c:pt>
              </c:numCache>
            </c:numRef>
          </c:val>
          <c:extLst>
            <c:ext xmlns:c16="http://schemas.microsoft.com/office/drawing/2014/chart" uri="{C3380CC4-5D6E-409C-BE32-E72D297353CC}">
              <c16:uniqueId val="{00000001-81A5-45E1-9B48-D060A00807EF}"/>
            </c:ext>
          </c:extLst>
        </c:ser>
        <c:ser>
          <c:idx val="3"/>
          <c:order val="2"/>
          <c:tx>
            <c:strRef>
              <c:f>Queensland!$K$8</c:f>
              <c:strCache>
                <c:ptCount val="1"/>
                <c:pt idx="0">
                  <c:v>This week (ending 16 Jan 2021)</c:v>
                </c:pt>
              </c:strCache>
            </c:strRef>
          </c:tx>
          <c:spPr>
            <a:solidFill>
              <a:srgbClr val="993366"/>
            </a:solidFill>
            <a:ln>
              <a:noFill/>
            </a:ln>
            <a:effectLst/>
          </c:spPr>
          <c:invertIfNegative val="0"/>
          <c:cat>
            <c:strRef>
              <c:f>Queensland!$K$36:$K$42</c:f>
              <c:strCache>
                <c:ptCount val="7"/>
                <c:pt idx="0">
                  <c:v>Aged 15-19</c:v>
                </c:pt>
                <c:pt idx="1">
                  <c:v>Aged 20-29</c:v>
                </c:pt>
                <c:pt idx="2">
                  <c:v>Aged 30-39</c:v>
                </c:pt>
                <c:pt idx="3">
                  <c:v>Aged 40-49</c:v>
                </c:pt>
                <c:pt idx="4">
                  <c:v>Aged 50-59</c:v>
                </c:pt>
                <c:pt idx="5">
                  <c:v>Aged 60-69</c:v>
                </c:pt>
                <c:pt idx="6">
                  <c:v>Aged 70+</c:v>
                </c:pt>
              </c:strCache>
            </c:strRef>
          </c:cat>
          <c:val>
            <c:numRef>
              <c:f>Queensland!$L$54:$L$60</c:f>
              <c:numCache>
                <c:formatCode>0.0</c:formatCode>
                <c:ptCount val="7"/>
                <c:pt idx="0">
                  <c:v>77.8</c:v>
                </c:pt>
                <c:pt idx="1">
                  <c:v>93.8</c:v>
                </c:pt>
                <c:pt idx="2">
                  <c:v>95.84</c:v>
                </c:pt>
                <c:pt idx="3">
                  <c:v>96.43</c:v>
                </c:pt>
                <c:pt idx="4">
                  <c:v>98.1</c:v>
                </c:pt>
                <c:pt idx="5">
                  <c:v>99.77</c:v>
                </c:pt>
                <c:pt idx="6">
                  <c:v>94.89</c:v>
                </c:pt>
              </c:numCache>
            </c:numRef>
          </c:val>
          <c:extLst>
            <c:ext xmlns:c16="http://schemas.microsoft.com/office/drawing/2014/chart" uri="{C3380CC4-5D6E-409C-BE32-E72D297353CC}">
              <c16:uniqueId val="{00000002-81A5-45E1-9B48-D060A00807E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Queensland!$K$4</c:f>
              <c:strCache>
                <c:ptCount val="1"/>
                <c:pt idx="0">
                  <c:v>Previous month (week ending 19 Dec 2020)</c:v>
                </c:pt>
              </c:strCache>
            </c:strRef>
          </c:tx>
          <c:spPr>
            <a:solidFill>
              <a:srgbClr val="336699"/>
            </a:solidFill>
            <a:ln>
              <a:noFill/>
            </a:ln>
            <a:effectLst/>
          </c:spPr>
          <c:invertIfNegative val="0"/>
          <c:cat>
            <c:strRef>
              <c:f>Queensland!$K$65:$K$71</c:f>
              <c:strCache>
                <c:ptCount val="7"/>
                <c:pt idx="0">
                  <c:v>Aged 15-19</c:v>
                </c:pt>
                <c:pt idx="1">
                  <c:v>Aged 20-29</c:v>
                </c:pt>
                <c:pt idx="2">
                  <c:v>Aged 30-39</c:v>
                </c:pt>
                <c:pt idx="3">
                  <c:v>Aged 40-49</c:v>
                </c:pt>
                <c:pt idx="4">
                  <c:v>Aged 50-59</c:v>
                </c:pt>
                <c:pt idx="5">
                  <c:v>Aged 60-69</c:v>
                </c:pt>
                <c:pt idx="6">
                  <c:v>Aged 70+</c:v>
                </c:pt>
              </c:strCache>
            </c:strRef>
          </c:cat>
          <c:val>
            <c:numRef>
              <c:f>Queensland!$L$65:$L$71</c:f>
              <c:numCache>
                <c:formatCode>0.0</c:formatCode>
                <c:ptCount val="7"/>
                <c:pt idx="0">
                  <c:v>86.39</c:v>
                </c:pt>
                <c:pt idx="1">
                  <c:v>99.48</c:v>
                </c:pt>
                <c:pt idx="2">
                  <c:v>100.27</c:v>
                </c:pt>
                <c:pt idx="3">
                  <c:v>99.41</c:v>
                </c:pt>
                <c:pt idx="4">
                  <c:v>100.85</c:v>
                </c:pt>
                <c:pt idx="5">
                  <c:v>102.63</c:v>
                </c:pt>
                <c:pt idx="6">
                  <c:v>103.96</c:v>
                </c:pt>
              </c:numCache>
            </c:numRef>
          </c:val>
          <c:extLst>
            <c:ext xmlns:c16="http://schemas.microsoft.com/office/drawing/2014/chart" uri="{C3380CC4-5D6E-409C-BE32-E72D297353CC}">
              <c16:uniqueId val="{00000000-CE4D-4578-BC84-0902F6D41A1B}"/>
            </c:ext>
          </c:extLst>
        </c:ser>
        <c:ser>
          <c:idx val="2"/>
          <c:order val="1"/>
          <c:tx>
            <c:strRef>
              <c:f>Queensland!$K$7</c:f>
              <c:strCache>
                <c:ptCount val="1"/>
                <c:pt idx="0">
                  <c:v>Previous week (ending 09 Jan 2021)</c:v>
                </c:pt>
              </c:strCache>
            </c:strRef>
          </c:tx>
          <c:spPr>
            <a:solidFill>
              <a:srgbClr val="669966"/>
            </a:solidFill>
            <a:ln>
              <a:noFill/>
            </a:ln>
            <a:effectLst/>
          </c:spPr>
          <c:invertIfNegative val="0"/>
          <c:cat>
            <c:strRef>
              <c:f>Queensland!$K$65:$K$71</c:f>
              <c:strCache>
                <c:ptCount val="7"/>
                <c:pt idx="0">
                  <c:v>Aged 15-19</c:v>
                </c:pt>
                <c:pt idx="1">
                  <c:v>Aged 20-29</c:v>
                </c:pt>
                <c:pt idx="2">
                  <c:v>Aged 30-39</c:v>
                </c:pt>
                <c:pt idx="3">
                  <c:v>Aged 40-49</c:v>
                </c:pt>
                <c:pt idx="4">
                  <c:v>Aged 50-59</c:v>
                </c:pt>
                <c:pt idx="5">
                  <c:v>Aged 60-69</c:v>
                </c:pt>
                <c:pt idx="6">
                  <c:v>Aged 70+</c:v>
                </c:pt>
              </c:strCache>
            </c:strRef>
          </c:cat>
          <c:val>
            <c:numRef>
              <c:f>Queensland!$L$74:$L$80</c:f>
              <c:numCache>
                <c:formatCode>0.0</c:formatCode>
                <c:ptCount val="7"/>
                <c:pt idx="0">
                  <c:v>75.33</c:v>
                </c:pt>
                <c:pt idx="1">
                  <c:v>93.01</c:v>
                </c:pt>
                <c:pt idx="2">
                  <c:v>95.62</c:v>
                </c:pt>
                <c:pt idx="3">
                  <c:v>94.85</c:v>
                </c:pt>
                <c:pt idx="4">
                  <c:v>96.69</c:v>
                </c:pt>
                <c:pt idx="5">
                  <c:v>98.18</c:v>
                </c:pt>
                <c:pt idx="6">
                  <c:v>95.62</c:v>
                </c:pt>
              </c:numCache>
            </c:numRef>
          </c:val>
          <c:extLst>
            <c:ext xmlns:c16="http://schemas.microsoft.com/office/drawing/2014/chart" uri="{C3380CC4-5D6E-409C-BE32-E72D297353CC}">
              <c16:uniqueId val="{00000001-CE4D-4578-BC84-0902F6D41A1B}"/>
            </c:ext>
          </c:extLst>
        </c:ser>
        <c:ser>
          <c:idx val="3"/>
          <c:order val="2"/>
          <c:tx>
            <c:strRef>
              <c:f>Queensland!$K$8</c:f>
              <c:strCache>
                <c:ptCount val="1"/>
                <c:pt idx="0">
                  <c:v>This week (ending 16 Jan 2021)</c:v>
                </c:pt>
              </c:strCache>
            </c:strRef>
          </c:tx>
          <c:spPr>
            <a:solidFill>
              <a:srgbClr val="993366"/>
            </a:solidFill>
            <a:ln>
              <a:noFill/>
            </a:ln>
            <a:effectLst/>
          </c:spPr>
          <c:invertIfNegative val="0"/>
          <c:cat>
            <c:strRef>
              <c:f>Queensland!$K$65:$K$71</c:f>
              <c:strCache>
                <c:ptCount val="7"/>
                <c:pt idx="0">
                  <c:v>Aged 15-19</c:v>
                </c:pt>
                <c:pt idx="1">
                  <c:v>Aged 20-29</c:v>
                </c:pt>
                <c:pt idx="2">
                  <c:v>Aged 30-39</c:v>
                </c:pt>
                <c:pt idx="3">
                  <c:v>Aged 40-49</c:v>
                </c:pt>
                <c:pt idx="4">
                  <c:v>Aged 50-59</c:v>
                </c:pt>
                <c:pt idx="5">
                  <c:v>Aged 60-69</c:v>
                </c:pt>
                <c:pt idx="6">
                  <c:v>Aged 70+</c:v>
                </c:pt>
              </c:strCache>
            </c:strRef>
          </c:cat>
          <c:val>
            <c:numRef>
              <c:f>Queensland!$L$83:$L$89</c:f>
              <c:numCache>
                <c:formatCode>0.0</c:formatCode>
                <c:ptCount val="7"/>
                <c:pt idx="0">
                  <c:v>78.05</c:v>
                </c:pt>
                <c:pt idx="1">
                  <c:v>94.08</c:v>
                </c:pt>
                <c:pt idx="2">
                  <c:v>96.53</c:v>
                </c:pt>
                <c:pt idx="3">
                  <c:v>95.75</c:v>
                </c:pt>
                <c:pt idx="4">
                  <c:v>97.42</c:v>
                </c:pt>
                <c:pt idx="5">
                  <c:v>98.36</c:v>
                </c:pt>
                <c:pt idx="6">
                  <c:v>95.63</c:v>
                </c:pt>
              </c:numCache>
            </c:numRef>
          </c:val>
          <c:extLst>
            <c:ext xmlns:c16="http://schemas.microsoft.com/office/drawing/2014/chart" uri="{C3380CC4-5D6E-409C-BE32-E72D297353CC}">
              <c16:uniqueId val="{00000002-CE4D-4578-BC84-0902F6D41A1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Queensland!$K$9</c:f>
              <c:strCache>
                <c:ptCount val="1"/>
                <c:pt idx="0">
                  <c:v>Week ending 14 Mar 2020</c:v>
                </c:pt>
              </c:strCache>
            </c:strRef>
          </c:tx>
          <c:spPr>
            <a:solidFill>
              <a:srgbClr val="99CC66"/>
            </a:solidFill>
            <a:ln>
              <a:noFill/>
            </a:ln>
            <a:effectLst/>
          </c:spPr>
          <c:invertIfNegative val="0"/>
          <c:cat>
            <c:strRef>
              <c:f>Queensland!$K$116:$K$134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Queensland!$L$116:$L$134</c:f>
              <c:numCache>
                <c:formatCode>0.0%</c:formatCode>
                <c:ptCount val="19"/>
                <c:pt idx="0">
                  <c:v>1.44E-2</c:v>
                </c:pt>
                <c:pt idx="1">
                  <c:v>2.1700000000000001E-2</c:v>
                </c:pt>
                <c:pt idx="2">
                  <c:v>6.9500000000000006E-2</c:v>
                </c:pt>
                <c:pt idx="3">
                  <c:v>1.1900000000000001E-2</c:v>
                </c:pt>
                <c:pt idx="4">
                  <c:v>7.2400000000000006E-2</c:v>
                </c:pt>
                <c:pt idx="5">
                  <c:v>4.2999999999999997E-2</c:v>
                </c:pt>
                <c:pt idx="6">
                  <c:v>0.1036</c:v>
                </c:pt>
                <c:pt idx="7">
                  <c:v>7.5700000000000003E-2</c:v>
                </c:pt>
                <c:pt idx="8">
                  <c:v>4.5600000000000002E-2</c:v>
                </c:pt>
                <c:pt idx="9">
                  <c:v>9.7000000000000003E-3</c:v>
                </c:pt>
                <c:pt idx="10">
                  <c:v>2.7699999999999999E-2</c:v>
                </c:pt>
                <c:pt idx="11">
                  <c:v>2.3199999999999998E-2</c:v>
                </c:pt>
                <c:pt idx="12">
                  <c:v>7.4499999999999997E-2</c:v>
                </c:pt>
                <c:pt idx="13">
                  <c:v>6.8500000000000005E-2</c:v>
                </c:pt>
                <c:pt idx="14">
                  <c:v>6.0299999999999999E-2</c:v>
                </c:pt>
                <c:pt idx="15">
                  <c:v>5.5100000000000003E-2</c:v>
                </c:pt>
                <c:pt idx="16">
                  <c:v>0.16350000000000001</c:v>
                </c:pt>
                <c:pt idx="17">
                  <c:v>1.6199999999999999E-2</c:v>
                </c:pt>
                <c:pt idx="18">
                  <c:v>4.0099999999999997E-2</c:v>
                </c:pt>
              </c:numCache>
            </c:numRef>
          </c:val>
          <c:extLst>
            <c:ext xmlns:c16="http://schemas.microsoft.com/office/drawing/2014/chart" uri="{C3380CC4-5D6E-409C-BE32-E72D297353CC}">
              <c16:uniqueId val="{00000000-17DA-4E93-9F36-FCD790C2A12E}"/>
            </c:ext>
          </c:extLst>
        </c:ser>
        <c:ser>
          <c:idx val="0"/>
          <c:order val="1"/>
          <c:tx>
            <c:strRef>
              <c:f>Queensland!$K$8</c:f>
              <c:strCache>
                <c:ptCount val="1"/>
                <c:pt idx="0">
                  <c:v>This week (ending 16 Jan 2021)</c:v>
                </c:pt>
              </c:strCache>
            </c:strRef>
          </c:tx>
          <c:spPr>
            <a:solidFill>
              <a:srgbClr val="993366"/>
            </a:solidFill>
            <a:ln>
              <a:noFill/>
            </a:ln>
            <a:effectLst/>
          </c:spPr>
          <c:invertIfNegative val="0"/>
          <c:cat>
            <c:strRef>
              <c:f>Queensland!$K$116:$K$134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Queensland!$L$136:$L$154</c:f>
              <c:numCache>
                <c:formatCode>0.0%</c:formatCode>
                <c:ptCount val="19"/>
                <c:pt idx="0">
                  <c:v>1.37E-2</c:v>
                </c:pt>
                <c:pt idx="1">
                  <c:v>2.07E-2</c:v>
                </c:pt>
                <c:pt idx="2">
                  <c:v>6.7299999999999999E-2</c:v>
                </c:pt>
                <c:pt idx="3">
                  <c:v>1.2200000000000001E-2</c:v>
                </c:pt>
                <c:pt idx="4">
                  <c:v>6.9400000000000003E-2</c:v>
                </c:pt>
                <c:pt idx="5">
                  <c:v>4.36E-2</c:v>
                </c:pt>
                <c:pt idx="6">
                  <c:v>0.1106</c:v>
                </c:pt>
                <c:pt idx="7">
                  <c:v>6.8599999999999994E-2</c:v>
                </c:pt>
                <c:pt idx="8">
                  <c:v>4.36E-2</c:v>
                </c:pt>
                <c:pt idx="9">
                  <c:v>8.6999999999999994E-3</c:v>
                </c:pt>
                <c:pt idx="10">
                  <c:v>3.0099999999999998E-2</c:v>
                </c:pt>
                <c:pt idx="11">
                  <c:v>2.29E-2</c:v>
                </c:pt>
                <c:pt idx="12">
                  <c:v>7.3599999999999999E-2</c:v>
                </c:pt>
                <c:pt idx="13">
                  <c:v>6.7500000000000004E-2</c:v>
                </c:pt>
                <c:pt idx="14">
                  <c:v>6.7500000000000004E-2</c:v>
                </c:pt>
                <c:pt idx="15">
                  <c:v>4.7399999999999998E-2</c:v>
                </c:pt>
                <c:pt idx="16">
                  <c:v>0.16339999999999999</c:v>
                </c:pt>
                <c:pt idx="17">
                  <c:v>1.5699999999999999E-2</c:v>
                </c:pt>
                <c:pt idx="18">
                  <c:v>3.8699999999999998E-2</c:v>
                </c:pt>
              </c:numCache>
            </c:numRef>
          </c:val>
          <c:extLst>
            <c:ext xmlns:c16="http://schemas.microsoft.com/office/drawing/2014/chart" uri="{C3380CC4-5D6E-409C-BE32-E72D297353CC}">
              <c16:uniqueId val="{00000001-17DA-4E93-9F36-FCD790C2A12E}"/>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Queensland!$K$94:$K$112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Queensland!$L$94:$L$112</c:f>
              <c:numCache>
                <c:formatCode>0.0%</c:formatCode>
                <c:ptCount val="19"/>
                <c:pt idx="0">
                  <c:v>-8.3400000000000002E-2</c:v>
                </c:pt>
                <c:pt idx="1">
                  <c:v>-8.8300000000000003E-2</c:v>
                </c:pt>
                <c:pt idx="2">
                  <c:v>-7.0900000000000005E-2</c:v>
                </c:pt>
                <c:pt idx="3">
                  <c:v>-1.61E-2</c:v>
                </c:pt>
                <c:pt idx="4">
                  <c:v>-0.08</c:v>
                </c:pt>
                <c:pt idx="5">
                  <c:v>-2.69E-2</c:v>
                </c:pt>
                <c:pt idx="6">
                  <c:v>2.4500000000000001E-2</c:v>
                </c:pt>
                <c:pt idx="7">
                  <c:v>-0.129</c:v>
                </c:pt>
                <c:pt idx="8">
                  <c:v>-8.1600000000000006E-2</c:v>
                </c:pt>
                <c:pt idx="9">
                  <c:v>-0.1431</c:v>
                </c:pt>
                <c:pt idx="10">
                  <c:v>4.2799999999999998E-2</c:v>
                </c:pt>
                <c:pt idx="11">
                  <c:v>-5.0700000000000002E-2</c:v>
                </c:pt>
                <c:pt idx="12">
                  <c:v>-5.2400000000000002E-2</c:v>
                </c:pt>
                <c:pt idx="13">
                  <c:v>-5.4899999999999997E-2</c:v>
                </c:pt>
                <c:pt idx="14">
                  <c:v>7.2999999999999995E-2</c:v>
                </c:pt>
                <c:pt idx="15">
                  <c:v>-0.17430000000000001</c:v>
                </c:pt>
                <c:pt idx="16">
                  <c:v>-4.0800000000000003E-2</c:v>
                </c:pt>
                <c:pt idx="17">
                  <c:v>-6.8099999999999994E-2</c:v>
                </c:pt>
                <c:pt idx="18">
                  <c:v>-7.2900000000000006E-2</c:v>
                </c:pt>
              </c:numCache>
            </c:numRef>
          </c:val>
          <c:extLst>
            <c:ext xmlns:c16="http://schemas.microsoft.com/office/drawing/2014/chart" uri="{C3380CC4-5D6E-409C-BE32-E72D297353CC}">
              <c16:uniqueId val="{00000000-7169-4123-AAA6-C69DB4ACD047}"/>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5000000000000002"/>
          <c:min val="-0.25"/>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Queensland!$K$157:$K$303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Queensland!$L$453:$L$599</c:f>
              <c:numCache>
                <c:formatCode>0.0</c:formatCode>
                <c:ptCount val="147"/>
                <c:pt idx="0">
                  <c:v>100</c:v>
                </c:pt>
                <c:pt idx="1">
                  <c:v>99.572000000000003</c:v>
                </c:pt>
                <c:pt idx="2">
                  <c:v>96.230099999999993</c:v>
                </c:pt>
                <c:pt idx="3">
                  <c:v>93.726200000000006</c:v>
                </c:pt>
                <c:pt idx="4">
                  <c:v>91.605500000000006</c:v>
                </c:pt>
                <c:pt idx="5">
                  <c:v>91.400999999999996</c:v>
                </c:pt>
                <c:pt idx="6">
                  <c:v>92.029399999999995</c:v>
                </c:pt>
                <c:pt idx="7">
                  <c:v>92.526399999999995</c:v>
                </c:pt>
                <c:pt idx="8">
                  <c:v>93.203299999999999</c:v>
                </c:pt>
                <c:pt idx="9">
                  <c:v>93.800799999999995</c:v>
                </c:pt>
                <c:pt idx="10">
                  <c:v>93.969899999999996</c:v>
                </c:pt>
                <c:pt idx="11">
                  <c:v>94.234800000000007</c:v>
                </c:pt>
                <c:pt idx="12">
                  <c:v>95.055999999999997</c:v>
                </c:pt>
                <c:pt idx="13">
                  <c:v>95.635800000000003</c:v>
                </c:pt>
                <c:pt idx="14">
                  <c:v>95.784300000000002</c:v>
                </c:pt>
                <c:pt idx="15">
                  <c:v>95.948300000000003</c:v>
                </c:pt>
                <c:pt idx="16">
                  <c:v>97.090500000000006</c:v>
                </c:pt>
                <c:pt idx="17">
                  <c:v>97.948099999999997</c:v>
                </c:pt>
                <c:pt idx="18">
                  <c:v>98.314499999999995</c:v>
                </c:pt>
                <c:pt idx="19">
                  <c:v>98.681700000000006</c:v>
                </c:pt>
                <c:pt idx="20">
                  <c:v>98.575100000000006</c:v>
                </c:pt>
                <c:pt idx="21">
                  <c:v>98.829099999999997</c:v>
                </c:pt>
                <c:pt idx="22">
                  <c:v>98.719700000000003</c:v>
                </c:pt>
                <c:pt idx="23">
                  <c:v>99.059600000000003</c:v>
                </c:pt>
                <c:pt idx="24">
                  <c:v>98.932000000000002</c:v>
                </c:pt>
                <c:pt idx="25">
                  <c:v>99.279899999999998</c:v>
                </c:pt>
                <c:pt idx="26">
                  <c:v>99.9041</c:v>
                </c:pt>
                <c:pt idx="27">
                  <c:v>100.1121</c:v>
                </c:pt>
                <c:pt idx="28">
                  <c:v>99.587100000000007</c:v>
                </c:pt>
                <c:pt idx="29">
                  <c:v>99.063100000000006</c:v>
                </c:pt>
                <c:pt idx="30">
                  <c:v>99.167599999999993</c:v>
                </c:pt>
                <c:pt idx="31">
                  <c:v>99.631399999999999</c:v>
                </c:pt>
                <c:pt idx="32">
                  <c:v>99.627799999999993</c:v>
                </c:pt>
                <c:pt idx="33">
                  <c:v>99.600300000000004</c:v>
                </c:pt>
                <c:pt idx="34">
                  <c:v>99.924000000000007</c:v>
                </c:pt>
                <c:pt idx="35">
                  <c:v>100.5179</c:v>
                </c:pt>
                <c:pt idx="36">
                  <c:v>100.5986</c:v>
                </c:pt>
                <c:pt idx="37">
                  <c:v>100.72369999999999</c:v>
                </c:pt>
                <c:pt idx="38">
                  <c:v>101.0378</c:v>
                </c:pt>
                <c:pt idx="39">
                  <c:v>101.1204</c:v>
                </c:pt>
                <c:pt idx="40">
                  <c:v>100.1131</c:v>
                </c:pt>
                <c:pt idx="41">
                  <c:v>96.419399999999996</c:v>
                </c:pt>
                <c:pt idx="42">
                  <c:v>93.363200000000006</c:v>
                </c:pt>
                <c:pt idx="43">
                  <c:v>94.155799999999999</c:v>
                </c:pt>
                <c:pt idx="44">
                  <c:v>95.977699999999999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5636-4E6A-AAD1-CA20B389E5D3}"/>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5636-4E6A-AAD1-CA20B389E5D3}"/>
              </c:ext>
            </c:extLst>
          </c:dPt>
          <c:cat>
            <c:strRef>
              <c:f>Queensland!$K$157:$K$303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Queensland!$L$601:$L$747</c:f>
              <c:numCache>
                <c:formatCode>0.0</c:formatCode>
                <c:ptCount val="147"/>
                <c:pt idx="0">
                  <c:v>100</c:v>
                </c:pt>
                <c:pt idx="1">
                  <c:v>99.579700000000003</c:v>
                </c:pt>
                <c:pt idx="2">
                  <c:v>97.631399999999999</c:v>
                </c:pt>
                <c:pt idx="3">
                  <c:v>96.703199999999995</c:v>
                </c:pt>
                <c:pt idx="4">
                  <c:v>94.031000000000006</c:v>
                </c:pt>
                <c:pt idx="5">
                  <c:v>94.206000000000003</c:v>
                </c:pt>
                <c:pt idx="6">
                  <c:v>94.293700000000001</c:v>
                </c:pt>
                <c:pt idx="7">
                  <c:v>95.078999999999994</c:v>
                </c:pt>
                <c:pt idx="8">
                  <c:v>94.973200000000006</c:v>
                </c:pt>
                <c:pt idx="9">
                  <c:v>93.965599999999995</c:v>
                </c:pt>
                <c:pt idx="10">
                  <c:v>93.047799999999995</c:v>
                </c:pt>
                <c:pt idx="11">
                  <c:v>94.397300000000001</c:v>
                </c:pt>
                <c:pt idx="12">
                  <c:v>95.423000000000002</c:v>
                </c:pt>
                <c:pt idx="13">
                  <c:v>96.431200000000004</c:v>
                </c:pt>
                <c:pt idx="14">
                  <c:v>97.515900000000002</c:v>
                </c:pt>
                <c:pt idx="15">
                  <c:v>98.763599999999997</c:v>
                </c:pt>
                <c:pt idx="16">
                  <c:v>100.3896</c:v>
                </c:pt>
                <c:pt idx="17">
                  <c:v>98.030199999999994</c:v>
                </c:pt>
                <c:pt idx="18">
                  <c:v>97.527500000000003</c:v>
                </c:pt>
                <c:pt idx="19">
                  <c:v>97.213399999999993</c:v>
                </c:pt>
                <c:pt idx="20">
                  <c:v>97.341399999999993</c:v>
                </c:pt>
                <c:pt idx="21">
                  <c:v>98.047200000000004</c:v>
                </c:pt>
                <c:pt idx="22">
                  <c:v>97.681200000000004</c:v>
                </c:pt>
                <c:pt idx="23">
                  <c:v>97.882599999999996</c:v>
                </c:pt>
                <c:pt idx="24">
                  <c:v>97.687100000000001</c:v>
                </c:pt>
                <c:pt idx="25">
                  <c:v>100.5209</c:v>
                </c:pt>
                <c:pt idx="26">
                  <c:v>102.09229999999999</c:v>
                </c:pt>
                <c:pt idx="27">
                  <c:v>102.8562</c:v>
                </c:pt>
                <c:pt idx="28">
                  <c:v>102.102</c:v>
                </c:pt>
                <c:pt idx="29">
                  <c:v>99.9602</c:v>
                </c:pt>
                <c:pt idx="30">
                  <c:v>98.5565</c:v>
                </c:pt>
                <c:pt idx="31">
                  <c:v>99.025400000000005</c:v>
                </c:pt>
                <c:pt idx="32">
                  <c:v>98.120900000000006</c:v>
                </c:pt>
                <c:pt idx="33">
                  <c:v>97.793599999999998</c:v>
                </c:pt>
                <c:pt idx="34">
                  <c:v>99.000600000000006</c:v>
                </c:pt>
                <c:pt idx="35">
                  <c:v>99.795900000000003</c:v>
                </c:pt>
                <c:pt idx="36">
                  <c:v>100.22069999999999</c:v>
                </c:pt>
                <c:pt idx="37">
                  <c:v>101.7822</c:v>
                </c:pt>
                <c:pt idx="38">
                  <c:v>103.2687</c:v>
                </c:pt>
                <c:pt idx="39">
                  <c:v>103.16249999999999</c:v>
                </c:pt>
                <c:pt idx="40">
                  <c:v>102.4002</c:v>
                </c:pt>
                <c:pt idx="41">
                  <c:v>97.053399999999996</c:v>
                </c:pt>
                <c:pt idx="42">
                  <c:v>92.706699999999998</c:v>
                </c:pt>
                <c:pt idx="43">
                  <c:v>93.417599999999993</c:v>
                </c:pt>
                <c:pt idx="44">
                  <c:v>95.493600000000001</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5636-4E6A-AAD1-CA20B389E5D3}"/>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Queensland!$K$157:$K$303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Queensland!$L$157:$L$303</c:f>
              <c:numCache>
                <c:formatCode>0.0</c:formatCode>
                <c:ptCount val="147"/>
                <c:pt idx="0">
                  <c:v>100</c:v>
                </c:pt>
                <c:pt idx="1">
                  <c:v>99.2149</c:v>
                </c:pt>
                <c:pt idx="2">
                  <c:v>96.153400000000005</c:v>
                </c:pt>
                <c:pt idx="3">
                  <c:v>93.502099999999999</c:v>
                </c:pt>
                <c:pt idx="4">
                  <c:v>91.838499999999996</c:v>
                </c:pt>
                <c:pt idx="5">
                  <c:v>91.448400000000007</c:v>
                </c:pt>
                <c:pt idx="6">
                  <c:v>91.813100000000006</c:v>
                </c:pt>
                <c:pt idx="7">
                  <c:v>92.230999999999995</c:v>
                </c:pt>
                <c:pt idx="8">
                  <c:v>92.806200000000004</c:v>
                </c:pt>
                <c:pt idx="9">
                  <c:v>93.352599999999995</c:v>
                </c:pt>
                <c:pt idx="10">
                  <c:v>93.6738</c:v>
                </c:pt>
                <c:pt idx="11">
                  <c:v>94.180899999999994</c:v>
                </c:pt>
                <c:pt idx="12">
                  <c:v>95.128100000000003</c:v>
                </c:pt>
                <c:pt idx="13">
                  <c:v>95.639300000000006</c:v>
                </c:pt>
                <c:pt idx="14">
                  <c:v>95.802400000000006</c:v>
                </c:pt>
                <c:pt idx="15">
                  <c:v>95.768000000000001</c:v>
                </c:pt>
                <c:pt idx="16">
                  <c:v>97.052599999999998</c:v>
                </c:pt>
                <c:pt idx="17">
                  <c:v>97.771900000000002</c:v>
                </c:pt>
                <c:pt idx="18">
                  <c:v>97.691400000000002</c:v>
                </c:pt>
                <c:pt idx="19">
                  <c:v>97.828599999999994</c:v>
                </c:pt>
                <c:pt idx="20">
                  <c:v>97.978700000000003</c:v>
                </c:pt>
                <c:pt idx="21">
                  <c:v>97.921899999999994</c:v>
                </c:pt>
                <c:pt idx="22">
                  <c:v>97.789000000000001</c:v>
                </c:pt>
                <c:pt idx="23">
                  <c:v>97.811800000000005</c:v>
                </c:pt>
                <c:pt idx="24">
                  <c:v>97.883600000000001</c:v>
                </c:pt>
                <c:pt idx="25">
                  <c:v>98.100999999999999</c:v>
                </c:pt>
                <c:pt idx="26">
                  <c:v>98.536199999999994</c:v>
                </c:pt>
                <c:pt idx="27">
                  <c:v>98.700599999999994</c:v>
                </c:pt>
                <c:pt idx="28">
                  <c:v>98.574299999999994</c:v>
                </c:pt>
                <c:pt idx="29">
                  <c:v>97.953500000000005</c:v>
                </c:pt>
                <c:pt idx="30">
                  <c:v>97.881799999999998</c:v>
                </c:pt>
                <c:pt idx="31">
                  <c:v>98.485900000000001</c:v>
                </c:pt>
                <c:pt idx="32">
                  <c:v>98.675399999999996</c:v>
                </c:pt>
                <c:pt idx="33">
                  <c:v>98.779399999999995</c:v>
                </c:pt>
                <c:pt idx="34">
                  <c:v>99.160600000000002</c:v>
                </c:pt>
                <c:pt idx="35">
                  <c:v>99.803200000000004</c:v>
                </c:pt>
                <c:pt idx="36">
                  <c:v>100.05889999999999</c:v>
                </c:pt>
                <c:pt idx="37">
                  <c:v>100.3095</c:v>
                </c:pt>
                <c:pt idx="38">
                  <c:v>100.8173</c:v>
                </c:pt>
                <c:pt idx="39">
                  <c:v>101.015</c:v>
                </c:pt>
                <c:pt idx="40">
                  <c:v>100.3548</c:v>
                </c:pt>
                <c:pt idx="41">
                  <c:v>97.321700000000007</c:v>
                </c:pt>
                <c:pt idx="42">
                  <c:v>94.444699999999997</c:v>
                </c:pt>
                <c:pt idx="43">
                  <c:v>94.284199999999998</c:v>
                </c:pt>
                <c:pt idx="44">
                  <c:v>95.700199999999995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5636-4E6A-AAD1-CA20B389E5D3}"/>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Queensland!$K$157:$K$303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Queensland!$L$305:$L$451</c:f>
              <c:numCache>
                <c:formatCode>0.0</c:formatCode>
                <c:ptCount val="147"/>
                <c:pt idx="0">
                  <c:v>100</c:v>
                </c:pt>
                <c:pt idx="1">
                  <c:v>99.667599999999993</c:v>
                </c:pt>
                <c:pt idx="2">
                  <c:v>98.378600000000006</c:v>
                </c:pt>
                <c:pt idx="3">
                  <c:v>96.626300000000001</c:v>
                </c:pt>
                <c:pt idx="4">
                  <c:v>94.061300000000003</c:v>
                </c:pt>
                <c:pt idx="5">
                  <c:v>93.977199999999996</c:v>
                </c:pt>
                <c:pt idx="6">
                  <c:v>94.110699999999994</c:v>
                </c:pt>
                <c:pt idx="7">
                  <c:v>94.578299999999999</c:v>
                </c:pt>
                <c:pt idx="8">
                  <c:v>93.415999999999997</c:v>
                </c:pt>
                <c:pt idx="9">
                  <c:v>92.604799999999997</c:v>
                </c:pt>
                <c:pt idx="10">
                  <c:v>92.236099999999993</c:v>
                </c:pt>
                <c:pt idx="11">
                  <c:v>93.508200000000002</c:v>
                </c:pt>
                <c:pt idx="12">
                  <c:v>95.496899999999997</c:v>
                </c:pt>
                <c:pt idx="13">
                  <c:v>96.188599999999994</c:v>
                </c:pt>
                <c:pt idx="14">
                  <c:v>97.174400000000006</c:v>
                </c:pt>
                <c:pt idx="15">
                  <c:v>97.322599999999994</c:v>
                </c:pt>
                <c:pt idx="16">
                  <c:v>99.476100000000002</c:v>
                </c:pt>
                <c:pt idx="17">
                  <c:v>96.927999999999997</c:v>
                </c:pt>
                <c:pt idx="18">
                  <c:v>96.451099999999997</c:v>
                </c:pt>
                <c:pt idx="19">
                  <c:v>96.096999999999994</c:v>
                </c:pt>
                <c:pt idx="20">
                  <c:v>96.806200000000004</c:v>
                </c:pt>
                <c:pt idx="21">
                  <c:v>97.248500000000007</c:v>
                </c:pt>
                <c:pt idx="22">
                  <c:v>96.723200000000006</c:v>
                </c:pt>
                <c:pt idx="23">
                  <c:v>96.530600000000007</c:v>
                </c:pt>
                <c:pt idx="24">
                  <c:v>96.715400000000002</c:v>
                </c:pt>
                <c:pt idx="25">
                  <c:v>99.468299999999999</c:v>
                </c:pt>
                <c:pt idx="26">
                  <c:v>100.4546</c:v>
                </c:pt>
                <c:pt idx="27">
                  <c:v>101.22580000000001</c:v>
                </c:pt>
                <c:pt idx="28">
                  <c:v>100.6095</c:v>
                </c:pt>
                <c:pt idx="29">
                  <c:v>98.462699999999998</c:v>
                </c:pt>
                <c:pt idx="30">
                  <c:v>96.815100000000001</c:v>
                </c:pt>
                <c:pt idx="31">
                  <c:v>97.316400000000002</c:v>
                </c:pt>
                <c:pt idx="32">
                  <c:v>96.7316</c:v>
                </c:pt>
                <c:pt idx="33">
                  <c:v>96.679100000000005</c:v>
                </c:pt>
                <c:pt idx="34">
                  <c:v>98.026200000000003</c:v>
                </c:pt>
                <c:pt idx="35">
                  <c:v>98.893100000000004</c:v>
                </c:pt>
                <c:pt idx="36">
                  <c:v>98.847399999999993</c:v>
                </c:pt>
                <c:pt idx="37">
                  <c:v>100.1014</c:v>
                </c:pt>
                <c:pt idx="38">
                  <c:v>101.732</c:v>
                </c:pt>
                <c:pt idx="39">
                  <c:v>102.21939999999999</c:v>
                </c:pt>
                <c:pt idx="40">
                  <c:v>102.1596</c:v>
                </c:pt>
                <c:pt idx="41">
                  <c:v>97.485100000000003</c:v>
                </c:pt>
                <c:pt idx="42">
                  <c:v>93.574100000000001</c:v>
                </c:pt>
                <c:pt idx="43">
                  <c:v>92.977900000000005</c:v>
                </c:pt>
                <c:pt idx="44">
                  <c:v>94.76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5636-4E6A-AAD1-CA20B389E5D3}"/>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6"/>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'South Australia'!$K$4</c:f>
              <c:strCache>
                <c:ptCount val="1"/>
                <c:pt idx="0">
                  <c:v>Previous month (week ending 19 Dec 2020)</c:v>
                </c:pt>
              </c:strCache>
            </c:strRef>
          </c:tx>
          <c:spPr>
            <a:solidFill>
              <a:srgbClr val="336699"/>
            </a:solidFill>
            <a:ln>
              <a:noFill/>
            </a:ln>
            <a:effectLst/>
          </c:spPr>
          <c:invertIfNegative val="0"/>
          <c:cat>
            <c:strRef>
              <c:f>'South Australia'!$K$36:$K$42</c:f>
              <c:strCache>
                <c:ptCount val="7"/>
                <c:pt idx="0">
                  <c:v>Aged 15-19</c:v>
                </c:pt>
                <c:pt idx="1">
                  <c:v>Aged 20-29</c:v>
                </c:pt>
                <c:pt idx="2">
                  <c:v>Aged 30-39</c:v>
                </c:pt>
                <c:pt idx="3">
                  <c:v>Aged 40-49</c:v>
                </c:pt>
                <c:pt idx="4">
                  <c:v>Aged 50-59</c:v>
                </c:pt>
                <c:pt idx="5">
                  <c:v>Aged 60-69</c:v>
                </c:pt>
                <c:pt idx="6">
                  <c:v>Aged 70+</c:v>
                </c:pt>
              </c:strCache>
            </c:strRef>
          </c:cat>
          <c:val>
            <c:numRef>
              <c:f>'South Australia'!$L$36:$L$42</c:f>
              <c:numCache>
                <c:formatCode>0.0</c:formatCode>
                <c:ptCount val="7"/>
                <c:pt idx="0">
                  <c:v>82.76</c:v>
                </c:pt>
                <c:pt idx="1">
                  <c:v>99.02</c:v>
                </c:pt>
                <c:pt idx="2">
                  <c:v>99.46</c:v>
                </c:pt>
                <c:pt idx="3">
                  <c:v>98.68</c:v>
                </c:pt>
                <c:pt idx="4">
                  <c:v>99.96</c:v>
                </c:pt>
                <c:pt idx="5">
                  <c:v>103.24</c:v>
                </c:pt>
                <c:pt idx="6">
                  <c:v>104.53</c:v>
                </c:pt>
              </c:numCache>
            </c:numRef>
          </c:val>
          <c:extLst>
            <c:ext xmlns:c16="http://schemas.microsoft.com/office/drawing/2014/chart" uri="{C3380CC4-5D6E-409C-BE32-E72D297353CC}">
              <c16:uniqueId val="{00000000-B640-4A02-B0F9-133C1D412671}"/>
            </c:ext>
          </c:extLst>
        </c:ser>
        <c:ser>
          <c:idx val="2"/>
          <c:order val="1"/>
          <c:tx>
            <c:strRef>
              <c:f>'South Australia'!$K$7</c:f>
              <c:strCache>
                <c:ptCount val="1"/>
                <c:pt idx="0">
                  <c:v>Previous week (ending 09 Jan 2021)</c:v>
                </c:pt>
              </c:strCache>
            </c:strRef>
          </c:tx>
          <c:spPr>
            <a:solidFill>
              <a:srgbClr val="669966"/>
            </a:solidFill>
            <a:ln>
              <a:noFill/>
            </a:ln>
            <a:effectLst/>
          </c:spPr>
          <c:invertIfNegative val="0"/>
          <c:cat>
            <c:strRef>
              <c:f>'South Australia'!$K$36:$K$42</c:f>
              <c:strCache>
                <c:ptCount val="7"/>
                <c:pt idx="0">
                  <c:v>Aged 15-19</c:v>
                </c:pt>
                <c:pt idx="1">
                  <c:v>Aged 20-29</c:v>
                </c:pt>
                <c:pt idx="2">
                  <c:v>Aged 30-39</c:v>
                </c:pt>
                <c:pt idx="3">
                  <c:v>Aged 40-49</c:v>
                </c:pt>
                <c:pt idx="4">
                  <c:v>Aged 50-59</c:v>
                </c:pt>
                <c:pt idx="5">
                  <c:v>Aged 60-69</c:v>
                </c:pt>
                <c:pt idx="6">
                  <c:v>Aged 70+</c:v>
                </c:pt>
              </c:strCache>
            </c:strRef>
          </c:cat>
          <c:val>
            <c:numRef>
              <c:f>'South Australia'!$L$45:$L$51</c:f>
              <c:numCache>
                <c:formatCode>0.0</c:formatCode>
                <c:ptCount val="7"/>
                <c:pt idx="0">
                  <c:v>73</c:v>
                </c:pt>
                <c:pt idx="1">
                  <c:v>92.52</c:v>
                </c:pt>
                <c:pt idx="2">
                  <c:v>94.86</c:v>
                </c:pt>
                <c:pt idx="3">
                  <c:v>94.24</c:v>
                </c:pt>
                <c:pt idx="4">
                  <c:v>95.36</c:v>
                </c:pt>
                <c:pt idx="5">
                  <c:v>97.38</c:v>
                </c:pt>
                <c:pt idx="6">
                  <c:v>95.91</c:v>
                </c:pt>
              </c:numCache>
            </c:numRef>
          </c:val>
          <c:extLst>
            <c:ext xmlns:c16="http://schemas.microsoft.com/office/drawing/2014/chart" uri="{C3380CC4-5D6E-409C-BE32-E72D297353CC}">
              <c16:uniqueId val="{00000001-B640-4A02-B0F9-133C1D412671}"/>
            </c:ext>
          </c:extLst>
        </c:ser>
        <c:ser>
          <c:idx val="3"/>
          <c:order val="2"/>
          <c:tx>
            <c:strRef>
              <c:f>'South Australia'!$K$8</c:f>
              <c:strCache>
                <c:ptCount val="1"/>
                <c:pt idx="0">
                  <c:v>This week (ending 16 Jan 2021)</c:v>
                </c:pt>
              </c:strCache>
            </c:strRef>
          </c:tx>
          <c:spPr>
            <a:solidFill>
              <a:srgbClr val="993366"/>
            </a:solidFill>
            <a:ln>
              <a:noFill/>
            </a:ln>
            <a:effectLst/>
          </c:spPr>
          <c:invertIfNegative val="0"/>
          <c:cat>
            <c:strRef>
              <c:f>'South Australia'!$K$36:$K$42</c:f>
              <c:strCache>
                <c:ptCount val="7"/>
                <c:pt idx="0">
                  <c:v>Aged 15-19</c:v>
                </c:pt>
                <c:pt idx="1">
                  <c:v>Aged 20-29</c:v>
                </c:pt>
                <c:pt idx="2">
                  <c:v>Aged 30-39</c:v>
                </c:pt>
                <c:pt idx="3">
                  <c:v>Aged 40-49</c:v>
                </c:pt>
                <c:pt idx="4">
                  <c:v>Aged 50-59</c:v>
                </c:pt>
                <c:pt idx="5">
                  <c:v>Aged 60-69</c:v>
                </c:pt>
                <c:pt idx="6">
                  <c:v>Aged 70+</c:v>
                </c:pt>
              </c:strCache>
            </c:strRef>
          </c:cat>
          <c:val>
            <c:numRef>
              <c:f>'South Australia'!$L$54:$L$60</c:f>
              <c:numCache>
                <c:formatCode>0.0</c:formatCode>
                <c:ptCount val="7"/>
                <c:pt idx="0">
                  <c:v>75.73</c:v>
                </c:pt>
                <c:pt idx="1">
                  <c:v>95.13</c:v>
                </c:pt>
                <c:pt idx="2">
                  <c:v>97.1</c:v>
                </c:pt>
                <c:pt idx="3">
                  <c:v>96.55</c:v>
                </c:pt>
                <c:pt idx="4">
                  <c:v>97.79</c:v>
                </c:pt>
                <c:pt idx="5">
                  <c:v>100.07</c:v>
                </c:pt>
                <c:pt idx="6">
                  <c:v>98.41</c:v>
                </c:pt>
              </c:numCache>
            </c:numRef>
          </c:val>
          <c:extLst>
            <c:ext xmlns:c16="http://schemas.microsoft.com/office/drawing/2014/chart" uri="{C3380CC4-5D6E-409C-BE32-E72D297353CC}">
              <c16:uniqueId val="{00000002-B640-4A02-B0F9-133C1D41267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'South Australia'!$K$4</c:f>
              <c:strCache>
                <c:ptCount val="1"/>
                <c:pt idx="0">
                  <c:v>Previous month (week ending 19 Dec 2020)</c:v>
                </c:pt>
              </c:strCache>
            </c:strRef>
          </c:tx>
          <c:spPr>
            <a:solidFill>
              <a:srgbClr val="336699"/>
            </a:solidFill>
            <a:ln>
              <a:noFill/>
            </a:ln>
            <a:effectLst/>
          </c:spPr>
          <c:invertIfNegative val="0"/>
          <c:cat>
            <c:strRef>
              <c:f>'South Australia'!$K$65:$K$71</c:f>
              <c:strCache>
                <c:ptCount val="7"/>
                <c:pt idx="0">
                  <c:v>Aged 15-19</c:v>
                </c:pt>
                <c:pt idx="1">
                  <c:v>Aged 20-29</c:v>
                </c:pt>
                <c:pt idx="2">
                  <c:v>Aged 30-39</c:v>
                </c:pt>
                <c:pt idx="3">
                  <c:v>Aged 40-49</c:v>
                </c:pt>
                <c:pt idx="4">
                  <c:v>Aged 50-59</c:v>
                </c:pt>
                <c:pt idx="5">
                  <c:v>Aged 60-69</c:v>
                </c:pt>
                <c:pt idx="6">
                  <c:v>Aged 70+</c:v>
                </c:pt>
              </c:strCache>
            </c:strRef>
          </c:cat>
          <c:val>
            <c:numRef>
              <c:f>'South Australia'!$L$65:$L$71</c:f>
              <c:numCache>
                <c:formatCode>0.0</c:formatCode>
                <c:ptCount val="7"/>
                <c:pt idx="0">
                  <c:v>86.39</c:v>
                </c:pt>
                <c:pt idx="1">
                  <c:v>101.06</c:v>
                </c:pt>
                <c:pt idx="2">
                  <c:v>102.32</c:v>
                </c:pt>
                <c:pt idx="3">
                  <c:v>101.62</c:v>
                </c:pt>
                <c:pt idx="4">
                  <c:v>102.95</c:v>
                </c:pt>
                <c:pt idx="5">
                  <c:v>105.4</c:v>
                </c:pt>
                <c:pt idx="6">
                  <c:v>104.64</c:v>
                </c:pt>
              </c:numCache>
            </c:numRef>
          </c:val>
          <c:extLst>
            <c:ext xmlns:c16="http://schemas.microsoft.com/office/drawing/2014/chart" uri="{C3380CC4-5D6E-409C-BE32-E72D297353CC}">
              <c16:uniqueId val="{00000000-66F5-4F6C-A995-F636840055B7}"/>
            </c:ext>
          </c:extLst>
        </c:ser>
        <c:ser>
          <c:idx val="2"/>
          <c:order val="1"/>
          <c:tx>
            <c:strRef>
              <c:f>'South Australia'!$K$7</c:f>
              <c:strCache>
                <c:ptCount val="1"/>
                <c:pt idx="0">
                  <c:v>Previous week (ending 09 Jan 2021)</c:v>
                </c:pt>
              </c:strCache>
            </c:strRef>
          </c:tx>
          <c:spPr>
            <a:solidFill>
              <a:srgbClr val="669966"/>
            </a:solidFill>
            <a:ln>
              <a:noFill/>
            </a:ln>
            <a:effectLst/>
          </c:spPr>
          <c:invertIfNegative val="0"/>
          <c:cat>
            <c:strRef>
              <c:f>'South Australia'!$K$65:$K$71</c:f>
              <c:strCache>
                <c:ptCount val="7"/>
                <c:pt idx="0">
                  <c:v>Aged 15-19</c:v>
                </c:pt>
                <c:pt idx="1">
                  <c:v>Aged 20-29</c:v>
                </c:pt>
                <c:pt idx="2">
                  <c:v>Aged 30-39</c:v>
                </c:pt>
                <c:pt idx="3">
                  <c:v>Aged 40-49</c:v>
                </c:pt>
                <c:pt idx="4">
                  <c:v>Aged 50-59</c:v>
                </c:pt>
                <c:pt idx="5">
                  <c:v>Aged 60-69</c:v>
                </c:pt>
                <c:pt idx="6">
                  <c:v>Aged 70+</c:v>
                </c:pt>
              </c:strCache>
            </c:strRef>
          </c:cat>
          <c:val>
            <c:numRef>
              <c:f>'South Australia'!$L$74:$L$80</c:f>
              <c:numCache>
                <c:formatCode>0.0</c:formatCode>
                <c:ptCount val="7"/>
                <c:pt idx="0">
                  <c:v>77.680000000000007</c:v>
                </c:pt>
                <c:pt idx="1">
                  <c:v>94.82</c:v>
                </c:pt>
                <c:pt idx="2">
                  <c:v>97.51</c:v>
                </c:pt>
                <c:pt idx="3">
                  <c:v>96.19</c:v>
                </c:pt>
                <c:pt idx="4">
                  <c:v>97.6</c:v>
                </c:pt>
                <c:pt idx="5">
                  <c:v>99.35</c:v>
                </c:pt>
                <c:pt idx="6">
                  <c:v>98.01</c:v>
                </c:pt>
              </c:numCache>
            </c:numRef>
          </c:val>
          <c:extLst>
            <c:ext xmlns:c16="http://schemas.microsoft.com/office/drawing/2014/chart" uri="{C3380CC4-5D6E-409C-BE32-E72D297353CC}">
              <c16:uniqueId val="{00000001-66F5-4F6C-A995-F636840055B7}"/>
            </c:ext>
          </c:extLst>
        </c:ser>
        <c:ser>
          <c:idx val="3"/>
          <c:order val="2"/>
          <c:tx>
            <c:strRef>
              <c:f>'South Australia'!$K$8</c:f>
              <c:strCache>
                <c:ptCount val="1"/>
                <c:pt idx="0">
                  <c:v>This week (ending 16 Jan 2021)</c:v>
                </c:pt>
              </c:strCache>
            </c:strRef>
          </c:tx>
          <c:spPr>
            <a:solidFill>
              <a:srgbClr val="993366"/>
            </a:solidFill>
            <a:ln>
              <a:noFill/>
            </a:ln>
            <a:effectLst/>
          </c:spPr>
          <c:invertIfNegative val="0"/>
          <c:cat>
            <c:strRef>
              <c:f>'South Australia'!$K$65:$K$71</c:f>
              <c:strCache>
                <c:ptCount val="7"/>
                <c:pt idx="0">
                  <c:v>Aged 15-19</c:v>
                </c:pt>
                <c:pt idx="1">
                  <c:v>Aged 20-29</c:v>
                </c:pt>
                <c:pt idx="2">
                  <c:v>Aged 30-39</c:v>
                </c:pt>
                <c:pt idx="3">
                  <c:v>Aged 40-49</c:v>
                </c:pt>
                <c:pt idx="4">
                  <c:v>Aged 50-59</c:v>
                </c:pt>
                <c:pt idx="5">
                  <c:v>Aged 60-69</c:v>
                </c:pt>
                <c:pt idx="6">
                  <c:v>Aged 70+</c:v>
                </c:pt>
              </c:strCache>
            </c:strRef>
          </c:cat>
          <c:val>
            <c:numRef>
              <c:f>'South Australia'!$L$83:$L$89</c:f>
              <c:numCache>
                <c:formatCode>0.0</c:formatCode>
                <c:ptCount val="7"/>
                <c:pt idx="0">
                  <c:v>79.7</c:v>
                </c:pt>
                <c:pt idx="1">
                  <c:v>96.16</c:v>
                </c:pt>
                <c:pt idx="2">
                  <c:v>98.91</c:v>
                </c:pt>
                <c:pt idx="3">
                  <c:v>97.59</c:v>
                </c:pt>
                <c:pt idx="4">
                  <c:v>99.17</c:v>
                </c:pt>
                <c:pt idx="5">
                  <c:v>100.74</c:v>
                </c:pt>
                <c:pt idx="6">
                  <c:v>98.78</c:v>
                </c:pt>
              </c:numCache>
            </c:numRef>
          </c:val>
          <c:extLst>
            <c:ext xmlns:c16="http://schemas.microsoft.com/office/drawing/2014/chart" uri="{C3380CC4-5D6E-409C-BE32-E72D297353CC}">
              <c16:uniqueId val="{00000002-66F5-4F6C-A995-F636840055B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'South Australia'!$K$9</c:f>
              <c:strCache>
                <c:ptCount val="1"/>
                <c:pt idx="0">
                  <c:v>Week ending 14 Mar 2020</c:v>
                </c:pt>
              </c:strCache>
            </c:strRef>
          </c:tx>
          <c:spPr>
            <a:solidFill>
              <a:srgbClr val="99CC66"/>
            </a:solidFill>
            <a:ln>
              <a:noFill/>
            </a:ln>
            <a:effectLst/>
          </c:spPr>
          <c:invertIfNegative val="0"/>
          <c:cat>
            <c:strRef>
              <c:f>'South Australia'!$K$116:$K$134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'South Australia'!$L$116:$L$134</c:f>
              <c:numCache>
                <c:formatCode>0.0%</c:formatCode>
                <c:ptCount val="19"/>
                <c:pt idx="0">
                  <c:v>2.5600000000000001E-2</c:v>
                </c:pt>
                <c:pt idx="1">
                  <c:v>1.6E-2</c:v>
                </c:pt>
                <c:pt idx="2">
                  <c:v>9.5600000000000004E-2</c:v>
                </c:pt>
                <c:pt idx="3">
                  <c:v>1.2800000000000001E-2</c:v>
                </c:pt>
                <c:pt idx="4">
                  <c:v>6.5799999999999997E-2</c:v>
                </c:pt>
                <c:pt idx="5">
                  <c:v>4.6899999999999997E-2</c:v>
                </c:pt>
                <c:pt idx="6">
                  <c:v>0.1242</c:v>
                </c:pt>
                <c:pt idx="7">
                  <c:v>7.5800000000000006E-2</c:v>
                </c:pt>
                <c:pt idx="8">
                  <c:v>4.1799999999999997E-2</c:v>
                </c:pt>
                <c:pt idx="9">
                  <c:v>1.0999999999999999E-2</c:v>
                </c:pt>
                <c:pt idx="10">
                  <c:v>3.5499999999999997E-2</c:v>
                </c:pt>
                <c:pt idx="11">
                  <c:v>1.84E-2</c:v>
                </c:pt>
                <c:pt idx="12">
                  <c:v>7.0000000000000007E-2</c:v>
                </c:pt>
                <c:pt idx="13">
                  <c:v>7.0300000000000001E-2</c:v>
                </c:pt>
                <c:pt idx="14">
                  <c:v>3.78E-2</c:v>
                </c:pt>
                <c:pt idx="15">
                  <c:v>6.13E-2</c:v>
                </c:pt>
                <c:pt idx="16">
                  <c:v>0.1328</c:v>
                </c:pt>
                <c:pt idx="17">
                  <c:v>1.6199999999999999E-2</c:v>
                </c:pt>
                <c:pt idx="18">
                  <c:v>3.8399999999999997E-2</c:v>
                </c:pt>
              </c:numCache>
            </c:numRef>
          </c:val>
          <c:extLst>
            <c:ext xmlns:c16="http://schemas.microsoft.com/office/drawing/2014/chart" uri="{C3380CC4-5D6E-409C-BE32-E72D297353CC}">
              <c16:uniqueId val="{00000000-BEF4-4AB2-8C29-F56F2DF5489A}"/>
            </c:ext>
          </c:extLst>
        </c:ser>
        <c:ser>
          <c:idx val="0"/>
          <c:order val="1"/>
          <c:tx>
            <c:strRef>
              <c:f>'South Australia'!$K$8</c:f>
              <c:strCache>
                <c:ptCount val="1"/>
                <c:pt idx="0">
                  <c:v>This week (ending 16 Jan 2021)</c:v>
                </c:pt>
              </c:strCache>
            </c:strRef>
          </c:tx>
          <c:spPr>
            <a:solidFill>
              <a:srgbClr val="993366"/>
            </a:solidFill>
            <a:ln>
              <a:noFill/>
            </a:ln>
            <a:effectLst/>
          </c:spPr>
          <c:invertIfNegative val="0"/>
          <c:cat>
            <c:strRef>
              <c:f>'South Australia'!$K$116:$K$134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'South Australia'!$L$136:$L$154</c:f>
              <c:numCache>
                <c:formatCode>0.0%</c:formatCode>
                <c:ptCount val="19"/>
                <c:pt idx="0">
                  <c:v>2.3E-2</c:v>
                </c:pt>
                <c:pt idx="1">
                  <c:v>1.5900000000000001E-2</c:v>
                </c:pt>
                <c:pt idx="2">
                  <c:v>9.2600000000000002E-2</c:v>
                </c:pt>
                <c:pt idx="3">
                  <c:v>1.3100000000000001E-2</c:v>
                </c:pt>
                <c:pt idx="4">
                  <c:v>6.6299999999999998E-2</c:v>
                </c:pt>
                <c:pt idx="5">
                  <c:v>4.5699999999999998E-2</c:v>
                </c:pt>
                <c:pt idx="6">
                  <c:v>0.12670000000000001</c:v>
                </c:pt>
                <c:pt idx="7">
                  <c:v>6.8699999999999997E-2</c:v>
                </c:pt>
                <c:pt idx="8">
                  <c:v>4.0099999999999997E-2</c:v>
                </c:pt>
                <c:pt idx="9">
                  <c:v>1.0500000000000001E-2</c:v>
                </c:pt>
                <c:pt idx="10">
                  <c:v>3.8699999999999998E-2</c:v>
                </c:pt>
                <c:pt idx="11">
                  <c:v>1.7500000000000002E-2</c:v>
                </c:pt>
                <c:pt idx="12">
                  <c:v>6.9699999999999998E-2</c:v>
                </c:pt>
                <c:pt idx="13">
                  <c:v>7.0599999999999996E-2</c:v>
                </c:pt>
                <c:pt idx="14">
                  <c:v>3.7499999999999999E-2</c:v>
                </c:pt>
                <c:pt idx="15">
                  <c:v>5.7500000000000002E-2</c:v>
                </c:pt>
                <c:pt idx="16">
                  <c:v>0.14030000000000001</c:v>
                </c:pt>
                <c:pt idx="17">
                  <c:v>1.47E-2</c:v>
                </c:pt>
                <c:pt idx="18">
                  <c:v>3.7699999999999997E-2</c:v>
                </c:pt>
              </c:numCache>
            </c:numRef>
          </c:val>
          <c:extLst>
            <c:ext xmlns:c16="http://schemas.microsoft.com/office/drawing/2014/chart" uri="{C3380CC4-5D6E-409C-BE32-E72D297353CC}">
              <c16:uniqueId val="{00000001-BEF4-4AB2-8C29-F56F2DF5489A}"/>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'South Australia'!$K$94:$K$112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'South Australia'!$L$94:$L$112</c:f>
              <c:numCache>
                <c:formatCode>0.0%</c:formatCode>
                <c:ptCount val="19"/>
                <c:pt idx="0">
                  <c:v>-0.1217</c:v>
                </c:pt>
                <c:pt idx="1">
                  <c:v>-2.5999999999999999E-2</c:v>
                </c:pt>
                <c:pt idx="2">
                  <c:v>-5.4899999999999997E-2</c:v>
                </c:pt>
                <c:pt idx="3">
                  <c:v>-8.0000000000000004E-4</c:v>
                </c:pt>
                <c:pt idx="4">
                  <c:v>-1.6400000000000001E-2</c:v>
                </c:pt>
                <c:pt idx="5">
                  <c:v>-4.8000000000000001E-2</c:v>
                </c:pt>
                <c:pt idx="6">
                  <c:v>-4.3E-3</c:v>
                </c:pt>
                <c:pt idx="7">
                  <c:v>-0.1157</c:v>
                </c:pt>
                <c:pt idx="8">
                  <c:v>-6.3700000000000007E-2</c:v>
                </c:pt>
                <c:pt idx="9">
                  <c:v>-7.0699999999999999E-2</c:v>
                </c:pt>
                <c:pt idx="10">
                  <c:v>6.3299999999999995E-2</c:v>
                </c:pt>
                <c:pt idx="11">
                  <c:v>-6.8699999999999997E-2</c:v>
                </c:pt>
                <c:pt idx="12">
                  <c:v>-2.8199999999999999E-2</c:v>
                </c:pt>
                <c:pt idx="13">
                  <c:v>-1.95E-2</c:v>
                </c:pt>
                <c:pt idx="14">
                  <c:v>-3.15E-2</c:v>
                </c:pt>
                <c:pt idx="15">
                  <c:v>-8.4000000000000005E-2</c:v>
                </c:pt>
                <c:pt idx="16">
                  <c:v>3.1E-2</c:v>
                </c:pt>
                <c:pt idx="17">
                  <c:v>-0.1172</c:v>
                </c:pt>
                <c:pt idx="18">
                  <c:v>-4.1500000000000002E-2</c:v>
                </c:pt>
              </c:numCache>
            </c:numRef>
          </c:val>
          <c:extLst>
            <c:ext xmlns:c16="http://schemas.microsoft.com/office/drawing/2014/chart" uri="{C3380CC4-5D6E-409C-BE32-E72D297353CC}">
              <c16:uniqueId val="{00000000-1848-452A-89BE-F69193210D94}"/>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150000000000000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'New South Wales'!$K$4</c:f>
              <c:strCache>
                <c:ptCount val="1"/>
                <c:pt idx="0">
                  <c:v>Previous month (week ending 19 Dec 2020)</c:v>
                </c:pt>
              </c:strCache>
            </c:strRef>
          </c:tx>
          <c:spPr>
            <a:solidFill>
              <a:srgbClr val="336699"/>
            </a:solidFill>
            <a:ln>
              <a:noFill/>
            </a:ln>
            <a:effectLst/>
          </c:spPr>
          <c:invertIfNegative val="0"/>
          <c:cat>
            <c:strRef>
              <c:f>'New South Wales'!$K$65:$K$71</c:f>
              <c:strCache>
                <c:ptCount val="7"/>
                <c:pt idx="0">
                  <c:v>Aged 15-19</c:v>
                </c:pt>
                <c:pt idx="1">
                  <c:v>Aged 20-29</c:v>
                </c:pt>
                <c:pt idx="2">
                  <c:v>Aged 30-39</c:v>
                </c:pt>
                <c:pt idx="3">
                  <c:v>Aged 40-49</c:v>
                </c:pt>
                <c:pt idx="4">
                  <c:v>Aged 50-59</c:v>
                </c:pt>
                <c:pt idx="5">
                  <c:v>Aged 60-69</c:v>
                </c:pt>
                <c:pt idx="6">
                  <c:v>Aged 70+</c:v>
                </c:pt>
              </c:strCache>
            </c:strRef>
          </c:cat>
          <c:val>
            <c:numRef>
              <c:f>'New South Wales'!$L$65:$L$71</c:f>
              <c:numCache>
                <c:formatCode>0.0</c:formatCode>
                <c:ptCount val="7"/>
                <c:pt idx="0">
                  <c:v>84.76</c:v>
                </c:pt>
                <c:pt idx="1">
                  <c:v>99.43</c:v>
                </c:pt>
                <c:pt idx="2">
                  <c:v>101.94</c:v>
                </c:pt>
                <c:pt idx="3">
                  <c:v>101.28</c:v>
                </c:pt>
                <c:pt idx="4">
                  <c:v>102.1</c:v>
                </c:pt>
                <c:pt idx="5">
                  <c:v>106.54</c:v>
                </c:pt>
                <c:pt idx="6">
                  <c:v>113.91</c:v>
                </c:pt>
              </c:numCache>
            </c:numRef>
          </c:val>
          <c:extLst>
            <c:ext xmlns:c16="http://schemas.microsoft.com/office/drawing/2014/chart" uri="{C3380CC4-5D6E-409C-BE32-E72D297353CC}">
              <c16:uniqueId val="{00000000-21B7-4516-B5F3-AAA82A17D6FB}"/>
            </c:ext>
          </c:extLst>
        </c:ser>
        <c:ser>
          <c:idx val="2"/>
          <c:order val="1"/>
          <c:tx>
            <c:strRef>
              <c:f>'New South Wales'!$K$7</c:f>
              <c:strCache>
                <c:ptCount val="1"/>
                <c:pt idx="0">
                  <c:v>Previous week (ending 09 Jan 2021)</c:v>
                </c:pt>
              </c:strCache>
            </c:strRef>
          </c:tx>
          <c:spPr>
            <a:solidFill>
              <a:srgbClr val="669966"/>
            </a:solidFill>
            <a:ln>
              <a:noFill/>
            </a:ln>
            <a:effectLst/>
          </c:spPr>
          <c:invertIfNegative val="0"/>
          <c:cat>
            <c:strRef>
              <c:f>'New South Wales'!$K$65:$K$71</c:f>
              <c:strCache>
                <c:ptCount val="7"/>
                <c:pt idx="0">
                  <c:v>Aged 15-19</c:v>
                </c:pt>
                <c:pt idx="1">
                  <c:v>Aged 20-29</c:v>
                </c:pt>
                <c:pt idx="2">
                  <c:v>Aged 30-39</c:v>
                </c:pt>
                <c:pt idx="3">
                  <c:v>Aged 40-49</c:v>
                </c:pt>
                <c:pt idx="4">
                  <c:v>Aged 50-59</c:v>
                </c:pt>
                <c:pt idx="5">
                  <c:v>Aged 60-69</c:v>
                </c:pt>
                <c:pt idx="6">
                  <c:v>Aged 70+</c:v>
                </c:pt>
              </c:strCache>
            </c:strRef>
          </c:cat>
          <c:val>
            <c:numRef>
              <c:f>'New South Wales'!$L$74:$L$80</c:f>
              <c:numCache>
                <c:formatCode>0.0</c:formatCode>
                <c:ptCount val="7"/>
                <c:pt idx="0">
                  <c:v>73.260000000000005</c:v>
                </c:pt>
                <c:pt idx="1">
                  <c:v>92.1</c:v>
                </c:pt>
                <c:pt idx="2">
                  <c:v>96.67</c:v>
                </c:pt>
                <c:pt idx="3">
                  <c:v>95.85</c:v>
                </c:pt>
                <c:pt idx="4">
                  <c:v>97.02</c:v>
                </c:pt>
                <c:pt idx="5">
                  <c:v>100.49</c:v>
                </c:pt>
                <c:pt idx="6">
                  <c:v>101.86</c:v>
                </c:pt>
              </c:numCache>
            </c:numRef>
          </c:val>
          <c:extLst>
            <c:ext xmlns:c16="http://schemas.microsoft.com/office/drawing/2014/chart" uri="{C3380CC4-5D6E-409C-BE32-E72D297353CC}">
              <c16:uniqueId val="{00000001-21B7-4516-B5F3-AAA82A17D6FB}"/>
            </c:ext>
          </c:extLst>
        </c:ser>
        <c:ser>
          <c:idx val="3"/>
          <c:order val="2"/>
          <c:tx>
            <c:strRef>
              <c:f>'New South Wales'!$K$8</c:f>
              <c:strCache>
                <c:ptCount val="1"/>
                <c:pt idx="0">
                  <c:v>This week (ending 16 Jan 2021)</c:v>
                </c:pt>
              </c:strCache>
            </c:strRef>
          </c:tx>
          <c:spPr>
            <a:solidFill>
              <a:srgbClr val="993366"/>
            </a:solidFill>
            <a:ln>
              <a:noFill/>
            </a:ln>
            <a:effectLst/>
          </c:spPr>
          <c:invertIfNegative val="0"/>
          <c:cat>
            <c:strRef>
              <c:f>'New South Wales'!$K$65:$K$71</c:f>
              <c:strCache>
                <c:ptCount val="7"/>
                <c:pt idx="0">
                  <c:v>Aged 15-19</c:v>
                </c:pt>
                <c:pt idx="1">
                  <c:v>Aged 20-29</c:v>
                </c:pt>
                <c:pt idx="2">
                  <c:v>Aged 30-39</c:v>
                </c:pt>
                <c:pt idx="3">
                  <c:v>Aged 40-49</c:v>
                </c:pt>
                <c:pt idx="4">
                  <c:v>Aged 50-59</c:v>
                </c:pt>
                <c:pt idx="5">
                  <c:v>Aged 60-69</c:v>
                </c:pt>
                <c:pt idx="6">
                  <c:v>Aged 70+</c:v>
                </c:pt>
              </c:strCache>
            </c:strRef>
          </c:cat>
          <c:val>
            <c:numRef>
              <c:f>'New South Wales'!$L$83:$L$89</c:f>
              <c:numCache>
                <c:formatCode>0.0</c:formatCode>
                <c:ptCount val="7"/>
                <c:pt idx="0">
                  <c:v>75.58</c:v>
                </c:pt>
                <c:pt idx="1">
                  <c:v>92.7</c:v>
                </c:pt>
                <c:pt idx="2">
                  <c:v>97.35</c:v>
                </c:pt>
                <c:pt idx="3">
                  <c:v>96.6</c:v>
                </c:pt>
                <c:pt idx="4">
                  <c:v>97.75</c:v>
                </c:pt>
                <c:pt idx="5">
                  <c:v>100.32</c:v>
                </c:pt>
                <c:pt idx="6">
                  <c:v>99.51</c:v>
                </c:pt>
              </c:numCache>
            </c:numRef>
          </c:val>
          <c:extLst>
            <c:ext xmlns:c16="http://schemas.microsoft.com/office/drawing/2014/chart" uri="{C3380CC4-5D6E-409C-BE32-E72D297353CC}">
              <c16:uniqueId val="{00000002-21B7-4516-B5F3-AAA82A17D6F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'South Australia'!$K$157:$K$303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'South Australia'!$L$453:$L$599</c:f>
              <c:numCache>
                <c:formatCode>0.0</c:formatCode>
                <c:ptCount val="147"/>
                <c:pt idx="0">
                  <c:v>100</c:v>
                </c:pt>
                <c:pt idx="1">
                  <c:v>99.108000000000004</c:v>
                </c:pt>
                <c:pt idx="2">
                  <c:v>95.718900000000005</c:v>
                </c:pt>
                <c:pt idx="3">
                  <c:v>93.227999999999994</c:v>
                </c:pt>
                <c:pt idx="4">
                  <c:v>91.459400000000002</c:v>
                </c:pt>
                <c:pt idx="5">
                  <c:v>91.0501</c:v>
                </c:pt>
                <c:pt idx="6">
                  <c:v>91.340500000000006</c:v>
                </c:pt>
                <c:pt idx="7">
                  <c:v>91.907499999999999</c:v>
                </c:pt>
                <c:pt idx="8">
                  <c:v>92.653599999999997</c:v>
                </c:pt>
                <c:pt idx="9">
                  <c:v>93.5946</c:v>
                </c:pt>
                <c:pt idx="10">
                  <c:v>93.830299999999994</c:v>
                </c:pt>
                <c:pt idx="11">
                  <c:v>94.302899999999994</c:v>
                </c:pt>
                <c:pt idx="12">
                  <c:v>95.063299999999998</c:v>
                </c:pt>
                <c:pt idx="13">
                  <c:v>95.280600000000007</c:v>
                </c:pt>
                <c:pt idx="14">
                  <c:v>94.979100000000003</c:v>
                </c:pt>
                <c:pt idx="15">
                  <c:v>94.488200000000006</c:v>
                </c:pt>
                <c:pt idx="16">
                  <c:v>95.914699999999996</c:v>
                </c:pt>
                <c:pt idx="17">
                  <c:v>97.200599999999994</c:v>
                </c:pt>
                <c:pt idx="18">
                  <c:v>97.319100000000006</c:v>
                </c:pt>
                <c:pt idx="19">
                  <c:v>97.878500000000003</c:v>
                </c:pt>
                <c:pt idx="20">
                  <c:v>97.927099999999996</c:v>
                </c:pt>
                <c:pt idx="21">
                  <c:v>98.272599999999997</c:v>
                </c:pt>
                <c:pt idx="22">
                  <c:v>98.443799999999996</c:v>
                </c:pt>
                <c:pt idx="23">
                  <c:v>98.6751</c:v>
                </c:pt>
                <c:pt idx="24">
                  <c:v>98.788200000000003</c:v>
                </c:pt>
                <c:pt idx="25">
                  <c:v>99.072699999999998</c:v>
                </c:pt>
                <c:pt idx="26">
                  <c:v>99.539299999999997</c:v>
                </c:pt>
                <c:pt idx="27">
                  <c:v>99.731800000000007</c:v>
                </c:pt>
                <c:pt idx="28">
                  <c:v>99.759900000000002</c:v>
                </c:pt>
                <c:pt idx="29">
                  <c:v>99.415499999999994</c:v>
                </c:pt>
                <c:pt idx="30">
                  <c:v>99.539400000000001</c:v>
                </c:pt>
                <c:pt idx="31">
                  <c:v>100.75060000000001</c:v>
                </c:pt>
                <c:pt idx="32">
                  <c:v>100.77509999999999</c:v>
                </c:pt>
                <c:pt idx="33">
                  <c:v>100.34910000000001</c:v>
                </c:pt>
                <c:pt idx="34">
                  <c:v>100.78570000000001</c:v>
                </c:pt>
                <c:pt idx="35">
                  <c:v>101.60429999999999</c:v>
                </c:pt>
                <c:pt idx="36">
                  <c:v>100.807</c:v>
                </c:pt>
                <c:pt idx="37">
                  <c:v>101.1298</c:v>
                </c:pt>
                <c:pt idx="38">
                  <c:v>102.0194</c:v>
                </c:pt>
                <c:pt idx="39">
                  <c:v>102.508</c:v>
                </c:pt>
                <c:pt idx="40">
                  <c:v>101.46429999999999</c:v>
                </c:pt>
                <c:pt idx="41">
                  <c:v>98.232600000000005</c:v>
                </c:pt>
                <c:pt idx="42">
                  <c:v>95.370999999999995</c:v>
                </c:pt>
                <c:pt idx="43">
                  <c:v>95.584299999999999</c:v>
                </c:pt>
                <c:pt idx="44">
                  <c:v>97.616900000000001</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7E5-4CA2-8064-81A9DB7061E1}"/>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B7E5-4CA2-8064-81A9DB7061E1}"/>
              </c:ext>
            </c:extLst>
          </c:dPt>
          <c:cat>
            <c:strRef>
              <c:f>'South Australia'!$K$157:$K$303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'South Australia'!$L$601:$L$747</c:f>
              <c:numCache>
                <c:formatCode>0.0</c:formatCode>
                <c:ptCount val="147"/>
                <c:pt idx="0">
                  <c:v>100</c:v>
                </c:pt>
                <c:pt idx="1">
                  <c:v>99.426599999999993</c:v>
                </c:pt>
                <c:pt idx="2">
                  <c:v>97.897499999999994</c:v>
                </c:pt>
                <c:pt idx="3">
                  <c:v>96.464699999999993</c:v>
                </c:pt>
                <c:pt idx="4">
                  <c:v>93.5749</c:v>
                </c:pt>
                <c:pt idx="5">
                  <c:v>93.620500000000007</c:v>
                </c:pt>
                <c:pt idx="6">
                  <c:v>95.036299999999997</c:v>
                </c:pt>
                <c:pt idx="7">
                  <c:v>95.723100000000002</c:v>
                </c:pt>
                <c:pt idx="8">
                  <c:v>95.038300000000007</c:v>
                </c:pt>
                <c:pt idx="9">
                  <c:v>94.593299999999999</c:v>
                </c:pt>
                <c:pt idx="10">
                  <c:v>94.288899999999998</c:v>
                </c:pt>
                <c:pt idx="11">
                  <c:v>94.840599999999995</c:v>
                </c:pt>
                <c:pt idx="12">
                  <c:v>96.823700000000002</c:v>
                </c:pt>
                <c:pt idx="13">
                  <c:v>96.470500000000001</c:v>
                </c:pt>
                <c:pt idx="14">
                  <c:v>96.945499999999996</c:v>
                </c:pt>
                <c:pt idx="15">
                  <c:v>96.462999999999994</c:v>
                </c:pt>
                <c:pt idx="16">
                  <c:v>98.0154</c:v>
                </c:pt>
                <c:pt idx="17">
                  <c:v>96.659800000000004</c:v>
                </c:pt>
                <c:pt idx="18">
                  <c:v>96.897400000000005</c:v>
                </c:pt>
                <c:pt idx="19">
                  <c:v>96.900700000000001</c:v>
                </c:pt>
                <c:pt idx="20">
                  <c:v>97.332800000000006</c:v>
                </c:pt>
                <c:pt idx="21">
                  <c:v>98.533100000000005</c:v>
                </c:pt>
                <c:pt idx="22">
                  <c:v>98.418599999999998</c:v>
                </c:pt>
                <c:pt idx="23">
                  <c:v>98.072500000000005</c:v>
                </c:pt>
                <c:pt idx="24">
                  <c:v>98.688500000000005</c:v>
                </c:pt>
                <c:pt idx="25">
                  <c:v>100.9987</c:v>
                </c:pt>
                <c:pt idx="26">
                  <c:v>101.7595</c:v>
                </c:pt>
                <c:pt idx="27">
                  <c:v>102.4153</c:v>
                </c:pt>
                <c:pt idx="28">
                  <c:v>102.425</c:v>
                </c:pt>
                <c:pt idx="29">
                  <c:v>100.68300000000001</c:v>
                </c:pt>
                <c:pt idx="30">
                  <c:v>99.314499999999995</c:v>
                </c:pt>
                <c:pt idx="31">
                  <c:v>100.46729999999999</c:v>
                </c:pt>
                <c:pt idx="32">
                  <c:v>100.2818</c:v>
                </c:pt>
                <c:pt idx="33">
                  <c:v>98.669799999999995</c:v>
                </c:pt>
                <c:pt idx="34">
                  <c:v>99.499200000000002</c:v>
                </c:pt>
                <c:pt idx="35">
                  <c:v>100.1007</c:v>
                </c:pt>
                <c:pt idx="36">
                  <c:v>97.641300000000001</c:v>
                </c:pt>
                <c:pt idx="37">
                  <c:v>99.152299999999997</c:v>
                </c:pt>
                <c:pt idx="38">
                  <c:v>102.1126</c:v>
                </c:pt>
                <c:pt idx="39">
                  <c:v>103.208</c:v>
                </c:pt>
                <c:pt idx="40">
                  <c:v>102.53440000000001</c:v>
                </c:pt>
                <c:pt idx="41">
                  <c:v>97.1661</c:v>
                </c:pt>
                <c:pt idx="42">
                  <c:v>94.197400000000002</c:v>
                </c:pt>
                <c:pt idx="43">
                  <c:v>94.298599999999993</c:v>
                </c:pt>
                <c:pt idx="44">
                  <c:v>96.828800000000001</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B7E5-4CA2-8064-81A9DB7061E1}"/>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'South Australia'!$K$157:$K$303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'South Australia'!$L$157:$L$303</c:f>
              <c:numCache>
                <c:formatCode>0.0</c:formatCode>
                <c:ptCount val="147"/>
                <c:pt idx="0">
                  <c:v>100</c:v>
                </c:pt>
                <c:pt idx="1">
                  <c:v>99.2149</c:v>
                </c:pt>
                <c:pt idx="2">
                  <c:v>96.153400000000005</c:v>
                </c:pt>
                <c:pt idx="3">
                  <c:v>93.502099999999999</c:v>
                </c:pt>
                <c:pt idx="4">
                  <c:v>91.838499999999996</c:v>
                </c:pt>
                <c:pt idx="5">
                  <c:v>91.448400000000007</c:v>
                </c:pt>
                <c:pt idx="6">
                  <c:v>91.813100000000006</c:v>
                </c:pt>
                <c:pt idx="7">
                  <c:v>92.230999999999995</c:v>
                </c:pt>
                <c:pt idx="8">
                  <c:v>92.806200000000004</c:v>
                </c:pt>
                <c:pt idx="9">
                  <c:v>93.352599999999995</c:v>
                </c:pt>
                <c:pt idx="10">
                  <c:v>93.6738</c:v>
                </c:pt>
                <c:pt idx="11">
                  <c:v>94.180899999999994</c:v>
                </c:pt>
                <c:pt idx="12">
                  <c:v>95.128100000000003</c:v>
                </c:pt>
                <c:pt idx="13">
                  <c:v>95.639300000000006</c:v>
                </c:pt>
                <c:pt idx="14">
                  <c:v>95.802400000000006</c:v>
                </c:pt>
                <c:pt idx="15">
                  <c:v>95.768000000000001</c:v>
                </c:pt>
                <c:pt idx="16">
                  <c:v>97.052599999999998</c:v>
                </c:pt>
                <c:pt idx="17">
                  <c:v>97.771900000000002</c:v>
                </c:pt>
                <c:pt idx="18">
                  <c:v>97.691400000000002</c:v>
                </c:pt>
                <c:pt idx="19">
                  <c:v>97.828599999999994</c:v>
                </c:pt>
                <c:pt idx="20">
                  <c:v>97.978700000000003</c:v>
                </c:pt>
                <c:pt idx="21">
                  <c:v>97.921899999999994</c:v>
                </c:pt>
                <c:pt idx="22">
                  <c:v>97.789000000000001</c:v>
                </c:pt>
                <c:pt idx="23">
                  <c:v>97.811800000000005</c:v>
                </c:pt>
                <c:pt idx="24">
                  <c:v>97.883600000000001</c:v>
                </c:pt>
                <c:pt idx="25">
                  <c:v>98.100999999999999</c:v>
                </c:pt>
                <c:pt idx="26">
                  <c:v>98.536199999999994</c:v>
                </c:pt>
                <c:pt idx="27">
                  <c:v>98.700599999999994</c:v>
                </c:pt>
                <c:pt idx="28">
                  <c:v>98.574299999999994</c:v>
                </c:pt>
                <c:pt idx="29">
                  <c:v>97.953500000000005</c:v>
                </c:pt>
                <c:pt idx="30">
                  <c:v>97.881799999999998</c:v>
                </c:pt>
                <c:pt idx="31">
                  <c:v>98.485900000000001</c:v>
                </c:pt>
                <c:pt idx="32">
                  <c:v>98.675399999999996</c:v>
                </c:pt>
                <c:pt idx="33">
                  <c:v>98.779399999999995</c:v>
                </c:pt>
                <c:pt idx="34">
                  <c:v>99.160600000000002</c:v>
                </c:pt>
                <c:pt idx="35">
                  <c:v>99.803200000000004</c:v>
                </c:pt>
                <c:pt idx="36">
                  <c:v>100.05889999999999</c:v>
                </c:pt>
                <c:pt idx="37">
                  <c:v>100.3095</c:v>
                </c:pt>
                <c:pt idx="38">
                  <c:v>100.8173</c:v>
                </c:pt>
                <c:pt idx="39">
                  <c:v>101.015</c:v>
                </c:pt>
                <c:pt idx="40">
                  <c:v>100.3548</c:v>
                </c:pt>
                <c:pt idx="41">
                  <c:v>97.321700000000007</c:v>
                </c:pt>
                <c:pt idx="42">
                  <c:v>94.444699999999997</c:v>
                </c:pt>
                <c:pt idx="43">
                  <c:v>94.284199999999998</c:v>
                </c:pt>
                <c:pt idx="44">
                  <c:v>95.700199999999995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B7E5-4CA2-8064-81A9DB7061E1}"/>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'South Australia'!$K$157:$K$303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'South Australia'!$L$305:$L$451</c:f>
              <c:numCache>
                <c:formatCode>0.0</c:formatCode>
                <c:ptCount val="147"/>
                <c:pt idx="0">
                  <c:v>100</c:v>
                </c:pt>
                <c:pt idx="1">
                  <c:v>99.667599999999993</c:v>
                </c:pt>
                <c:pt idx="2">
                  <c:v>98.378600000000006</c:v>
                </c:pt>
                <c:pt idx="3">
                  <c:v>96.626300000000001</c:v>
                </c:pt>
                <c:pt idx="4">
                  <c:v>94.061300000000003</c:v>
                </c:pt>
                <c:pt idx="5">
                  <c:v>93.977199999999996</c:v>
                </c:pt>
                <c:pt idx="6">
                  <c:v>94.110699999999994</c:v>
                </c:pt>
                <c:pt idx="7">
                  <c:v>94.578299999999999</c:v>
                </c:pt>
                <c:pt idx="8">
                  <c:v>93.415999999999997</c:v>
                </c:pt>
                <c:pt idx="9">
                  <c:v>92.604799999999997</c:v>
                </c:pt>
                <c:pt idx="10">
                  <c:v>92.236099999999993</c:v>
                </c:pt>
                <c:pt idx="11">
                  <c:v>93.508200000000002</c:v>
                </c:pt>
                <c:pt idx="12">
                  <c:v>95.496899999999997</c:v>
                </c:pt>
                <c:pt idx="13">
                  <c:v>96.188599999999994</c:v>
                </c:pt>
                <c:pt idx="14">
                  <c:v>97.174400000000006</c:v>
                </c:pt>
                <c:pt idx="15">
                  <c:v>97.322599999999994</c:v>
                </c:pt>
                <c:pt idx="16">
                  <c:v>99.476100000000002</c:v>
                </c:pt>
                <c:pt idx="17">
                  <c:v>96.927999999999997</c:v>
                </c:pt>
                <c:pt idx="18">
                  <c:v>96.451099999999997</c:v>
                </c:pt>
                <c:pt idx="19">
                  <c:v>96.096999999999994</c:v>
                </c:pt>
                <c:pt idx="20">
                  <c:v>96.806200000000004</c:v>
                </c:pt>
                <c:pt idx="21">
                  <c:v>97.248500000000007</c:v>
                </c:pt>
                <c:pt idx="22">
                  <c:v>96.723200000000006</c:v>
                </c:pt>
                <c:pt idx="23">
                  <c:v>96.530600000000007</c:v>
                </c:pt>
                <c:pt idx="24">
                  <c:v>96.715400000000002</c:v>
                </c:pt>
                <c:pt idx="25">
                  <c:v>99.468299999999999</c:v>
                </c:pt>
                <c:pt idx="26">
                  <c:v>100.4546</c:v>
                </c:pt>
                <c:pt idx="27">
                  <c:v>101.22580000000001</c:v>
                </c:pt>
                <c:pt idx="28">
                  <c:v>100.6095</c:v>
                </c:pt>
                <c:pt idx="29">
                  <c:v>98.462699999999998</c:v>
                </c:pt>
                <c:pt idx="30">
                  <c:v>96.815100000000001</c:v>
                </c:pt>
                <c:pt idx="31">
                  <c:v>97.316400000000002</c:v>
                </c:pt>
                <c:pt idx="32">
                  <c:v>96.7316</c:v>
                </c:pt>
                <c:pt idx="33">
                  <c:v>96.679100000000005</c:v>
                </c:pt>
                <c:pt idx="34">
                  <c:v>98.026200000000003</c:v>
                </c:pt>
                <c:pt idx="35">
                  <c:v>98.893100000000004</c:v>
                </c:pt>
                <c:pt idx="36">
                  <c:v>98.847399999999993</c:v>
                </c:pt>
                <c:pt idx="37">
                  <c:v>100.1014</c:v>
                </c:pt>
                <c:pt idx="38">
                  <c:v>101.732</c:v>
                </c:pt>
                <c:pt idx="39">
                  <c:v>102.21939999999999</c:v>
                </c:pt>
                <c:pt idx="40">
                  <c:v>102.1596</c:v>
                </c:pt>
                <c:pt idx="41">
                  <c:v>97.485100000000003</c:v>
                </c:pt>
                <c:pt idx="42">
                  <c:v>93.574100000000001</c:v>
                </c:pt>
                <c:pt idx="43">
                  <c:v>92.977900000000005</c:v>
                </c:pt>
                <c:pt idx="44">
                  <c:v>94.76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B7E5-4CA2-8064-81A9DB7061E1}"/>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6"/>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'Western Australia'!$K$4</c:f>
              <c:strCache>
                <c:ptCount val="1"/>
                <c:pt idx="0">
                  <c:v>Previous month (week ending 19 Dec 2020)</c:v>
                </c:pt>
              </c:strCache>
            </c:strRef>
          </c:tx>
          <c:spPr>
            <a:solidFill>
              <a:srgbClr val="336699"/>
            </a:solidFill>
            <a:ln>
              <a:noFill/>
            </a:ln>
            <a:effectLst/>
          </c:spPr>
          <c:invertIfNegative val="0"/>
          <c:cat>
            <c:strRef>
              <c:f>'Western Australia'!$K$36:$K$42</c:f>
              <c:strCache>
                <c:ptCount val="7"/>
                <c:pt idx="0">
                  <c:v>Aged 15-19</c:v>
                </c:pt>
                <c:pt idx="1">
                  <c:v>Aged 20-29</c:v>
                </c:pt>
                <c:pt idx="2">
                  <c:v>Aged 30-39</c:v>
                </c:pt>
                <c:pt idx="3">
                  <c:v>Aged 40-49</c:v>
                </c:pt>
                <c:pt idx="4">
                  <c:v>Aged 50-59</c:v>
                </c:pt>
                <c:pt idx="5">
                  <c:v>Aged 60-69</c:v>
                </c:pt>
                <c:pt idx="6">
                  <c:v>Aged 70+</c:v>
                </c:pt>
              </c:strCache>
            </c:strRef>
          </c:cat>
          <c:val>
            <c:numRef>
              <c:f>'Western Australia'!$L$36:$L$42</c:f>
              <c:numCache>
                <c:formatCode>0.0</c:formatCode>
                <c:ptCount val="7"/>
                <c:pt idx="0">
                  <c:v>86.59</c:v>
                </c:pt>
                <c:pt idx="1">
                  <c:v>100.46</c:v>
                </c:pt>
                <c:pt idx="2">
                  <c:v>99.78</c:v>
                </c:pt>
                <c:pt idx="3">
                  <c:v>100.57</c:v>
                </c:pt>
                <c:pt idx="4">
                  <c:v>102.12</c:v>
                </c:pt>
                <c:pt idx="5">
                  <c:v>106.26</c:v>
                </c:pt>
                <c:pt idx="6">
                  <c:v>108.96</c:v>
                </c:pt>
              </c:numCache>
            </c:numRef>
          </c:val>
          <c:extLst>
            <c:ext xmlns:c16="http://schemas.microsoft.com/office/drawing/2014/chart" uri="{C3380CC4-5D6E-409C-BE32-E72D297353CC}">
              <c16:uniqueId val="{00000000-1065-4382-8979-56C81CE9FA29}"/>
            </c:ext>
          </c:extLst>
        </c:ser>
        <c:ser>
          <c:idx val="2"/>
          <c:order val="1"/>
          <c:tx>
            <c:strRef>
              <c:f>'Western Australia'!$K$7</c:f>
              <c:strCache>
                <c:ptCount val="1"/>
                <c:pt idx="0">
                  <c:v>Previous week (ending 09 Jan 2021)</c:v>
                </c:pt>
              </c:strCache>
            </c:strRef>
          </c:tx>
          <c:spPr>
            <a:solidFill>
              <a:srgbClr val="669966"/>
            </a:solidFill>
            <a:ln>
              <a:noFill/>
            </a:ln>
            <a:effectLst/>
          </c:spPr>
          <c:invertIfNegative val="0"/>
          <c:cat>
            <c:strRef>
              <c:f>'Western Australia'!$K$36:$K$42</c:f>
              <c:strCache>
                <c:ptCount val="7"/>
                <c:pt idx="0">
                  <c:v>Aged 15-19</c:v>
                </c:pt>
                <c:pt idx="1">
                  <c:v>Aged 20-29</c:v>
                </c:pt>
                <c:pt idx="2">
                  <c:v>Aged 30-39</c:v>
                </c:pt>
                <c:pt idx="3">
                  <c:v>Aged 40-49</c:v>
                </c:pt>
                <c:pt idx="4">
                  <c:v>Aged 50-59</c:v>
                </c:pt>
                <c:pt idx="5">
                  <c:v>Aged 60-69</c:v>
                </c:pt>
                <c:pt idx="6">
                  <c:v>Aged 70+</c:v>
                </c:pt>
              </c:strCache>
            </c:strRef>
          </c:cat>
          <c:val>
            <c:numRef>
              <c:f>'Western Australia'!$L$45:$L$51</c:f>
              <c:numCache>
                <c:formatCode>0.0</c:formatCode>
                <c:ptCount val="7"/>
                <c:pt idx="0">
                  <c:v>74.25</c:v>
                </c:pt>
                <c:pt idx="1">
                  <c:v>93.25</c:v>
                </c:pt>
                <c:pt idx="2">
                  <c:v>95.56</c:v>
                </c:pt>
                <c:pt idx="3">
                  <c:v>96.67</c:v>
                </c:pt>
                <c:pt idx="4">
                  <c:v>98.22</c:v>
                </c:pt>
                <c:pt idx="5">
                  <c:v>100.96</c:v>
                </c:pt>
                <c:pt idx="6">
                  <c:v>99.61</c:v>
                </c:pt>
              </c:numCache>
            </c:numRef>
          </c:val>
          <c:extLst>
            <c:ext xmlns:c16="http://schemas.microsoft.com/office/drawing/2014/chart" uri="{C3380CC4-5D6E-409C-BE32-E72D297353CC}">
              <c16:uniqueId val="{00000001-1065-4382-8979-56C81CE9FA29}"/>
            </c:ext>
          </c:extLst>
        </c:ser>
        <c:ser>
          <c:idx val="3"/>
          <c:order val="2"/>
          <c:tx>
            <c:strRef>
              <c:f>'Western Australia'!$K$8</c:f>
              <c:strCache>
                <c:ptCount val="1"/>
                <c:pt idx="0">
                  <c:v>This week (ending 16 Jan 2021)</c:v>
                </c:pt>
              </c:strCache>
            </c:strRef>
          </c:tx>
          <c:spPr>
            <a:solidFill>
              <a:srgbClr val="993366"/>
            </a:solidFill>
            <a:ln>
              <a:noFill/>
            </a:ln>
            <a:effectLst/>
          </c:spPr>
          <c:invertIfNegative val="0"/>
          <c:cat>
            <c:strRef>
              <c:f>'Western Australia'!$K$36:$K$42</c:f>
              <c:strCache>
                <c:ptCount val="7"/>
                <c:pt idx="0">
                  <c:v>Aged 15-19</c:v>
                </c:pt>
                <c:pt idx="1">
                  <c:v>Aged 20-29</c:v>
                </c:pt>
                <c:pt idx="2">
                  <c:v>Aged 30-39</c:v>
                </c:pt>
                <c:pt idx="3">
                  <c:v>Aged 40-49</c:v>
                </c:pt>
                <c:pt idx="4">
                  <c:v>Aged 50-59</c:v>
                </c:pt>
                <c:pt idx="5">
                  <c:v>Aged 60-69</c:v>
                </c:pt>
                <c:pt idx="6">
                  <c:v>Aged 70+</c:v>
                </c:pt>
              </c:strCache>
            </c:strRef>
          </c:cat>
          <c:val>
            <c:numRef>
              <c:f>'Western Australia'!$L$54:$L$60</c:f>
              <c:numCache>
                <c:formatCode>0.0</c:formatCode>
                <c:ptCount val="7"/>
                <c:pt idx="0">
                  <c:v>76.930000000000007</c:v>
                </c:pt>
                <c:pt idx="1">
                  <c:v>95.05</c:v>
                </c:pt>
                <c:pt idx="2">
                  <c:v>97.02</c:v>
                </c:pt>
                <c:pt idx="3">
                  <c:v>98.19</c:v>
                </c:pt>
                <c:pt idx="4">
                  <c:v>99.95</c:v>
                </c:pt>
                <c:pt idx="5">
                  <c:v>102.53</c:v>
                </c:pt>
                <c:pt idx="6">
                  <c:v>99.75</c:v>
                </c:pt>
              </c:numCache>
            </c:numRef>
          </c:val>
          <c:extLst>
            <c:ext xmlns:c16="http://schemas.microsoft.com/office/drawing/2014/chart" uri="{C3380CC4-5D6E-409C-BE32-E72D297353CC}">
              <c16:uniqueId val="{00000002-1065-4382-8979-56C81CE9FA2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'Western Australia'!$K$4</c:f>
              <c:strCache>
                <c:ptCount val="1"/>
                <c:pt idx="0">
                  <c:v>Previous month (week ending 19 Dec 2020)</c:v>
                </c:pt>
              </c:strCache>
            </c:strRef>
          </c:tx>
          <c:spPr>
            <a:solidFill>
              <a:srgbClr val="336699"/>
            </a:solidFill>
            <a:ln>
              <a:noFill/>
            </a:ln>
            <a:effectLst/>
          </c:spPr>
          <c:invertIfNegative val="0"/>
          <c:cat>
            <c:strRef>
              <c:f>'Western Australia'!$K$65:$K$71</c:f>
              <c:strCache>
                <c:ptCount val="7"/>
                <c:pt idx="0">
                  <c:v>Aged 15-19</c:v>
                </c:pt>
                <c:pt idx="1">
                  <c:v>Aged 20-29</c:v>
                </c:pt>
                <c:pt idx="2">
                  <c:v>Aged 30-39</c:v>
                </c:pt>
                <c:pt idx="3">
                  <c:v>Aged 40-49</c:v>
                </c:pt>
                <c:pt idx="4">
                  <c:v>Aged 50-59</c:v>
                </c:pt>
                <c:pt idx="5">
                  <c:v>Aged 60-69</c:v>
                </c:pt>
                <c:pt idx="6">
                  <c:v>Aged 70+</c:v>
                </c:pt>
              </c:strCache>
            </c:strRef>
          </c:cat>
          <c:val>
            <c:numRef>
              <c:f>'Western Australia'!$L$65:$L$71</c:f>
              <c:numCache>
                <c:formatCode>0.0</c:formatCode>
                <c:ptCount val="7"/>
                <c:pt idx="0">
                  <c:v>88.81</c:v>
                </c:pt>
                <c:pt idx="1">
                  <c:v>103.01</c:v>
                </c:pt>
                <c:pt idx="2">
                  <c:v>103.48</c:v>
                </c:pt>
                <c:pt idx="3">
                  <c:v>103.41</c:v>
                </c:pt>
                <c:pt idx="4">
                  <c:v>104</c:v>
                </c:pt>
                <c:pt idx="5">
                  <c:v>107.34</c:v>
                </c:pt>
                <c:pt idx="6">
                  <c:v>110.64</c:v>
                </c:pt>
              </c:numCache>
            </c:numRef>
          </c:val>
          <c:extLst>
            <c:ext xmlns:c16="http://schemas.microsoft.com/office/drawing/2014/chart" uri="{C3380CC4-5D6E-409C-BE32-E72D297353CC}">
              <c16:uniqueId val="{00000000-F44F-4350-9E97-C79FCD4288CE}"/>
            </c:ext>
          </c:extLst>
        </c:ser>
        <c:ser>
          <c:idx val="2"/>
          <c:order val="1"/>
          <c:tx>
            <c:strRef>
              <c:f>'Western Australia'!$K$7</c:f>
              <c:strCache>
                <c:ptCount val="1"/>
                <c:pt idx="0">
                  <c:v>Previous week (ending 09 Jan 2021)</c:v>
                </c:pt>
              </c:strCache>
            </c:strRef>
          </c:tx>
          <c:spPr>
            <a:solidFill>
              <a:srgbClr val="669966"/>
            </a:solidFill>
            <a:ln>
              <a:noFill/>
            </a:ln>
            <a:effectLst/>
          </c:spPr>
          <c:invertIfNegative val="0"/>
          <c:cat>
            <c:strRef>
              <c:f>'Western Australia'!$K$65:$K$71</c:f>
              <c:strCache>
                <c:ptCount val="7"/>
                <c:pt idx="0">
                  <c:v>Aged 15-19</c:v>
                </c:pt>
                <c:pt idx="1">
                  <c:v>Aged 20-29</c:v>
                </c:pt>
                <c:pt idx="2">
                  <c:v>Aged 30-39</c:v>
                </c:pt>
                <c:pt idx="3">
                  <c:v>Aged 40-49</c:v>
                </c:pt>
                <c:pt idx="4">
                  <c:v>Aged 50-59</c:v>
                </c:pt>
                <c:pt idx="5">
                  <c:v>Aged 60-69</c:v>
                </c:pt>
                <c:pt idx="6">
                  <c:v>Aged 70+</c:v>
                </c:pt>
              </c:strCache>
            </c:strRef>
          </c:cat>
          <c:val>
            <c:numRef>
              <c:f>'Western Australia'!$L$74:$L$80</c:f>
              <c:numCache>
                <c:formatCode>0.0</c:formatCode>
                <c:ptCount val="7"/>
                <c:pt idx="0">
                  <c:v>76.95</c:v>
                </c:pt>
                <c:pt idx="1">
                  <c:v>96.62</c:v>
                </c:pt>
                <c:pt idx="2">
                  <c:v>98.56</c:v>
                </c:pt>
                <c:pt idx="3">
                  <c:v>98.58</c:v>
                </c:pt>
                <c:pt idx="4">
                  <c:v>99.75</c:v>
                </c:pt>
                <c:pt idx="5">
                  <c:v>102.9</c:v>
                </c:pt>
                <c:pt idx="6">
                  <c:v>100.02</c:v>
                </c:pt>
              </c:numCache>
            </c:numRef>
          </c:val>
          <c:extLst>
            <c:ext xmlns:c16="http://schemas.microsoft.com/office/drawing/2014/chart" uri="{C3380CC4-5D6E-409C-BE32-E72D297353CC}">
              <c16:uniqueId val="{00000001-F44F-4350-9E97-C79FCD4288CE}"/>
            </c:ext>
          </c:extLst>
        </c:ser>
        <c:ser>
          <c:idx val="3"/>
          <c:order val="2"/>
          <c:tx>
            <c:strRef>
              <c:f>'Western Australia'!$K$8</c:f>
              <c:strCache>
                <c:ptCount val="1"/>
                <c:pt idx="0">
                  <c:v>This week (ending 16 Jan 2021)</c:v>
                </c:pt>
              </c:strCache>
            </c:strRef>
          </c:tx>
          <c:spPr>
            <a:solidFill>
              <a:srgbClr val="993366"/>
            </a:solidFill>
            <a:ln>
              <a:noFill/>
            </a:ln>
            <a:effectLst/>
          </c:spPr>
          <c:invertIfNegative val="0"/>
          <c:cat>
            <c:strRef>
              <c:f>'Western Australia'!$K$65:$K$71</c:f>
              <c:strCache>
                <c:ptCount val="7"/>
                <c:pt idx="0">
                  <c:v>Aged 15-19</c:v>
                </c:pt>
                <c:pt idx="1">
                  <c:v>Aged 20-29</c:v>
                </c:pt>
                <c:pt idx="2">
                  <c:v>Aged 30-39</c:v>
                </c:pt>
                <c:pt idx="3">
                  <c:v>Aged 40-49</c:v>
                </c:pt>
                <c:pt idx="4">
                  <c:v>Aged 50-59</c:v>
                </c:pt>
                <c:pt idx="5">
                  <c:v>Aged 60-69</c:v>
                </c:pt>
                <c:pt idx="6">
                  <c:v>Aged 70+</c:v>
                </c:pt>
              </c:strCache>
            </c:strRef>
          </c:cat>
          <c:val>
            <c:numRef>
              <c:f>'Western Australia'!$L$83:$L$89</c:f>
              <c:numCache>
                <c:formatCode>0.0</c:formatCode>
                <c:ptCount val="7"/>
                <c:pt idx="0">
                  <c:v>78.16</c:v>
                </c:pt>
                <c:pt idx="1">
                  <c:v>97.22</c:v>
                </c:pt>
                <c:pt idx="2">
                  <c:v>99.14</c:v>
                </c:pt>
                <c:pt idx="3">
                  <c:v>99.25</c:v>
                </c:pt>
                <c:pt idx="4">
                  <c:v>100.61</c:v>
                </c:pt>
                <c:pt idx="5">
                  <c:v>103.27</c:v>
                </c:pt>
                <c:pt idx="6">
                  <c:v>98.99</c:v>
                </c:pt>
              </c:numCache>
            </c:numRef>
          </c:val>
          <c:extLst>
            <c:ext xmlns:c16="http://schemas.microsoft.com/office/drawing/2014/chart" uri="{C3380CC4-5D6E-409C-BE32-E72D297353CC}">
              <c16:uniqueId val="{00000002-F44F-4350-9E97-C79FCD4288C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'Western Australia'!$K$9</c:f>
              <c:strCache>
                <c:ptCount val="1"/>
                <c:pt idx="0">
                  <c:v>Week ending 14 Mar 2020</c:v>
                </c:pt>
              </c:strCache>
            </c:strRef>
          </c:tx>
          <c:spPr>
            <a:solidFill>
              <a:srgbClr val="99CC66"/>
            </a:solidFill>
            <a:ln>
              <a:noFill/>
            </a:ln>
            <a:effectLst/>
          </c:spPr>
          <c:invertIfNegative val="0"/>
          <c:cat>
            <c:strRef>
              <c:f>'Western Australia'!$K$116:$K$134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'Western Australia'!$L$116:$L$134</c:f>
              <c:numCache>
                <c:formatCode>0.0%</c:formatCode>
                <c:ptCount val="19"/>
                <c:pt idx="0">
                  <c:v>1.37E-2</c:v>
                </c:pt>
                <c:pt idx="1">
                  <c:v>7.0199999999999999E-2</c:v>
                </c:pt>
                <c:pt idx="2">
                  <c:v>5.8999999999999997E-2</c:v>
                </c:pt>
                <c:pt idx="3">
                  <c:v>1.0999999999999999E-2</c:v>
                </c:pt>
                <c:pt idx="4">
                  <c:v>6.83E-2</c:v>
                </c:pt>
                <c:pt idx="5">
                  <c:v>3.9199999999999999E-2</c:v>
                </c:pt>
                <c:pt idx="6">
                  <c:v>9.5200000000000007E-2</c:v>
                </c:pt>
                <c:pt idx="7">
                  <c:v>6.5500000000000003E-2</c:v>
                </c:pt>
                <c:pt idx="8">
                  <c:v>4.07E-2</c:v>
                </c:pt>
                <c:pt idx="9">
                  <c:v>7.3000000000000001E-3</c:v>
                </c:pt>
                <c:pt idx="10">
                  <c:v>2.53E-2</c:v>
                </c:pt>
                <c:pt idx="11">
                  <c:v>2.1700000000000001E-2</c:v>
                </c:pt>
                <c:pt idx="12">
                  <c:v>7.3899999999999993E-2</c:v>
                </c:pt>
                <c:pt idx="13">
                  <c:v>6.54E-2</c:v>
                </c:pt>
                <c:pt idx="14">
                  <c:v>5.96E-2</c:v>
                </c:pt>
                <c:pt idx="15">
                  <c:v>8.5500000000000007E-2</c:v>
                </c:pt>
                <c:pt idx="16">
                  <c:v>0.14219999999999999</c:v>
                </c:pt>
                <c:pt idx="17">
                  <c:v>1.6299999999999999E-2</c:v>
                </c:pt>
                <c:pt idx="18">
                  <c:v>3.5900000000000001E-2</c:v>
                </c:pt>
              </c:numCache>
            </c:numRef>
          </c:val>
          <c:extLst>
            <c:ext xmlns:c16="http://schemas.microsoft.com/office/drawing/2014/chart" uri="{C3380CC4-5D6E-409C-BE32-E72D297353CC}">
              <c16:uniqueId val="{00000000-E6F1-4274-ADA3-29E77E22A865}"/>
            </c:ext>
          </c:extLst>
        </c:ser>
        <c:ser>
          <c:idx val="0"/>
          <c:order val="1"/>
          <c:tx>
            <c:strRef>
              <c:f>'Western Australia'!$K$8</c:f>
              <c:strCache>
                <c:ptCount val="1"/>
                <c:pt idx="0">
                  <c:v>This week (ending 16 Jan 2021)</c:v>
                </c:pt>
              </c:strCache>
            </c:strRef>
          </c:tx>
          <c:spPr>
            <a:solidFill>
              <a:srgbClr val="993366"/>
            </a:solidFill>
            <a:ln>
              <a:noFill/>
            </a:ln>
            <a:effectLst/>
          </c:spPr>
          <c:invertIfNegative val="0"/>
          <c:cat>
            <c:strRef>
              <c:f>'Western Australia'!$K$116:$K$134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'Western Australia'!$L$136:$L$154</c:f>
              <c:numCache>
                <c:formatCode>0.0%</c:formatCode>
                <c:ptCount val="19"/>
                <c:pt idx="0">
                  <c:v>1.29E-2</c:v>
                </c:pt>
                <c:pt idx="1">
                  <c:v>6.9000000000000006E-2</c:v>
                </c:pt>
                <c:pt idx="2">
                  <c:v>5.9200000000000003E-2</c:v>
                </c:pt>
                <c:pt idx="3">
                  <c:v>1.1599999999999999E-2</c:v>
                </c:pt>
                <c:pt idx="4">
                  <c:v>6.3899999999999998E-2</c:v>
                </c:pt>
                <c:pt idx="5">
                  <c:v>3.9199999999999999E-2</c:v>
                </c:pt>
                <c:pt idx="6">
                  <c:v>9.7600000000000006E-2</c:v>
                </c:pt>
                <c:pt idx="7">
                  <c:v>5.9299999999999999E-2</c:v>
                </c:pt>
                <c:pt idx="8">
                  <c:v>3.9100000000000003E-2</c:v>
                </c:pt>
                <c:pt idx="9">
                  <c:v>6.7000000000000002E-3</c:v>
                </c:pt>
                <c:pt idx="10">
                  <c:v>2.7799999999999998E-2</c:v>
                </c:pt>
                <c:pt idx="11">
                  <c:v>2.1399999999999999E-2</c:v>
                </c:pt>
                <c:pt idx="12">
                  <c:v>7.3200000000000001E-2</c:v>
                </c:pt>
                <c:pt idx="13">
                  <c:v>6.4500000000000002E-2</c:v>
                </c:pt>
                <c:pt idx="14">
                  <c:v>6.3299999999999995E-2</c:v>
                </c:pt>
                <c:pt idx="15">
                  <c:v>7.5800000000000006E-2</c:v>
                </c:pt>
                <c:pt idx="16">
                  <c:v>0.14899999999999999</c:v>
                </c:pt>
                <c:pt idx="17">
                  <c:v>1.6299999999999999E-2</c:v>
                </c:pt>
                <c:pt idx="18">
                  <c:v>3.5400000000000001E-2</c:v>
                </c:pt>
              </c:numCache>
            </c:numRef>
          </c:val>
          <c:extLst>
            <c:ext xmlns:c16="http://schemas.microsoft.com/office/drawing/2014/chart" uri="{C3380CC4-5D6E-409C-BE32-E72D297353CC}">
              <c16:uniqueId val="{00000001-E6F1-4274-ADA3-29E77E22A865}"/>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'Western Australia'!$K$94:$K$112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'Western Australia'!$L$94:$L$112</c:f>
              <c:numCache>
                <c:formatCode>0.0%</c:formatCode>
                <c:ptCount val="19"/>
                <c:pt idx="0">
                  <c:v>-7.0999999999999994E-2</c:v>
                </c:pt>
                <c:pt idx="1">
                  <c:v>-3.0499999999999999E-2</c:v>
                </c:pt>
                <c:pt idx="2">
                  <c:v>-1.04E-2</c:v>
                </c:pt>
                <c:pt idx="3">
                  <c:v>4.2299999999999997E-2</c:v>
                </c:pt>
                <c:pt idx="4">
                  <c:v>-7.6399999999999996E-2</c:v>
                </c:pt>
                <c:pt idx="5">
                  <c:v>-1.2699999999999999E-2</c:v>
                </c:pt>
                <c:pt idx="6">
                  <c:v>1.2200000000000001E-2</c:v>
                </c:pt>
                <c:pt idx="7">
                  <c:v>-0.10680000000000001</c:v>
                </c:pt>
                <c:pt idx="8">
                  <c:v>-5.28E-2</c:v>
                </c:pt>
                <c:pt idx="9">
                  <c:v>-8.9800000000000005E-2</c:v>
                </c:pt>
                <c:pt idx="10">
                  <c:v>8.5599999999999996E-2</c:v>
                </c:pt>
                <c:pt idx="11">
                  <c:v>-2.4E-2</c:v>
                </c:pt>
                <c:pt idx="12">
                  <c:v>-2.3E-2</c:v>
                </c:pt>
                <c:pt idx="13">
                  <c:v>-2.7E-2</c:v>
                </c:pt>
                <c:pt idx="14">
                  <c:v>4.82E-2</c:v>
                </c:pt>
                <c:pt idx="15">
                  <c:v>-0.1246</c:v>
                </c:pt>
                <c:pt idx="16">
                  <c:v>3.4599999999999999E-2</c:v>
                </c:pt>
                <c:pt idx="17">
                  <c:v>-1.23E-2</c:v>
                </c:pt>
                <c:pt idx="18">
                  <c:v>-2.52E-2</c:v>
                </c:pt>
              </c:numCache>
            </c:numRef>
          </c:val>
          <c:extLst>
            <c:ext xmlns:c16="http://schemas.microsoft.com/office/drawing/2014/chart" uri="{C3380CC4-5D6E-409C-BE32-E72D297353CC}">
              <c16:uniqueId val="{00000000-6D73-4F3C-AB0B-9B8E166CDD09}"/>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5000000000000002"/>
          <c:min val="-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'Western Australia'!$K$157:$K$303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'Western Australia'!$L$453:$L$599</c:f>
              <c:numCache>
                <c:formatCode>0.0</c:formatCode>
                <c:ptCount val="147"/>
                <c:pt idx="0">
                  <c:v>100</c:v>
                </c:pt>
                <c:pt idx="1">
                  <c:v>99.323099999999997</c:v>
                </c:pt>
                <c:pt idx="2">
                  <c:v>96.508799999999994</c:v>
                </c:pt>
                <c:pt idx="3">
                  <c:v>93.825100000000006</c:v>
                </c:pt>
                <c:pt idx="4">
                  <c:v>92.167100000000005</c:v>
                </c:pt>
                <c:pt idx="5">
                  <c:v>91.807900000000004</c:v>
                </c:pt>
                <c:pt idx="6">
                  <c:v>91.861599999999996</c:v>
                </c:pt>
                <c:pt idx="7">
                  <c:v>92.543199999999999</c:v>
                </c:pt>
                <c:pt idx="8">
                  <c:v>93.278499999999994</c:v>
                </c:pt>
                <c:pt idx="9">
                  <c:v>93.943299999999994</c:v>
                </c:pt>
                <c:pt idx="10">
                  <c:v>94.418599999999998</c:v>
                </c:pt>
                <c:pt idx="11">
                  <c:v>94.778099999999995</c:v>
                </c:pt>
                <c:pt idx="12">
                  <c:v>95.791600000000003</c:v>
                </c:pt>
                <c:pt idx="13">
                  <c:v>96.589399999999998</c:v>
                </c:pt>
                <c:pt idx="14">
                  <c:v>96.9178</c:v>
                </c:pt>
                <c:pt idx="15">
                  <c:v>96.842799999999997</c:v>
                </c:pt>
                <c:pt idx="16">
                  <c:v>98.566100000000006</c:v>
                </c:pt>
                <c:pt idx="17">
                  <c:v>99.442800000000005</c:v>
                </c:pt>
                <c:pt idx="18">
                  <c:v>99.255899999999997</c:v>
                </c:pt>
                <c:pt idx="19">
                  <c:v>99.496399999999994</c:v>
                </c:pt>
                <c:pt idx="20">
                  <c:v>100.0419</c:v>
                </c:pt>
                <c:pt idx="21">
                  <c:v>100.1515</c:v>
                </c:pt>
                <c:pt idx="22">
                  <c:v>100.3708</c:v>
                </c:pt>
                <c:pt idx="23">
                  <c:v>100.47320000000001</c:v>
                </c:pt>
                <c:pt idx="24">
                  <c:v>100.7016</c:v>
                </c:pt>
                <c:pt idx="25">
                  <c:v>100.8008</c:v>
                </c:pt>
                <c:pt idx="26">
                  <c:v>101.2437</c:v>
                </c:pt>
                <c:pt idx="27">
                  <c:v>101.3212</c:v>
                </c:pt>
                <c:pt idx="28">
                  <c:v>101.29040000000001</c:v>
                </c:pt>
                <c:pt idx="29">
                  <c:v>100.813</c:v>
                </c:pt>
                <c:pt idx="30">
                  <c:v>100.5181</c:v>
                </c:pt>
                <c:pt idx="31">
                  <c:v>100.8852</c:v>
                </c:pt>
                <c:pt idx="32">
                  <c:v>101.3417</c:v>
                </c:pt>
                <c:pt idx="33">
                  <c:v>101.2754</c:v>
                </c:pt>
                <c:pt idx="34">
                  <c:v>101.6767</c:v>
                </c:pt>
                <c:pt idx="35">
                  <c:v>102.14019999999999</c:v>
                </c:pt>
                <c:pt idx="36">
                  <c:v>102.3811</c:v>
                </c:pt>
                <c:pt idx="37">
                  <c:v>102.4004</c:v>
                </c:pt>
                <c:pt idx="38">
                  <c:v>103.1358</c:v>
                </c:pt>
                <c:pt idx="39">
                  <c:v>103.6202</c:v>
                </c:pt>
                <c:pt idx="40">
                  <c:v>103.13679999999999</c:v>
                </c:pt>
                <c:pt idx="41">
                  <c:v>99.955500000000001</c:v>
                </c:pt>
                <c:pt idx="42">
                  <c:v>97.3887</c:v>
                </c:pt>
                <c:pt idx="43">
                  <c:v>97.493899999999996</c:v>
                </c:pt>
                <c:pt idx="44">
                  <c:v>98.7029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654-45F7-9712-E06751F63D34}"/>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B654-45F7-9712-E06751F63D34}"/>
              </c:ext>
            </c:extLst>
          </c:dPt>
          <c:cat>
            <c:strRef>
              <c:f>'Western Australia'!$K$157:$K$303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'Western Australia'!$L$601:$L$747</c:f>
              <c:numCache>
                <c:formatCode>0.0</c:formatCode>
                <c:ptCount val="147"/>
                <c:pt idx="0">
                  <c:v>100</c:v>
                </c:pt>
                <c:pt idx="1">
                  <c:v>98.651700000000005</c:v>
                </c:pt>
                <c:pt idx="2">
                  <c:v>96.841999999999999</c:v>
                </c:pt>
                <c:pt idx="3">
                  <c:v>92.952200000000005</c:v>
                </c:pt>
                <c:pt idx="4">
                  <c:v>88.848699999999994</c:v>
                </c:pt>
                <c:pt idx="5">
                  <c:v>89.5745</c:v>
                </c:pt>
                <c:pt idx="6">
                  <c:v>89.996799999999993</c:v>
                </c:pt>
                <c:pt idx="7">
                  <c:v>90.860799999999998</c:v>
                </c:pt>
                <c:pt idx="8">
                  <c:v>90.642499999999998</c:v>
                </c:pt>
                <c:pt idx="9">
                  <c:v>89.670299999999997</c:v>
                </c:pt>
                <c:pt idx="10">
                  <c:v>89.203299999999999</c:v>
                </c:pt>
                <c:pt idx="11">
                  <c:v>89.934200000000004</c:v>
                </c:pt>
                <c:pt idx="12">
                  <c:v>92.443700000000007</c:v>
                </c:pt>
                <c:pt idx="13">
                  <c:v>93.184399999999997</c:v>
                </c:pt>
                <c:pt idx="14">
                  <c:v>93.355099999999993</c:v>
                </c:pt>
                <c:pt idx="15">
                  <c:v>92.555099999999996</c:v>
                </c:pt>
                <c:pt idx="16">
                  <c:v>96.787000000000006</c:v>
                </c:pt>
                <c:pt idx="17">
                  <c:v>93.9589</c:v>
                </c:pt>
                <c:pt idx="18">
                  <c:v>93.536900000000003</c:v>
                </c:pt>
                <c:pt idx="19">
                  <c:v>93.628500000000003</c:v>
                </c:pt>
                <c:pt idx="20">
                  <c:v>94.575900000000004</c:v>
                </c:pt>
                <c:pt idx="21">
                  <c:v>95.204400000000007</c:v>
                </c:pt>
                <c:pt idx="22">
                  <c:v>94.9114</c:v>
                </c:pt>
                <c:pt idx="23">
                  <c:v>95.888800000000003</c:v>
                </c:pt>
                <c:pt idx="24">
                  <c:v>96.246399999999994</c:v>
                </c:pt>
                <c:pt idx="25">
                  <c:v>102.6641</c:v>
                </c:pt>
                <c:pt idx="26">
                  <c:v>103.39619999999999</c:v>
                </c:pt>
                <c:pt idx="27">
                  <c:v>98.804599999999994</c:v>
                </c:pt>
                <c:pt idx="28">
                  <c:v>98.369600000000005</c:v>
                </c:pt>
                <c:pt idx="29">
                  <c:v>98.978999999999999</c:v>
                </c:pt>
                <c:pt idx="30">
                  <c:v>96.207800000000006</c:v>
                </c:pt>
                <c:pt idx="31">
                  <c:v>96.064899999999994</c:v>
                </c:pt>
                <c:pt idx="32">
                  <c:v>96.144000000000005</c:v>
                </c:pt>
                <c:pt idx="33">
                  <c:v>96.224699999999999</c:v>
                </c:pt>
                <c:pt idx="34">
                  <c:v>96.958500000000001</c:v>
                </c:pt>
                <c:pt idx="35">
                  <c:v>97.082999999999998</c:v>
                </c:pt>
                <c:pt idx="36">
                  <c:v>96.988100000000003</c:v>
                </c:pt>
                <c:pt idx="37">
                  <c:v>97.978499999999997</c:v>
                </c:pt>
                <c:pt idx="38">
                  <c:v>100.19070000000001</c:v>
                </c:pt>
                <c:pt idx="39">
                  <c:v>100.6857</c:v>
                </c:pt>
                <c:pt idx="40">
                  <c:v>98.961500000000001</c:v>
                </c:pt>
                <c:pt idx="41">
                  <c:v>93.7624</c:v>
                </c:pt>
                <c:pt idx="42">
                  <c:v>90.385499999999993</c:v>
                </c:pt>
                <c:pt idx="43">
                  <c:v>91.454400000000007</c:v>
                </c:pt>
                <c:pt idx="44">
                  <c:v>93.715400000000002</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B654-45F7-9712-E06751F63D34}"/>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'Western Australia'!$K$157:$K$303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'Western Australia'!$L$157:$L$303</c:f>
              <c:numCache>
                <c:formatCode>0.0</c:formatCode>
                <c:ptCount val="147"/>
                <c:pt idx="0">
                  <c:v>100</c:v>
                </c:pt>
                <c:pt idx="1">
                  <c:v>99.2149</c:v>
                </c:pt>
                <c:pt idx="2">
                  <c:v>96.153400000000005</c:v>
                </c:pt>
                <c:pt idx="3">
                  <c:v>93.502099999999999</c:v>
                </c:pt>
                <c:pt idx="4">
                  <c:v>91.838499999999996</c:v>
                </c:pt>
                <c:pt idx="5">
                  <c:v>91.448400000000007</c:v>
                </c:pt>
                <c:pt idx="6">
                  <c:v>91.813100000000006</c:v>
                </c:pt>
                <c:pt idx="7">
                  <c:v>92.230999999999995</c:v>
                </c:pt>
                <c:pt idx="8">
                  <c:v>92.806200000000004</c:v>
                </c:pt>
                <c:pt idx="9">
                  <c:v>93.352599999999995</c:v>
                </c:pt>
                <c:pt idx="10">
                  <c:v>93.6738</c:v>
                </c:pt>
                <c:pt idx="11">
                  <c:v>94.180899999999994</c:v>
                </c:pt>
                <c:pt idx="12">
                  <c:v>95.128100000000003</c:v>
                </c:pt>
                <c:pt idx="13">
                  <c:v>95.639300000000006</c:v>
                </c:pt>
                <c:pt idx="14">
                  <c:v>95.802400000000006</c:v>
                </c:pt>
                <c:pt idx="15">
                  <c:v>95.768000000000001</c:v>
                </c:pt>
                <c:pt idx="16">
                  <c:v>97.052599999999998</c:v>
                </c:pt>
                <c:pt idx="17">
                  <c:v>97.771900000000002</c:v>
                </c:pt>
                <c:pt idx="18">
                  <c:v>97.691400000000002</c:v>
                </c:pt>
                <c:pt idx="19">
                  <c:v>97.828599999999994</c:v>
                </c:pt>
                <c:pt idx="20">
                  <c:v>97.978700000000003</c:v>
                </c:pt>
                <c:pt idx="21">
                  <c:v>97.921899999999994</c:v>
                </c:pt>
                <c:pt idx="22">
                  <c:v>97.789000000000001</c:v>
                </c:pt>
                <c:pt idx="23">
                  <c:v>97.811800000000005</c:v>
                </c:pt>
                <c:pt idx="24">
                  <c:v>97.883600000000001</c:v>
                </c:pt>
                <c:pt idx="25">
                  <c:v>98.100999999999999</c:v>
                </c:pt>
                <c:pt idx="26">
                  <c:v>98.536199999999994</c:v>
                </c:pt>
                <c:pt idx="27">
                  <c:v>98.700599999999994</c:v>
                </c:pt>
                <c:pt idx="28">
                  <c:v>98.574299999999994</c:v>
                </c:pt>
                <c:pt idx="29">
                  <c:v>97.953500000000005</c:v>
                </c:pt>
                <c:pt idx="30">
                  <c:v>97.881799999999998</c:v>
                </c:pt>
                <c:pt idx="31">
                  <c:v>98.485900000000001</c:v>
                </c:pt>
                <c:pt idx="32">
                  <c:v>98.675399999999996</c:v>
                </c:pt>
                <c:pt idx="33">
                  <c:v>98.779399999999995</c:v>
                </c:pt>
                <c:pt idx="34">
                  <c:v>99.160600000000002</c:v>
                </c:pt>
                <c:pt idx="35">
                  <c:v>99.803200000000004</c:v>
                </c:pt>
                <c:pt idx="36">
                  <c:v>100.05889999999999</c:v>
                </c:pt>
                <c:pt idx="37">
                  <c:v>100.3095</c:v>
                </c:pt>
                <c:pt idx="38">
                  <c:v>100.8173</c:v>
                </c:pt>
                <c:pt idx="39">
                  <c:v>101.015</c:v>
                </c:pt>
                <c:pt idx="40">
                  <c:v>100.3548</c:v>
                </c:pt>
                <c:pt idx="41">
                  <c:v>97.321700000000007</c:v>
                </c:pt>
                <c:pt idx="42">
                  <c:v>94.444699999999997</c:v>
                </c:pt>
                <c:pt idx="43">
                  <c:v>94.284199999999998</c:v>
                </c:pt>
                <c:pt idx="44">
                  <c:v>95.700199999999995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B654-45F7-9712-E06751F63D34}"/>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'Western Australia'!$K$157:$K$303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'Western Australia'!$L$305:$L$451</c:f>
              <c:numCache>
                <c:formatCode>0.0</c:formatCode>
                <c:ptCount val="147"/>
                <c:pt idx="0">
                  <c:v>100</c:v>
                </c:pt>
                <c:pt idx="1">
                  <c:v>99.667599999999993</c:v>
                </c:pt>
                <c:pt idx="2">
                  <c:v>98.378600000000006</c:v>
                </c:pt>
                <c:pt idx="3">
                  <c:v>96.626300000000001</c:v>
                </c:pt>
                <c:pt idx="4">
                  <c:v>94.061300000000003</c:v>
                </c:pt>
                <c:pt idx="5">
                  <c:v>93.977199999999996</c:v>
                </c:pt>
                <c:pt idx="6">
                  <c:v>94.110699999999994</c:v>
                </c:pt>
                <c:pt idx="7">
                  <c:v>94.578299999999999</c:v>
                </c:pt>
                <c:pt idx="8">
                  <c:v>93.415999999999997</c:v>
                </c:pt>
                <c:pt idx="9">
                  <c:v>92.604799999999997</c:v>
                </c:pt>
                <c:pt idx="10">
                  <c:v>92.236099999999993</c:v>
                </c:pt>
                <c:pt idx="11">
                  <c:v>93.508200000000002</c:v>
                </c:pt>
                <c:pt idx="12">
                  <c:v>95.496899999999997</c:v>
                </c:pt>
                <c:pt idx="13">
                  <c:v>96.188599999999994</c:v>
                </c:pt>
                <c:pt idx="14">
                  <c:v>97.174400000000006</c:v>
                </c:pt>
                <c:pt idx="15">
                  <c:v>97.322599999999994</c:v>
                </c:pt>
                <c:pt idx="16">
                  <c:v>99.476100000000002</c:v>
                </c:pt>
                <c:pt idx="17">
                  <c:v>96.927999999999997</c:v>
                </c:pt>
                <c:pt idx="18">
                  <c:v>96.451099999999997</c:v>
                </c:pt>
                <c:pt idx="19">
                  <c:v>96.096999999999994</c:v>
                </c:pt>
                <c:pt idx="20">
                  <c:v>96.806200000000004</c:v>
                </c:pt>
                <c:pt idx="21">
                  <c:v>97.248500000000007</c:v>
                </c:pt>
                <c:pt idx="22">
                  <c:v>96.723200000000006</c:v>
                </c:pt>
                <c:pt idx="23">
                  <c:v>96.530600000000007</c:v>
                </c:pt>
                <c:pt idx="24">
                  <c:v>96.715400000000002</c:v>
                </c:pt>
                <c:pt idx="25">
                  <c:v>99.468299999999999</c:v>
                </c:pt>
                <c:pt idx="26">
                  <c:v>100.4546</c:v>
                </c:pt>
                <c:pt idx="27">
                  <c:v>101.22580000000001</c:v>
                </c:pt>
                <c:pt idx="28">
                  <c:v>100.6095</c:v>
                </c:pt>
                <c:pt idx="29">
                  <c:v>98.462699999999998</c:v>
                </c:pt>
                <c:pt idx="30">
                  <c:v>96.815100000000001</c:v>
                </c:pt>
                <c:pt idx="31">
                  <c:v>97.316400000000002</c:v>
                </c:pt>
                <c:pt idx="32">
                  <c:v>96.7316</c:v>
                </c:pt>
                <c:pt idx="33">
                  <c:v>96.679100000000005</c:v>
                </c:pt>
                <c:pt idx="34">
                  <c:v>98.026200000000003</c:v>
                </c:pt>
                <c:pt idx="35">
                  <c:v>98.893100000000004</c:v>
                </c:pt>
                <c:pt idx="36">
                  <c:v>98.847399999999993</c:v>
                </c:pt>
                <c:pt idx="37">
                  <c:v>100.1014</c:v>
                </c:pt>
                <c:pt idx="38">
                  <c:v>101.732</c:v>
                </c:pt>
                <c:pt idx="39">
                  <c:v>102.21939999999999</c:v>
                </c:pt>
                <c:pt idx="40">
                  <c:v>102.1596</c:v>
                </c:pt>
                <c:pt idx="41">
                  <c:v>97.485100000000003</c:v>
                </c:pt>
                <c:pt idx="42">
                  <c:v>93.574100000000001</c:v>
                </c:pt>
                <c:pt idx="43">
                  <c:v>92.977900000000005</c:v>
                </c:pt>
                <c:pt idx="44">
                  <c:v>94.76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B654-45F7-9712-E06751F63D34}"/>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Tasmania!$K$4</c:f>
              <c:strCache>
                <c:ptCount val="1"/>
                <c:pt idx="0">
                  <c:v>Previous month (week ending 19 Dec 2020)</c:v>
                </c:pt>
              </c:strCache>
            </c:strRef>
          </c:tx>
          <c:spPr>
            <a:solidFill>
              <a:srgbClr val="336699"/>
            </a:solidFill>
            <a:ln>
              <a:noFill/>
            </a:ln>
            <a:effectLst/>
          </c:spPr>
          <c:invertIfNegative val="0"/>
          <c:cat>
            <c:strRef>
              <c:f>Tasmania!$K$36:$K$42</c:f>
              <c:strCache>
                <c:ptCount val="7"/>
                <c:pt idx="0">
                  <c:v>Aged 15-19</c:v>
                </c:pt>
                <c:pt idx="1">
                  <c:v>Aged 20-29</c:v>
                </c:pt>
                <c:pt idx="2">
                  <c:v>Aged 30-39</c:v>
                </c:pt>
                <c:pt idx="3">
                  <c:v>Aged 40-49</c:v>
                </c:pt>
                <c:pt idx="4">
                  <c:v>Aged 50-59</c:v>
                </c:pt>
                <c:pt idx="5">
                  <c:v>Aged 60-69</c:v>
                </c:pt>
                <c:pt idx="6">
                  <c:v>Aged 70+</c:v>
                </c:pt>
              </c:strCache>
            </c:strRef>
          </c:cat>
          <c:val>
            <c:numRef>
              <c:f>Tasmania!$L$36:$L$42</c:f>
              <c:numCache>
                <c:formatCode>0.0</c:formatCode>
                <c:ptCount val="7"/>
                <c:pt idx="0">
                  <c:v>82.31</c:v>
                </c:pt>
                <c:pt idx="1">
                  <c:v>99.74</c:v>
                </c:pt>
                <c:pt idx="2">
                  <c:v>99.09</c:v>
                </c:pt>
                <c:pt idx="3">
                  <c:v>96.95</c:v>
                </c:pt>
                <c:pt idx="4">
                  <c:v>97.93</c:v>
                </c:pt>
                <c:pt idx="5">
                  <c:v>100.5</c:v>
                </c:pt>
                <c:pt idx="6">
                  <c:v>99.75</c:v>
                </c:pt>
              </c:numCache>
            </c:numRef>
          </c:val>
          <c:extLst>
            <c:ext xmlns:c16="http://schemas.microsoft.com/office/drawing/2014/chart" uri="{C3380CC4-5D6E-409C-BE32-E72D297353CC}">
              <c16:uniqueId val="{00000000-B5ED-4D20-8EEB-299636D3CECA}"/>
            </c:ext>
          </c:extLst>
        </c:ser>
        <c:ser>
          <c:idx val="2"/>
          <c:order val="1"/>
          <c:tx>
            <c:strRef>
              <c:f>Tasmania!$K$7</c:f>
              <c:strCache>
                <c:ptCount val="1"/>
                <c:pt idx="0">
                  <c:v>Previous week (ending 09 Jan 2021)</c:v>
                </c:pt>
              </c:strCache>
            </c:strRef>
          </c:tx>
          <c:spPr>
            <a:solidFill>
              <a:srgbClr val="669966"/>
            </a:solidFill>
            <a:ln>
              <a:noFill/>
            </a:ln>
            <a:effectLst/>
          </c:spPr>
          <c:invertIfNegative val="0"/>
          <c:cat>
            <c:strRef>
              <c:f>Tasmania!$K$36:$K$42</c:f>
              <c:strCache>
                <c:ptCount val="7"/>
                <c:pt idx="0">
                  <c:v>Aged 15-19</c:v>
                </c:pt>
                <c:pt idx="1">
                  <c:v>Aged 20-29</c:v>
                </c:pt>
                <c:pt idx="2">
                  <c:v>Aged 30-39</c:v>
                </c:pt>
                <c:pt idx="3">
                  <c:v>Aged 40-49</c:v>
                </c:pt>
                <c:pt idx="4">
                  <c:v>Aged 50-59</c:v>
                </c:pt>
                <c:pt idx="5">
                  <c:v>Aged 60-69</c:v>
                </c:pt>
                <c:pt idx="6">
                  <c:v>Aged 70+</c:v>
                </c:pt>
              </c:strCache>
            </c:strRef>
          </c:cat>
          <c:val>
            <c:numRef>
              <c:f>Tasmania!$L$45:$L$51</c:f>
              <c:numCache>
                <c:formatCode>0.0</c:formatCode>
                <c:ptCount val="7"/>
                <c:pt idx="0">
                  <c:v>75.41</c:v>
                </c:pt>
                <c:pt idx="1">
                  <c:v>94.92</c:v>
                </c:pt>
                <c:pt idx="2">
                  <c:v>94.85</c:v>
                </c:pt>
                <c:pt idx="3">
                  <c:v>92.94</c:v>
                </c:pt>
                <c:pt idx="4">
                  <c:v>93.94</c:v>
                </c:pt>
                <c:pt idx="5">
                  <c:v>95.69</c:v>
                </c:pt>
                <c:pt idx="6">
                  <c:v>92.74</c:v>
                </c:pt>
              </c:numCache>
            </c:numRef>
          </c:val>
          <c:extLst>
            <c:ext xmlns:c16="http://schemas.microsoft.com/office/drawing/2014/chart" uri="{C3380CC4-5D6E-409C-BE32-E72D297353CC}">
              <c16:uniqueId val="{00000001-B5ED-4D20-8EEB-299636D3CECA}"/>
            </c:ext>
          </c:extLst>
        </c:ser>
        <c:ser>
          <c:idx val="3"/>
          <c:order val="2"/>
          <c:tx>
            <c:strRef>
              <c:f>Tasmania!$K$8</c:f>
              <c:strCache>
                <c:ptCount val="1"/>
                <c:pt idx="0">
                  <c:v>This week (ending 16 Jan 2021)</c:v>
                </c:pt>
              </c:strCache>
            </c:strRef>
          </c:tx>
          <c:spPr>
            <a:solidFill>
              <a:srgbClr val="993366"/>
            </a:solidFill>
            <a:ln>
              <a:noFill/>
            </a:ln>
            <a:effectLst/>
          </c:spPr>
          <c:invertIfNegative val="0"/>
          <c:cat>
            <c:strRef>
              <c:f>Tasmania!$K$36:$K$42</c:f>
              <c:strCache>
                <c:ptCount val="7"/>
                <c:pt idx="0">
                  <c:v>Aged 15-19</c:v>
                </c:pt>
                <c:pt idx="1">
                  <c:v>Aged 20-29</c:v>
                </c:pt>
                <c:pt idx="2">
                  <c:v>Aged 30-39</c:v>
                </c:pt>
                <c:pt idx="3">
                  <c:v>Aged 40-49</c:v>
                </c:pt>
                <c:pt idx="4">
                  <c:v>Aged 50-59</c:v>
                </c:pt>
                <c:pt idx="5">
                  <c:v>Aged 60-69</c:v>
                </c:pt>
                <c:pt idx="6">
                  <c:v>Aged 70+</c:v>
                </c:pt>
              </c:strCache>
            </c:strRef>
          </c:cat>
          <c:val>
            <c:numRef>
              <c:f>Tasmania!$L$54:$L$60</c:f>
              <c:numCache>
                <c:formatCode>0.0</c:formatCode>
                <c:ptCount val="7"/>
                <c:pt idx="0">
                  <c:v>78.430000000000007</c:v>
                </c:pt>
                <c:pt idx="1">
                  <c:v>96.51</c:v>
                </c:pt>
                <c:pt idx="2">
                  <c:v>95.88</c:v>
                </c:pt>
                <c:pt idx="3">
                  <c:v>94.23</c:v>
                </c:pt>
                <c:pt idx="4">
                  <c:v>95.55</c:v>
                </c:pt>
                <c:pt idx="5">
                  <c:v>96.61</c:v>
                </c:pt>
                <c:pt idx="6">
                  <c:v>92.58</c:v>
                </c:pt>
              </c:numCache>
            </c:numRef>
          </c:val>
          <c:extLst>
            <c:ext xmlns:c16="http://schemas.microsoft.com/office/drawing/2014/chart" uri="{C3380CC4-5D6E-409C-BE32-E72D297353CC}">
              <c16:uniqueId val="{00000002-B5ED-4D20-8EEB-299636D3CEC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Tasmania!$K$4</c:f>
              <c:strCache>
                <c:ptCount val="1"/>
                <c:pt idx="0">
                  <c:v>Previous month (week ending 19 Dec 2020)</c:v>
                </c:pt>
              </c:strCache>
            </c:strRef>
          </c:tx>
          <c:spPr>
            <a:solidFill>
              <a:srgbClr val="336699"/>
            </a:solidFill>
            <a:ln>
              <a:noFill/>
            </a:ln>
            <a:effectLst/>
          </c:spPr>
          <c:invertIfNegative val="0"/>
          <c:cat>
            <c:strRef>
              <c:f>Tasmania!$K$65:$K$71</c:f>
              <c:strCache>
                <c:ptCount val="7"/>
                <c:pt idx="0">
                  <c:v>Aged 15-19</c:v>
                </c:pt>
                <c:pt idx="1">
                  <c:v>Aged 20-29</c:v>
                </c:pt>
                <c:pt idx="2">
                  <c:v>Aged 30-39</c:v>
                </c:pt>
                <c:pt idx="3">
                  <c:v>Aged 40-49</c:v>
                </c:pt>
                <c:pt idx="4">
                  <c:v>Aged 50-59</c:v>
                </c:pt>
                <c:pt idx="5">
                  <c:v>Aged 60-69</c:v>
                </c:pt>
                <c:pt idx="6">
                  <c:v>Aged 70+</c:v>
                </c:pt>
              </c:strCache>
            </c:strRef>
          </c:cat>
          <c:val>
            <c:numRef>
              <c:f>Tasmania!$L$65:$L$71</c:f>
              <c:numCache>
                <c:formatCode>0.0</c:formatCode>
                <c:ptCount val="7"/>
                <c:pt idx="0">
                  <c:v>86.06</c:v>
                </c:pt>
                <c:pt idx="1">
                  <c:v>100.74</c:v>
                </c:pt>
                <c:pt idx="2">
                  <c:v>100.83</c:v>
                </c:pt>
                <c:pt idx="3">
                  <c:v>98.7</c:v>
                </c:pt>
                <c:pt idx="4">
                  <c:v>100.38</c:v>
                </c:pt>
                <c:pt idx="5">
                  <c:v>102.76</c:v>
                </c:pt>
                <c:pt idx="6">
                  <c:v>91.25</c:v>
                </c:pt>
              </c:numCache>
            </c:numRef>
          </c:val>
          <c:extLst>
            <c:ext xmlns:c16="http://schemas.microsoft.com/office/drawing/2014/chart" uri="{C3380CC4-5D6E-409C-BE32-E72D297353CC}">
              <c16:uniqueId val="{00000000-5E42-4990-A4FF-CEB83BCD7EAF}"/>
            </c:ext>
          </c:extLst>
        </c:ser>
        <c:ser>
          <c:idx val="2"/>
          <c:order val="1"/>
          <c:tx>
            <c:strRef>
              <c:f>Tasmania!$K$7</c:f>
              <c:strCache>
                <c:ptCount val="1"/>
                <c:pt idx="0">
                  <c:v>Previous week (ending 09 Jan 2021)</c:v>
                </c:pt>
              </c:strCache>
            </c:strRef>
          </c:tx>
          <c:spPr>
            <a:solidFill>
              <a:srgbClr val="669966"/>
            </a:solidFill>
            <a:ln>
              <a:noFill/>
            </a:ln>
            <a:effectLst/>
          </c:spPr>
          <c:invertIfNegative val="0"/>
          <c:cat>
            <c:strRef>
              <c:f>Tasmania!$K$65:$K$71</c:f>
              <c:strCache>
                <c:ptCount val="7"/>
                <c:pt idx="0">
                  <c:v>Aged 15-19</c:v>
                </c:pt>
                <c:pt idx="1">
                  <c:v>Aged 20-29</c:v>
                </c:pt>
                <c:pt idx="2">
                  <c:v>Aged 30-39</c:v>
                </c:pt>
                <c:pt idx="3">
                  <c:v>Aged 40-49</c:v>
                </c:pt>
                <c:pt idx="4">
                  <c:v>Aged 50-59</c:v>
                </c:pt>
                <c:pt idx="5">
                  <c:v>Aged 60-69</c:v>
                </c:pt>
                <c:pt idx="6">
                  <c:v>Aged 70+</c:v>
                </c:pt>
              </c:strCache>
            </c:strRef>
          </c:cat>
          <c:val>
            <c:numRef>
              <c:f>Tasmania!$L$74:$L$80</c:f>
              <c:numCache>
                <c:formatCode>0.0</c:formatCode>
                <c:ptCount val="7"/>
                <c:pt idx="0">
                  <c:v>78.150000000000006</c:v>
                </c:pt>
                <c:pt idx="1">
                  <c:v>96.29</c:v>
                </c:pt>
                <c:pt idx="2">
                  <c:v>96.83</c:v>
                </c:pt>
                <c:pt idx="3">
                  <c:v>94.47</c:v>
                </c:pt>
                <c:pt idx="4">
                  <c:v>96.33</c:v>
                </c:pt>
                <c:pt idx="5">
                  <c:v>98.71</c:v>
                </c:pt>
                <c:pt idx="6">
                  <c:v>85.59</c:v>
                </c:pt>
              </c:numCache>
            </c:numRef>
          </c:val>
          <c:extLst>
            <c:ext xmlns:c16="http://schemas.microsoft.com/office/drawing/2014/chart" uri="{C3380CC4-5D6E-409C-BE32-E72D297353CC}">
              <c16:uniqueId val="{00000001-5E42-4990-A4FF-CEB83BCD7EAF}"/>
            </c:ext>
          </c:extLst>
        </c:ser>
        <c:ser>
          <c:idx val="3"/>
          <c:order val="2"/>
          <c:tx>
            <c:strRef>
              <c:f>Tasmania!$K$8</c:f>
              <c:strCache>
                <c:ptCount val="1"/>
                <c:pt idx="0">
                  <c:v>This week (ending 16 Jan 2021)</c:v>
                </c:pt>
              </c:strCache>
            </c:strRef>
          </c:tx>
          <c:spPr>
            <a:solidFill>
              <a:srgbClr val="993366"/>
            </a:solidFill>
            <a:ln>
              <a:noFill/>
            </a:ln>
            <a:effectLst/>
          </c:spPr>
          <c:invertIfNegative val="0"/>
          <c:cat>
            <c:strRef>
              <c:f>Tasmania!$K$65:$K$71</c:f>
              <c:strCache>
                <c:ptCount val="7"/>
                <c:pt idx="0">
                  <c:v>Aged 15-19</c:v>
                </c:pt>
                <c:pt idx="1">
                  <c:v>Aged 20-29</c:v>
                </c:pt>
                <c:pt idx="2">
                  <c:v>Aged 30-39</c:v>
                </c:pt>
                <c:pt idx="3">
                  <c:v>Aged 40-49</c:v>
                </c:pt>
                <c:pt idx="4">
                  <c:v>Aged 50-59</c:v>
                </c:pt>
                <c:pt idx="5">
                  <c:v>Aged 60-69</c:v>
                </c:pt>
                <c:pt idx="6">
                  <c:v>Aged 70+</c:v>
                </c:pt>
              </c:strCache>
            </c:strRef>
          </c:cat>
          <c:val>
            <c:numRef>
              <c:f>Tasmania!$L$83:$L$89</c:f>
              <c:numCache>
                <c:formatCode>0.0</c:formatCode>
                <c:ptCount val="7"/>
                <c:pt idx="0">
                  <c:v>79.680000000000007</c:v>
                </c:pt>
                <c:pt idx="1">
                  <c:v>96.84</c:v>
                </c:pt>
                <c:pt idx="2">
                  <c:v>97.32</c:v>
                </c:pt>
                <c:pt idx="3">
                  <c:v>95.22</c:v>
                </c:pt>
                <c:pt idx="4">
                  <c:v>97.04</c:v>
                </c:pt>
                <c:pt idx="5">
                  <c:v>99.36</c:v>
                </c:pt>
                <c:pt idx="6">
                  <c:v>86.75</c:v>
                </c:pt>
              </c:numCache>
            </c:numRef>
          </c:val>
          <c:extLst>
            <c:ext xmlns:c16="http://schemas.microsoft.com/office/drawing/2014/chart" uri="{C3380CC4-5D6E-409C-BE32-E72D297353CC}">
              <c16:uniqueId val="{00000002-5E42-4990-A4FF-CEB83BCD7EA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Tasmania!$K$9</c:f>
              <c:strCache>
                <c:ptCount val="1"/>
                <c:pt idx="0">
                  <c:v>Week ending 14 Mar 2020</c:v>
                </c:pt>
              </c:strCache>
            </c:strRef>
          </c:tx>
          <c:spPr>
            <a:solidFill>
              <a:srgbClr val="99CC66"/>
            </a:solidFill>
            <a:ln>
              <a:noFill/>
            </a:ln>
            <a:effectLst/>
          </c:spPr>
          <c:invertIfNegative val="0"/>
          <c:cat>
            <c:strRef>
              <c:f>Tasmania!$K$116:$K$134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Tasmania!$L$116:$L$134</c:f>
              <c:numCache>
                <c:formatCode>0.0%</c:formatCode>
                <c:ptCount val="19"/>
                <c:pt idx="0">
                  <c:v>5.4300000000000001E-2</c:v>
                </c:pt>
                <c:pt idx="1">
                  <c:v>1.2200000000000001E-2</c:v>
                </c:pt>
                <c:pt idx="2">
                  <c:v>8.2600000000000007E-2</c:v>
                </c:pt>
                <c:pt idx="3">
                  <c:v>1.9099999999999999E-2</c:v>
                </c:pt>
                <c:pt idx="4">
                  <c:v>7.0300000000000001E-2</c:v>
                </c:pt>
                <c:pt idx="5">
                  <c:v>3.6600000000000001E-2</c:v>
                </c:pt>
                <c:pt idx="6">
                  <c:v>0.1169</c:v>
                </c:pt>
                <c:pt idx="7">
                  <c:v>8.0399999999999999E-2</c:v>
                </c:pt>
                <c:pt idx="8">
                  <c:v>4.3999999999999997E-2</c:v>
                </c:pt>
                <c:pt idx="9">
                  <c:v>8.8999999999999999E-3</c:v>
                </c:pt>
                <c:pt idx="10">
                  <c:v>3.0300000000000001E-2</c:v>
                </c:pt>
                <c:pt idx="11">
                  <c:v>1.83E-2</c:v>
                </c:pt>
                <c:pt idx="12">
                  <c:v>5.4199999999999998E-2</c:v>
                </c:pt>
                <c:pt idx="13">
                  <c:v>5.8500000000000003E-2</c:v>
                </c:pt>
                <c:pt idx="14">
                  <c:v>7.6899999999999996E-2</c:v>
                </c:pt>
                <c:pt idx="15">
                  <c:v>5.0099999999999999E-2</c:v>
                </c:pt>
                <c:pt idx="16">
                  <c:v>0.12640000000000001</c:v>
                </c:pt>
                <c:pt idx="17">
                  <c:v>1.6899999999999998E-2</c:v>
                </c:pt>
                <c:pt idx="18">
                  <c:v>4.02E-2</c:v>
                </c:pt>
              </c:numCache>
            </c:numRef>
          </c:val>
          <c:extLst>
            <c:ext xmlns:c16="http://schemas.microsoft.com/office/drawing/2014/chart" uri="{C3380CC4-5D6E-409C-BE32-E72D297353CC}">
              <c16:uniqueId val="{00000000-C981-4E2F-BAA9-0C617910D155}"/>
            </c:ext>
          </c:extLst>
        </c:ser>
        <c:ser>
          <c:idx val="0"/>
          <c:order val="1"/>
          <c:tx>
            <c:strRef>
              <c:f>Tasmania!$K$8</c:f>
              <c:strCache>
                <c:ptCount val="1"/>
                <c:pt idx="0">
                  <c:v>This week (ending 16 Jan 2021)</c:v>
                </c:pt>
              </c:strCache>
            </c:strRef>
          </c:tx>
          <c:spPr>
            <a:solidFill>
              <a:srgbClr val="993366"/>
            </a:solidFill>
            <a:ln>
              <a:noFill/>
            </a:ln>
            <a:effectLst/>
          </c:spPr>
          <c:invertIfNegative val="0"/>
          <c:cat>
            <c:strRef>
              <c:f>Tasmania!$K$116:$K$134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Tasmania!$L$136:$L$154</c:f>
              <c:numCache>
                <c:formatCode>0.0%</c:formatCode>
                <c:ptCount val="19"/>
                <c:pt idx="0">
                  <c:v>6.3200000000000006E-2</c:v>
                </c:pt>
                <c:pt idx="1">
                  <c:v>1.0999999999999999E-2</c:v>
                </c:pt>
                <c:pt idx="2">
                  <c:v>8.2600000000000007E-2</c:v>
                </c:pt>
                <c:pt idx="3">
                  <c:v>2.0500000000000001E-2</c:v>
                </c:pt>
                <c:pt idx="4">
                  <c:v>6.7599999999999993E-2</c:v>
                </c:pt>
                <c:pt idx="5">
                  <c:v>3.4599999999999999E-2</c:v>
                </c:pt>
                <c:pt idx="6">
                  <c:v>0.1208</c:v>
                </c:pt>
                <c:pt idx="7">
                  <c:v>7.4800000000000005E-2</c:v>
                </c:pt>
                <c:pt idx="8">
                  <c:v>4.1300000000000003E-2</c:v>
                </c:pt>
                <c:pt idx="9">
                  <c:v>8.3999999999999995E-3</c:v>
                </c:pt>
                <c:pt idx="10">
                  <c:v>3.0800000000000001E-2</c:v>
                </c:pt>
                <c:pt idx="11">
                  <c:v>1.7899999999999999E-2</c:v>
                </c:pt>
                <c:pt idx="12">
                  <c:v>5.0299999999999997E-2</c:v>
                </c:pt>
                <c:pt idx="13">
                  <c:v>5.6099999999999997E-2</c:v>
                </c:pt>
                <c:pt idx="14">
                  <c:v>7.6999999999999999E-2</c:v>
                </c:pt>
                <c:pt idx="15">
                  <c:v>4.4999999999999998E-2</c:v>
                </c:pt>
                <c:pt idx="16">
                  <c:v>0.12920000000000001</c:v>
                </c:pt>
                <c:pt idx="17">
                  <c:v>1.61E-2</c:v>
                </c:pt>
                <c:pt idx="18">
                  <c:v>3.9600000000000003E-2</c:v>
                </c:pt>
              </c:numCache>
            </c:numRef>
          </c:val>
          <c:extLst>
            <c:ext xmlns:c16="http://schemas.microsoft.com/office/drawing/2014/chart" uri="{C3380CC4-5D6E-409C-BE32-E72D297353CC}">
              <c16:uniqueId val="{00000001-C981-4E2F-BAA9-0C617910D155}"/>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4E-4922-BDBF-B8814CF8D56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Tasmania!$K$94:$K$112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Tasmania!$L$94:$L$112</c:f>
              <c:numCache>
                <c:formatCode>0.0%</c:formatCode>
                <c:ptCount val="19"/>
                <c:pt idx="0">
                  <c:v>0.1222</c:v>
                </c:pt>
                <c:pt idx="1">
                  <c:v>0</c:v>
                </c:pt>
                <c:pt idx="2">
                  <c:v>-3.4700000000000002E-2</c:v>
                </c:pt>
                <c:pt idx="3">
                  <c:v>3.5299999999999998E-2</c:v>
                </c:pt>
                <c:pt idx="4">
                  <c:v>-7.1800000000000003E-2</c:v>
                </c:pt>
                <c:pt idx="5">
                  <c:v>-8.9899999999999994E-2</c:v>
                </c:pt>
                <c:pt idx="6">
                  <c:v>-3.3E-3</c:v>
                </c:pt>
                <c:pt idx="7">
                  <c:v>-0.1022</c:v>
                </c:pt>
                <c:pt idx="8">
                  <c:v>-9.5600000000000004E-2</c:v>
                </c:pt>
                <c:pt idx="9">
                  <c:v>-9.2499999999999999E-2</c:v>
                </c:pt>
                <c:pt idx="10">
                  <c:v>-1.77E-2</c:v>
                </c:pt>
                <c:pt idx="11">
                  <c:v>-5.4300000000000001E-2</c:v>
                </c:pt>
                <c:pt idx="12">
                  <c:v>-0.10539999999999999</c:v>
                </c:pt>
                <c:pt idx="13">
                  <c:v>-7.5600000000000001E-2</c:v>
                </c:pt>
                <c:pt idx="14">
                  <c:v>-3.4599999999999999E-2</c:v>
                </c:pt>
                <c:pt idx="15">
                  <c:v>-0.1321</c:v>
                </c:pt>
                <c:pt idx="16">
                  <c:v>-1.41E-2</c:v>
                </c:pt>
                <c:pt idx="17">
                  <c:v>-8.1299999999999997E-2</c:v>
                </c:pt>
                <c:pt idx="18">
                  <c:v>-4.8399999999999999E-2</c:v>
                </c:pt>
              </c:numCache>
            </c:numRef>
          </c:val>
          <c:extLst>
            <c:ext xmlns:c16="http://schemas.microsoft.com/office/drawing/2014/chart" uri="{C3380CC4-5D6E-409C-BE32-E72D297353CC}">
              <c16:uniqueId val="{00000000-85AA-431E-82E2-E17A3F69F2C1}"/>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2"/>
          <c:min val="-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0.1"/>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'New South Wales'!$K$9</c:f>
              <c:strCache>
                <c:ptCount val="1"/>
                <c:pt idx="0">
                  <c:v>Week ending 14 Mar 2020</c:v>
                </c:pt>
              </c:strCache>
            </c:strRef>
          </c:tx>
          <c:spPr>
            <a:solidFill>
              <a:srgbClr val="99CC66"/>
            </a:solidFill>
            <a:ln>
              <a:noFill/>
            </a:ln>
            <a:effectLst/>
          </c:spPr>
          <c:invertIfNegative val="0"/>
          <c:cat>
            <c:strRef>
              <c:f>'New South Wales'!$K$116:$K$134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'New South Wales'!$L$116:$L$134</c:f>
              <c:numCache>
                <c:formatCode>0.0%</c:formatCode>
                <c:ptCount val="19"/>
                <c:pt idx="0">
                  <c:v>9.4999999999999998E-3</c:v>
                </c:pt>
                <c:pt idx="1">
                  <c:v>7.4000000000000003E-3</c:v>
                </c:pt>
                <c:pt idx="2">
                  <c:v>6.2100000000000002E-2</c:v>
                </c:pt>
                <c:pt idx="3">
                  <c:v>8.2000000000000007E-3</c:v>
                </c:pt>
                <c:pt idx="4">
                  <c:v>6.4100000000000004E-2</c:v>
                </c:pt>
                <c:pt idx="5">
                  <c:v>4.8500000000000001E-2</c:v>
                </c:pt>
                <c:pt idx="6">
                  <c:v>9.7199999999999995E-2</c:v>
                </c:pt>
                <c:pt idx="7">
                  <c:v>7.2800000000000004E-2</c:v>
                </c:pt>
                <c:pt idx="8">
                  <c:v>4.1000000000000002E-2</c:v>
                </c:pt>
                <c:pt idx="9">
                  <c:v>1.8800000000000001E-2</c:v>
                </c:pt>
                <c:pt idx="10">
                  <c:v>5.1299999999999998E-2</c:v>
                </c:pt>
                <c:pt idx="11">
                  <c:v>2.2499999999999999E-2</c:v>
                </c:pt>
                <c:pt idx="12">
                  <c:v>9.1600000000000001E-2</c:v>
                </c:pt>
                <c:pt idx="13">
                  <c:v>6.6799999999999998E-2</c:v>
                </c:pt>
                <c:pt idx="14">
                  <c:v>5.8999999999999997E-2</c:v>
                </c:pt>
                <c:pt idx="15">
                  <c:v>9.1600000000000001E-2</c:v>
                </c:pt>
                <c:pt idx="16">
                  <c:v>0.1381</c:v>
                </c:pt>
                <c:pt idx="17">
                  <c:v>1.38E-2</c:v>
                </c:pt>
                <c:pt idx="18">
                  <c:v>3.15E-2</c:v>
                </c:pt>
              </c:numCache>
            </c:numRef>
          </c:val>
          <c:extLst>
            <c:ext xmlns:c16="http://schemas.microsoft.com/office/drawing/2014/chart" uri="{C3380CC4-5D6E-409C-BE32-E72D297353CC}">
              <c16:uniqueId val="{00000000-61BA-44AA-9A29-DC13BAB82F31}"/>
            </c:ext>
          </c:extLst>
        </c:ser>
        <c:ser>
          <c:idx val="0"/>
          <c:order val="1"/>
          <c:tx>
            <c:strRef>
              <c:f>'New South Wales'!$K$8</c:f>
              <c:strCache>
                <c:ptCount val="1"/>
                <c:pt idx="0">
                  <c:v>This week (ending 16 Jan 2021)</c:v>
                </c:pt>
              </c:strCache>
            </c:strRef>
          </c:tx>
          <c:spPr>
            <a:solidFill>
              <a:srgbClr val="993366"/>
            </a:solidFill>
            <a:ln>
              <a:noFill/>
            </a:ln>
            <a:effectLst/>
          </c:spPr>
          <c:invertIfNegative val="0"/>
          <c:cat>
            <c:strRef>
              <c:f>'New South Wales'!$K$116:$K$134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'New South Wales'!$L$136:$L$154</c:f>
              <c:numCache>
                <c:formatCode>0.0%</c:formatCode>
                <c:ptCount val="19"/>
                <c:pt idx="0">
                  <c:v>9.1999999999999998E-3</c:v>
                </c:pt>
                <c:pt idx="1">
                  <c:v>8.3000000000000001E-3</c:v>
                </c:pt>
                <c:pt idx="2">
                  <c:v>6.1100000000000002E-2</c:v>
                </c:pt>
                <c:pt idx="3">
                  <c:v>9.1000000000000004E-3</c:v>
                </c:pt>
                <c:pt idx="4">
                  <c:v>5.9400000000000001E-2</c:v>
                </c:pt>
                <c:pt idx="5">
                  <c:v>4.8300000000000003E-2</c:v>
                </c:pt>
                <c:pt idx="6">
                  <c:v>0.10150000000000001</c:v>
                </c:pt>
                <c:pt idx="7">
                  <c:v>6.4299999999999996E-2</c:v>
                </c:pt>
                <c:pt idx="8">
                  <c:v>3.95E-2</c:v>
                </c:pt>
                <c:pt idx="9">
                  <c:v>1.72E-2</c:v>
                </c:pt>
                <c:pt idx="10">
                  <c:v>5.5899999999999998E-2</c:v>
                </c:pt>
                <c:pt idx="11">
                  <c:v>2.23E-2</c:v>
                </c:pt>
                <c:pt idx="12">
                  <c:v>8.9800000000000005E-2</c:v>
                </c:pt>
                <c:pt idx="13">
                  <c:v>6.4699999999999994E-2</c:v>
                </c:pt>
                <c:pt idx="14">
                  <c:v>6.4500000000000002E-2</c:v>
                </c:pt>
                <c:pt idx="15">
                  <c:v>8.3500000000000005E-2</c:v>
                </c:pt>
                <c:pt idx="16">
                  <c:v>0.14419999999999999</c:v>
                </c:pt>
                <c:pt idx="17">
                  <c:v>1.2699999999999999E-2</c:v>
                </c:pt>
                <c:pt idx="18">
                  <c:v>3.04E-2</c:v>
                </c:pt>
              </c:numCache>
            </c:numRef>
          </c:val>
          <c:extLst>
            <c:ext xmlns:c16="http://schemas.microsoft.com/office/drawing/2014/chart" uri="{C3380CC4-5D6E-409C-BE32-E72D297353CC}">
              <c16:uniqueId val="{00000001-61BA-44AA-9A29-DC13BAB82F31}"/>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Tasmania!$K$157:$K$303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Tasmania!$L$453:$L$599</c:f>
              <c:numCache>
                <c:formatCode>0.0</c:formatCode>
                <c:ptCount val="147"/>
                <c:pt idx="0">
                  <c:v>100</c:v>
                </c:pt>
                <c:pt idx="1">
                  <c:v>99.288799999999995</c:v>
                </c:pt>
                <c:pt idx="2">
                  <c:v>96.211799999999997</c:v>
                </c:pt>
                <c:pt idx="3">
                  <c:v>93.353499999999997</c:v>
                </c:pt>
                <c:pt idx="4">
                  <c:v>91.350999999999999</c:v>
                </c:pt>
                <c:pt idx="5">
                  <c:v>91.178100000000001</c:v>
                </c:pt>
                <c:pt idx="6">
                  <c:v>91.403899999999993</c:v>
                </c:pt>
                <c:pt idx="7">
                  <c:v>91.436199999999999</c:v>
                </c:pt>
                <c:pt idx="8">
                  <c:v>92.023300000000006</c:v>
                </c:pt>
                <c:pt idx="9">
                  <c:v>91.685100000000006</c:v>
                </c:pt>
                <c:pt idx="10">
                  <c:v>92.335300000000004</c:v>
                </c:pt>
                <c:pt idx="11">
                  <c:v>92.332300000000004</c:v>
                </c:pt>
                <c:pt idx="12">
                  <c:v>93.584299999999999</c:v>
                </c:pt>
                <c:pt idx="13">
                  <c:v>93.593900000000005</c:v>
                </c:pt>
                <c:pt idx="14">
                  <c:v>93.537899999999993</c:v>
                </c:pt>
                <c:pt idx="15">
                  <c:v>93.654899999999998</c:v>
                </c:pt>
                <c:pt idx="16">
                  <c:v>94.565100000000001</c:v>
                </c:pt>
                <c:pt idx="17">
                  <c:v>95.005600000000001</c:v>
                </c:pt>
                <c:pt idx="18">
                  <c:v>95.412300000000002</c:v>
                </c:pt>
                <c:pt idx="19">
                  <c:v>95.403300000000002</c:v>
                </c:pt>
                <c:pt idx="20">
                  <c:v>96.052400000000006</c:v>
                </c:pt>
                <c:pt idx="21">
                  <c:v>95.806799999999996</c:v>
                </c:pt>
                <c:pt idx="22">
                  <c:v>95.952100000000002</c:v>
                </c:pt>
                <c:pt idx="23">
                  <c:v>95.866699999999994</c:v>
                </c:pt>
                <c:pt idx="24">
                  <c:v>95.943299999999994</c:v>
                </c:pt>
                <c:pt idx="25">
                  <c:v>96.205500000000001</c:v>
                </c:pt>
                <c:pt idx="26">
                  <c:v>96.605000000000004</c:v>
                </c:pt>
                <c:pt idx="27">
                  <c:v>97.046999999999997</c:v>
                </c:pt>
                <c:pt idx="28">
                  <c:v>97.0762</c:v>
                </c:pt>
                <c:pt idx="29">
                  <c:v>96.459199999999996</c:v>
                </c:pt>
                <c:pt idx="30">
                  <c:v>96.610200000000006</c:v>
                </c:pt>
                <c:pt idx="31">
                  <c:v>96.768000000000001</c:v>
                </c:pt>
                <c:pt idx="32">
                  <c:v>96.740399999999994</c:v>
                </c:pt>
                <c:pt idx="33">
                  <c:v>96.334100000000007</c:v>
                </c:pt>
                <c:pt idx="34">
                  <c:v>97.063599999999994</c:v>
                </c:pt>
                <c:pt idx="35">
                  <c:v>97.654399999999995</c:v>
                </c:pt>
                <c:pt idx="36">
                  <c:v>98.514899999999997</c:v>
                </c:pt>
                <c:pt idx="37">
                  <c:v>98.721999999999994</c:v>
                </c:pt>
                <c:pt idx="38">
                  <c:v>99.432199999999995</c:v>
                </c:pt>
                <c:pt idx="39">
                  <c:v>99.865399999999994</c:v>
                </c:pt>
                <c:pt idx="40">
                  <c:v>99.680800000000005</c:v>
                </c:pt>
                <c:pt idx="41">
                  <c:v>97.299899999999994</c:v>
                </c:pt>
                <c:pt idx="42">
                  <c:v>94.550200000000004</c:v>
                </c:pt>
                <c:pt idx="43">
                  <c:v>95.346500000000006</c:v>
                </c:pt>
                <c:pt idx="44">
                  <c:v>96.484700000000004</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FC33-44B0-8FEF-C88D1D58AA2E}"/>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FC33-44B0-8FEF-C88D1D58AA2E}"/>
              </c:ext>
            </c:extLst>
          </c:dPt>
          <c:cat>
            <c:strRef>
              <c:f>Tasmania!$K$157:$K$303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Tasmania!$L$601:$L$747</c:f>
              <c:numCache>
                <c:formatCode>0.0</c:formatCode>
                <c:ptCount val="147"/>
                <c:pt idx="0">
                  <c:v>100</c:v>
                </c:pt>
                <c:pt idx="1">
                  <c:v>97.821700000000007</c:v>
                </c:pt>
                <c:pt idx="2">
                  <c:v>97.681100000000001</c:v>
                </c:pt>
                <c:pt idx="3">
                  <c:v>95.641099999999994</c:v>
                </c:pt>
                <c:pt idx="4">
                  <c:v>92.622600000000006</c:v>
                </c:pt>
                <c:pt idx="5">
                  <c:v>94.167299999999997</c:v>
                </c:pt>
                <c:pt idx="6">
                  <c:v>94.890600000000006</c:v>
                </c:pt>
                <c:pt idx="7">
                  <c:v>94.425799999999995</c:v>
                </c:pt>
                <c:pt idx="8">
                  <c:v>94.445300000000003</c:v>
                </c:pt>
                <c:pt idx="9">
                  <c:v>91.488500000000002</c:v>
                </c:pt>
                <c:pt idx="10">
                  <c:v>92.462599999999995</c:v>
                </c:pt>
                <c:pt idx="11">
                  <c:v>92.043700000000001</c:v>
                </c:pt>
                <c:pt idx="12">
                  <c:v>95.870199999999997</c:v>
                </c:pt>
                <c:pt idx="13">
                  <c:v>96.086200000000005</c:v>
                </c:pt>
                <c:pt idx="14">
                  <c:v>94.914000000000001</c:v>
                </c:pt>
                <c:pt idx="15">
                  <c:v>95.425399999999996</c:v>
                </c:pt>
                <c:pt idx="16">
                  <c:v>96.527699999999996</c:v>
                </c:pt>
                <c:pt idx="17">
                  <c:v>94.090699999999998</c:v>
                </c:pt>
                <c:pt idx="18">
                  <c:v>95.282799999999995</c:v>
                </c:pt>
                <c:pt idx="19">
                  <c:v>94.448599999999999</c:v>
                </c:pt>
                <c:pt idx="20">
                  <c:v>96.123599999999996</c:v>
                </c:pt>
                <c:pt idx="21">
                  <c:v>94.872100000000003</c:v>
                </c:pt>
                <c:pt idx="22">
                  <c:v>95.734200000000001</c:v>
                </c:pt>
                <c:pt idx="23">
                  <c:v>95.310599999999994</c:v>
                </c:pt>
                <c:pt idx="24">
                  <c:v>95.903499999999994</c:v>
                </c:pt>
                <c:pt idx="25">
                  <c:v>96.766199999999998</c:v>
                </c:pt>
                <c:pt idx="26">
                  <c:v>97.371200000000002</c:v>
                </c:pt>
                <c:pt idx="27">
                  <c:v>98.2119</c:v>
                </c:pt>
                <c:pt idx="28">
                  <c:v>97.040199999999999</c:v>
                </c:pt>
                <c:pt idx="29">
                  <c:v>95.582599999999999</c:v>
                </c:pt>
                <c:pt idx="30">
                  <c:v>96.104100000000003</c:v>
                </c:pt>
                <c:pt idx="31">
                  <c:v>95.424700000000001</c:v>
                </c:pt>
                <c:pt idx="32">
                  <c:v>95.021500000000003</c:v>
                </c:pt>
                <c:pt idx="33">
                  <c:v>94.852199999999996</c:v>
                </c:pt>
                <c:pt idx="34">
                  <c:v>97.308400000000006</c:v>
                </c:pt>
                <c:pt idx="35">
                  <c:v>97.368700000000004</c:v>
                </c:pt>
                <c:pt idx="36">
                  <c:v>98.563000000000002</c:v>
                </c:pt>
                <c:pt idx="37">
                  <c:v>98.570800000000006</c:v>
                </c:pt>
                <c:pt idx="38">
                  <c:v>100.5496</c:v>
                </c:pt>
                <c:pt idx="39">
                  <c:v>102.0968</c:v>
                </c:pt>
                <c:pt idx="40">
                  <c:v>102.63249999999999</c:v>
                </c:pt>
                <c:pt idx="41">
                  <c:v>98.302999999999997</c:v>
                </c:pt>
                <c:pt idx="42">
                  <c:v>94.496899999999997</c:v>
                </c:pt>
                <c:pt idx="43">
                  <c:v>95.626999999999995</c:v>
                </c:pt>
                <c:pt idx="44">
                  <c:v>97.247799999999998</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FC33-44B0-8FEF-C88D1D58AA2E}"/>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Tasmania!$K$157:$K$303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Tasmania!$L$157:$L$303</c:f>
              <c:numCache>
                <c:formatCode>0.0</c:formatCode>
                <c:ptCount val="147"/>
                <c:pt idx="0">
                  <c:v>100</c:v>
                </c:pt>
                <c:pt idx="1">
                  <c:v>99.2149</c:v>
                </c:pt>
                <c:pt idx="2">
                  <c:v>96.153400000000005</c:v>
                </c:pt>
                <c:pt idx="3">
                  <c:v>93.502099999999999</c:v>
                </c:pt>
                <c:pt idx="4">
                  <c:v>91.838499999999996</c:v>
                </c:pt>
                <c:pt idx="5">
                  <c:v>91.448400000000007</c:v>
                </c:pt>
                <c:pt idx="6">
                  <c:v>91.813100000000006</c:v>
                </c:pt>
                <c:pt idx="7">
                  <c:v>92.230999999999995</c:v>
                </c:pt>
                <c:pt idx="8">
                  <c:v>92.806200000000004</c:v>
                </c:pt>
                <c:pt idx="9">
                  <c:v>93.352599999999995</c:v>
                </c:pt>
                <c:pt idx="10">
                  <c:v>93.6738</c:v>
                </c:pt>
                <c:pt idx="11">
                  <c:v>94.180899999999994</c:v>
                </c:pt>
                <c:pt idx="12">
                  <c:v>95.128100000000003</c:v>
                </c:pt>
                <c:pt idx="13">
                  <c:v>95.639300000000006</c:v>
                </c:pt>
                <c:pt idx="14">
                  <c:v>95.802400000000006</c:v>
                </c:pt>
                <c:pt idx="15">
                  <c:v>95.768000000000001</c:v>
                </c:pt>
                <c:pt idx="16">
                  <c:v>97.052599999999998</c:v>
                </c:pt>
                <c:pt idx="17">
                  <c:v>97.771900000000002</c:v>
                </c:pt>
                <c:pt idx="18">
                  <c:v>97.691400000000002</c:v>
                </c:pt>
                <c:pt idx="19">
                  <c:v>97.828599999999994</c:v>
                </c:pt>
                <c:pt idx="20">
                  <c:v>97.978700000000003</c:v>
                </c:pt>
                <c:pt idx="21">
                  <c:v>97.921899999999994</c:v>
                </c:pt>
                <c:pt idx="22">
                  <c:v>97.789000000000001</c:v>
                </c:pt>
                <c:pt idx="23">
                  <c:v>97.811800000000005</c:v>
                </c:pt>
                <c:pt idx="24">
                  <c:v>97.883600000000001</c:v>
                </c:pt>
                <c:pt idx="25">
                  <c:v>98.100999999999999</c:v>
                </c:pt>
                <c:pt idx="26">
                  <c:v>98.536199999999994</c:v>
                </c:pt>
                <c:pt idx="27">
                  <c:v>98.700599999999994</c:v>
                </c:pt>
                <c:pt idx="28">
                  <c:v>98.574299999999994</c:v>
                </c:pt>
                <c:pt idx="29">
                  <c:v>97.953500000000005</c:v>
                </c:pt>
                <c:pt idx="30">
                  <c:v>97.881799999999998</c:v>
                </c:pt>
                <c:pt idx="31">
                  <c:v>98.485900000000001</c:v>
                </c:pt>
                <c:pt idx="32">
                  <c:v>98.675399999999996</c:v>
                </c:pt>
                <c:pt idx="33">
                  <c:v>98.779399999999995</c:v>
                </c:pt>
                <c:pt idx="34">
                  <c:v>99.160600000000002</c:v>
                </c:pt>
                <c:pt idx="35">
                  <c:v>99.803200000000004</c:v>
                </c:pt>
                <c:pt idx="36">
                  <c:v>100.05889999999999</c:v>
                </c:pt>
                <c:pt idx="37">
                  <c:v>100.3095</c:v>
                </c:pt>
                <c:pt idx="38">
                  <c:v>100.8173</c:v>
                </c:pt>
                <c:pt idx="39">
                  <c:v>101.015</c:v>
                </c:pt>
                <c:pt idx="40">
                  <c:v>100.3548</c:v>
                </c:pt>
                <c:pt idx="41">
                  <c:v>97.321700000000007</c:v>
                </c:pt>
                <c:pt idx="42">
                  <c:v>94.444699999999997</c:v>
                </c:pt>
                <c:pt idx="43">
                  <c:v>94.284199999999998</c:v>
                </c:pt>
                <c:pt idx="44">
                  <c:v>95.700199999999995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FC33-44B0-8FEF-C88D1D58AA2E}"/>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Tasmania!$K$157:$K$303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Tasmania!$L$305:$L$451</c:f>
              <c:numCache>
                <c:formatCode>0.0</c:formatCode>
                <c:ptCount val="147"/>
                <c:pt idx="0">
                  <c:v>100</c:v>
                </c:pt>
                <c:pt idx="1">
                  <c:v>99.667599999999993</c:v>
                </c:pt>
                <c:pt idx="2">
                  <c:v>98.378600000000006</c:v>
                </c:pt>
                <c:pt idx="3">
                  <c:v>96.626300000000001</c:v>
                </c:pt>
                <c:pt idx="4">
                  <c:v>94.061300000000003</c:v>
                </c:pt>
                <c:pt idx="5">
                  <c:v>93.977199999999996</c:v>
                </c:pt>
                <c:pt idx="6">
                  <c:v>94.110699999999994</c:v>
                </c:pt>
                <c:pt idx="7">
                  <c:v>94.578299999999999</c:v>
                </c:pt>
                <c:pt idx="8">
                  <c:v>93.415999999999997</c:v>
                </c:pt>
                <c:pt idx="9">
                  <c:v>92.604799999999997</c:v>
                </c:pt>
                <c:pt idx="10">
                  <c:v>92.236099999999993</c:v>
                </c:pt>
                <c:pt idx="11">
                  <c:v>93.508200000000002</c:v>
                </c:pt>
                <c:pt idx="12">
                  <c:v>95.496899999999997</c:v>
                </c:pt>
                <c:pt idx="13">
                  <c:v>96.188599999999994</c:v>
                </c:pt>
                <c:pt idx="14">
                  <c:v>97.174400000000006</c:v>
                </c:pt>
                <c:pt idx="15">
                  <c:v>97.322599999999994</c:v>
                </c:pt>
                <c:pt idx="16">
                  <c:v>99.476100000000002</c:v>
                </c:pt>
                <c:pt idx="17">
                  <c:v>96.927999999999997</c:v>
                </c:pt>
                <c:pt idx="18">
                  <c:v>96.451099999999997</c:v>
                </c:pt>
                <c:pt idx="19">
                  <c:v>96.096999999999994</c:v>
                </c:pt>
                <c:pt idx="20">
                  <c:v>96.806200000000004</c:v>
                </c:pt>
                <c:pt idx="21">
                  <c:v>97.248500000000007</c:v>
                </c:pt>
                <c:pt idx="22">
                  <c:v>96.723200000000006</c:v>
                </c:pt>
                <c:pt idx="23">
                  <c:v>96.530600000000007</c:v>
                </c:pt>
                <c:pt idx="24">
                  <c:v>96.715400000000002</c:v>
                </c:pt>
                <c:pt idx="25">
                  <c:v>99.468299999999999</c:v>
                </c:pt>
                <c:pt idx="26">
                  <c:v>100.4546</c:v>
                </c:pt>
                <c:pt idx="27">
                  <c:v>101.22580000000001</c:v>
                </c:pt>
                <c:pt idx="28">
                  <c:v>100.6095</c:v>
                </c:pt>
                <c:pt idx="29">
                  <c:v>98.462699999999998</c:v>
                </c:pt>
                <c:pt idx="30">
                  <c:v>96.815100000000001</c:v>
                </c:pt>
                <c:pt idx="31">
                  <c:v>97.316400000000002</c:v>
                </c:pt>
                <c:pt idx="32">
                  <c:v>96.7316</c:v>
                </c:pt>
                <c:pt idx="33">
                  <c:v>96.679100000000005</c:v>
                </c:pt>
                <c:pt idx="34">
                  <c:v>98.026200000000003</c:v>
                </c:pt>
                <c:pt idx="35">
                  <c:v>98.893100000000004</c:v>
                </c:pt>
                <c:pt idx="36">
                  <c:v>98.847399999999993</c:v>
                </c:pt>
                <c:pt idx="37">
                  <c:v>100.1014</c:v>
                </c:pt>
                <c:pt idx="38">
                  <c:v>101.732</c:v>
                </c:pt>
                <c:pt idx="39">
                  <c:v>102.21939999999999</c:v>
                </c:pt>
                <c:pt idx="40">
                  <c:v>102.1596</c:v>
                </c:pt>
                <c:pt idx="41">
                  <c:v>97.485100000000003</c:v>
                </c:pt>
                <c:pt idx="42">
                  <c:v>93.574100000000001</c:v>
                </c:pt>
                <c:pt idx="43">
                  <c:v>92.977900000000005</c:v>
                </c:pt>
                <c:pt idx="44">
                  <c:v>94.76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FC33-44B0-8FEF-C88D1D58AA2E}"/>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6"/>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'Northern Territory'!$K$4</c:f>
              <c:strCache>
                <c:ptCount val="1"/>
                <c:pt idx="0">
                  <c:v>Previous month (week ending 19 Dec 2020)</c:v>
                </c:pt>
              </c:strCache>
            </c:strRef>
          </c:tx>
          <c:spPr>
            <a:solidFill>
              <a:srgbClr val="336699"/>
            </a:solidFill>
            <a:ln>
              <a:noFill/>
            </a:ln>
            <a:effectLst/>
          </c:spPr>
          <c:invertIfNegative val="0"/>
          <c:cat>
            <c:strRef>
              <c:f>'Northern Territory'!$K$36:$K$42</c:f>
              <c:strCache>
                <c:ptCount val="7"/>
                <c:pt idx="0">
                  <c:v>Aged 15-19</c:v>
                </c:pt>
                <c:pt idx="1">
                  <c:v>Aged 20-29</c:v>
                </c:pt>
                <c:pt idx="2">
                  <c:v>Aged 30-39</c:v>
                </c:pt>
                <c:pt idx="3">
                  <c:v>Aged 40-49</c:v>
                </c:pt>
                <c:pt idx="4">
                  <c:v>Aged 50-59</c:v>
                </c:pt>
                <c:pt idx="5">
                  <c:v>Aged 60-69</c:v>
                </c:pt>
                <c:pt idx="6">
                  <c:v>Aged 70+</c:v>
                </c:pt>
              </c:strCache>
            </c:strRef>
          </c:cat>
          <c:val>
            <c:numRef>
              <c:f>'Northern Territory'!$L$36:$L$42</c:f>
              <c:numCache>
                <c:formatCode>0.0</c:formatCode>
                <c:ptCount val="7"/>
                <c:pt idx="0">
                  <c:v>90.71</c:v>
                </c:pt>
                <c:pt idx="1">
                  <c:v>97.48</c:v>
                </c:pt>
                <c:pt idx="2">
                  <c:v>100.76</c:v>
                </c:pt>
                <c:pt idx="3">
                  <c:v>99.8</c:v>
                </c:pt>
                <c:pt idx="4">
                  <c:v>101.82</c:v>
                </c:pt>
                <c:pt idx="5">
                  <c:v>104.22</c:v>
                </c:pt>
                <c:pt idx="6">
                  <c:v>109.94</c:v>
                </c:pt>
              </c:numCache>
            </c:numRef>
          </c:val>
          <c:extLst>
            <c:ext xmlns:c16="http://schemas.microsoft.com/office/drawing/2014/chart" uri="{C3380CC4-5D6E-409C-BE32-E72D297353CC}">
              <c16:uniqueId val="{00000000-D9B0-480A-9D96-D897A0577E07}"/>
            </c:ext>
          </c:extLst>
        </c:ser>
        <c:ser>
          <c:idx val="2"/>
          <c:order val="1"/>
          <c:tx>
            <c:strRef>
              <c:f>'Northern Territory'!$K$7</c:f>
              <c:strCache>
                <c:ptCount val="1"/>
                <c:pt idx="0">
                  <c:v>Previous week (ending 09 Jan 2021)</c:v>
                </c:pt>
              </c:strCache>
            </c:strRef>
          </c:tx>
          <c:spPr>
            <a:solidFill>
              <a:srgbClr val="669966"/>
            </a:solidFill>
            <a:ln>
              <a:noFill/>
            </a:ln>
            <a:effectLst/>
          </c:spPr>
          <c:invertIfNegative val="0"/>
          <c:cat>
            <c:strRef>
              <c:f>'Northern Territory'!$K$36:$K$42</c:f>
              <c:strCache>
                <c:ptCount val="7"/>
                <c:pt idx="0">
                  <c:v>Aged 15-19</c:v>
                </c:pt>
                <c:pt idx="1">
                  <c:v>Aged 20-29</c:v>
                </c:pt>
                <c:pt idx="2">
                  <c:v>Aged 30-39</c:v>
                </c:pt>
                <c:pt idx="3">
                  <c:v>Aged 40-49</c:v>
                </c:pt>
                <c:pt idx="4">
                  <c:v>Aged 50-59</c:v>
                </c:pt>
                <c:pt idx="5">
                  <c:v>Aged 60-69</c:v>
                </c:pt>
                <c:pt idx="6">
                  <c:v>Aged 70+</c:v>
                </c:pt>
              </c:strCache>
            </c:strRef>
          </c:cat>
          <c:val>
            <c:numRef>
              <c:f>'Northern Territory'!$L$45:$L$51</c:f>
              <c:numCache>
                <c:formatCode>0.0</c:formatCode>
                <c:ptCount val="7"/>
                <c:pt idx="0">
                  <c:v>77.37</c:v>
                </c:pt>
                <c:pt idx="1">
                  <c:v>91.32</c:v>
                </c:pt>
                <c:pt idx="2">
                  <c:v>96.29</c:v>
                </c:pt>
                <c:pt idx="3">
                  <c:v>95.78</c:v>
                </c:pt>
                <c:pt idx="4">
                  <c:v>97.99</c:v>
                </c:pt>
                <c:pt idx="5">
                  <c:v>99.85</c:v>
                </c:pt>
                <c:pt idx="6">
                  <c:v>101.29</c:v>
                </c:pt>
              </c:numCache>
            </c:numRef>
          </c:val>
          <c:extLst>
            <c:ext xmlns:c16="http://schemas.microsoft.com/office/drawing/2014/chart" uri="{C3380CC4-5D6E-409C-BE32-E72D297353CC}">
              <c16:uniqueId val="{00000001-D9B0-480A-9D96-D897A0577E07}"/>
            </c:ext>
          </c:extLst>
        </c:ser>
        <c:ser>
          <c:idx val="3"/>
          <c:order val="2"/>
          <c:tx>
            <c:strRef>
              <c:f>'Northern Territory'!$K$8</c:f>
              <c:strCache>
                <c:ptCount val="1"/>
                <c:pt idx="0">
                  <c:v>This week (ending 16 Jan 2021)</c:v>
                </c:pt>
              </c:strCache>
            </c:strRef>
          </c:tx>
          <c:spPr>
            <a:solidFill>
              <a:srgbClr val="993366"/>
            </a:solidFill>
            <a:ln>
              <a:noFill/>
            </a:ln>
            <a:effectLst/>
          </c:spPr>
          <c:invertIfNegative val="0"/>
          <c:cat>
            <c:strRef>
              <c:f>'Northern Territory'!$K$36:$K$42</c:f>
              <c:strCache>
                <c:ptCount val="7"/>
                <c:pt idx="0">
                  <c:v>Aged 15-19</c:v>
                </c:pt>
                <c:pt idx="1">
                  <c:v>Aged 20-29</c:v>
                </c:pt>
                <c:pt idx="2">
                  <c:v>Aged 30-39</c:v>
                </c:pt>
                <c:pt idx="3">
                  <c:v>Aged 40-49</c:v>
                </c:pt>
                <c:pt idx="4">
                  <c:v>Aged 50-59</c:v>
                </c:pt>
                <c:pt idx="5">
                  <c:v>Aged 60-69</c:v>
                </c:pt>
                <c:pt idx="6">
                  <c:v>Aged 70+</c:v>
                </c:pt>
              </c:strCache>
            </c:strRef>
          </c:cat>
          <c:val>
            <c:numRef>
              <c:f>'Northern Territory'!$L$54:$L$60</c:f>
              <c:numCache>
                <c:formatCode>0.0</c:formatCode>
                <c:ptCount val="7"/>
                <c:pt idx="0">
                  <c:v>77.81</c:v>
                </c:pt>
                <c:pt idx="1">
                  <c:v>92.35</c:v>
                </c:pt>
                <c:pt idx="2">
                  <c:v>97.35</c:v>
                </c:pt>
                <c:pt idx="3">
                  <c:v>97.04</c:v>
                </c:pt>
                <c:pt idx="4">
                  <c:v>99.32</c:v>
                </c:pt>
                <c:pt idx="5">
                  <c:v>100.77</c:v>
                </c:pt>
                <c:pt idx="6">
                  <c:v>103.08</c:v>
                </c:pt>
              </c:numCache>
            </c:numRef>
          </c:val>
          <c:extLst>
            <c:ext xmlns:c16="http://schemas.microsoft.com/office/drawing/2014/chart" uri="{C3380CC4-5D6E-409C-BE32-E72D297353CC}">
              <c16:uniqueId val="{00000002-D9B0-480A-9D96-D897A0577E0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'Northern Territory'!$K$4</c:f>
              <c:strCache>
                <c:ptCount val="1"/>
                <c:pt idx="0">
                  <c:v>Previous month (week ending 19 Dec 2020)</c:v>
                </c:pt>
              </c:strCache>
            </c:strRef>
          </c:tx>
          <c:spPr>
            <a:solidFill>
              <a:srgbClr val="336699"/>
            </a:solidFill>
            <a:ln>
              <a:noFill/>
            </a:ln>
            <a:effectLst/>
          </c:spPr>
          <c:invertIfNegative val="0"/>
          <c:cat>
            <c:strRef>
              <c:f>'Northern Territory'!$K$65:$K$71</c:f>
              <c:strCache>
                <c:ptCount val="7"/>
                <c:pt idx="0">
                  <c:v>Aged 15-19</c:v>
                </c:pt>
                <c:pt idx="1">
                  <c:v>Aged 20-29</c:v>
                </c:pt>
                <c:pt idx="2">
                  <c:v>Aged 30-39</c:v>
                </c:pt>
                <c:pt idx="3">
                  <c:v>Aged 40-49</c:v>
                </c:pt>
                <c:pt idx="4">
                  <c:v>Aged 50-59</c:v>
                </c:pt>
                <c:pt idx="5">
                  <c:v>Aged 60-69</c:v>
                </c:pt>
                <c:pt idx="6">
                  <c:v>Aged 70+</c:v>
                </c:pt>
              </c:strCache>
            </c:strRef>
          </c:cat>
          <c:val>
            <c:numRef>
              <c:f>'Northern Territory'!$L$65:$L$71</c:f>
              <c:numCache>
                <c:formatCode>0.0</c:formatCode>
                <c:ptCount val="7"/>
                <c:pt idx="0">
                  <c:v>94.4</c:v>
                </c:pt>
                <c:pt idx="1">
                  <c:v>97.52</c:v>
                </c:pt>
                <c:pt idx="2">
                  <c:v>103.19</c:v>
                </c:pt>
                <c:pt idx="3">
                  <c:v>102.89</c:v>
                </c:pt>
                <c:pt idx="4">
                  <c:v>102.45</c:v>
                </c:pt>
                <c:pt idx="5">
                  <c:v>107.72</c:v>
                </c:pt>
                <c:pt idx="6">
                  <c:v>101.69</c:v>
                </c:pt>
              </c:numCache>
            </c:numRef>
          </c:val>
          <c:extLst>
            <c:ext xmlns:c16="http://schemas.microsoft.com/office/drawing/2014/chart" uri="{C3380CC4-5D6E-409C-BE32-E72D297353CC}">
              <c16:uniqueId val="{00000000-D76F-40FD-91F1-A16C2514F4FA}"/>
            </c:ext>
          </c:extLst>
        </c:ser>
        <c:ser>
          <c:idx val="2"/>
          <c:order val="1"/>
          <c:tx>
            <c:strRef>
              <c:f>'Northern Territory'!$K$7</c:f>
              <c:strCache>
                <c:ptCount val="1"/>
                <c:pt idx="0">
                  <c:v>Previous week (ending 09 Jan 2021)</c:v>
                </c:pt>
              </c:strCache>
            </c:strRef>
          </c:tx>
          <c:spPr>
            <a:solidFill>
              <a:srgbClr val="669966"/>
            </a:solidFill>
            <a:ln>
              <a:noFill/>
            </a:ln>
            <a:effectLst/>
          </c:spPr>
          <c:invertIfNegative val="0"/>
          <c:cat>
            <c:strRef>
              <c:f>'Northern Territory'!$K$65:$K$71</c:f>
              <c:strCache>
                <c:ptCount val="7"/>
                <c:pt idx="0">
                  <c:v>Aged 15-19</c:v>
                </c:pt>
                <c:pt idx="1">
                  <c:v>Aged 20-29</c:v>
                </c:pt>
                <c:pt idx="2">
                  <c:v>Aged 30-39</c:v>
                </c:pt>
                <c:pt idx="3">
                  <c:v>Aged 40-49</c:v>
                </c:pt>
                <c:pt idx="4">
                  <c:v>Aged 50-59</c:v>
                </c:pt>
                <c:pt idx="5">
                  <c:v>Aged 60-69</c:v>
                </c:pt>
                <c:pt idx="6">
                  <c:v>Aged 70+</c:v>
                </c:pt>
              </c:strCache>
            </c:strRef>
          </c:cat>
          <c:val>
            <c:numRef>
              <c:f>'Northern Territory'!$L$74:$L$80</c:f>
              <c:numCache>
                <c:formatCode>0.0</c:formatCode>
                <c:ptCount val="7"/>
                <c:pt idx="0">
                  <c:v>79.83</c:v>
                </c:pt>
                <c:pt idx="1">
                  <c:v>91.23</c:v>
                </c:pt>
                <c:pt idx="2">
                  <c:v>98.4</c:v>
                </c:pt>
                <c:pt idx="3">
                  <c:v>99.05</c:v>
                </c:pt>
                <c:pt idx="4">
                  <c:v>99.27</c:v>
                </c:pt>
                <c:pt idx="5">
                  <c:v>103.64</c:v>
                </c:pt>
                <c:pt idx="6">
                  <c:v>94.69</c:v>
                </c:pt>
              </c:numCache>
            </c:numRef>
          </c:val>
          <c:extLst>
            <c:ext xmlns:c16="http://schemas.microsoft.com/office/drawing/2014/chart" uri="{C3380CC4-5D6E-409C-BE32-E72D297353CC}">
              <c16:uniqueId val="{00000001-D76F-40FD-91F1-A16C2514F4FA}"/>
            </c:ext>
          </c:extLst>
        </c:ser>
        <c:ser>
          <c:idx val="3"/>
          <c:order val="2"/>
          <c:tx>
            <c:strRef>
              <c:f>'Northern Territory'!$K$8</c:f>
              <c:strCache>
                <c:ptCount val="1"/>
                <c:pt idx="0">
                  <c:v>This week (ending 16 Jan 2021)</c:v>
                </c:pt>
              </c:strCache>
            </c:strRef>
          </c:tx>
          <c:spPr>
            <a:solidFill>
              <a:srgbClr val="993366"/>
            </a:solidFill>
            <a:ln>
              <a:noFill/>
            </a:ln>
            <a:effectLst/>
          </c:spPr>
          <c:invertIfNegative val="0"/>
          <c:cat>
            <c:strRef>
              <c:f>'Northern Territory'!$K$65:$K$71</c:f>
              <c:strCache>
                <c:ptCount val="7"/>
                <c:pt idx="0">
                  <c:v>Aged 15-19</c:v>
                </c:pt>
                <c:pt idx="1">
                  <c:v>Aged 20-29</c:v>
                </c:pt>
                <c:pt idx="2">
                  <c:v>Aged 30-39</c:v>
                </c:pt>
                <c:pt idx="3">
                  <c:v>Aged 40-49</c:v>
                </c:pt>
                <c:pt idx="4">
                  <c:v>Aged 50-59</c:v>
                </c:pt>
                <c:pt idx="5">
                  <c:v>Aged 60-69</c:v>
                </c:pt>
                <c:pt idx="6">
                  <c:v>Aged 70+</c:v>
                </c:pt>
              </c:strCache>
            </c:strRef>
          </c:cat>
          <c:val>
            <c:numRef>
              <c:f>'Northern Territory'!$L$83:$L$89</c:f>
              <c:numCache>
                <c:formatCode>0.0</c:formatCode>
                <c:ptCount val="7"/>
                <c:pt idx="0">
                  <c:v>80.58</c:v>
                </c:pt>
                <c:pt idx="1">
                  <c:v>91.08</c:v>
                </c:pt>
                <c:pt idx="2">
                  <c:v>98.5</c:v>
                </c:pt>
                <c:pt idx="3">
                  <c:v>99.77</c:v>
                </c:pt>
                <c:pt idx="4">
                  <c:v>99.85</c:v>
                </c:pt>
                <c:pt idx="5">
                  <c:v>104.14</c:v>
                </c:pt>
                <c:pt idx="6">
                  <c:v>94.61</c:v>
                </c:pt>
              </c:numCache>
            </c:numRef>
          </c:val>
          <c:extLst>
            <c:ext xmlns:c16="http://schemas.microsoft.com/office/drawing/2014/chart" uri="{C3380CC4-5D6E-409C-BE32-E72D297353CC}">
              <c16:uniqueId val="{00000002-D76F-40FD-91F1-A16C2514F4F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'Northern Territory'!$K$9</c:f>
              <c:strCache>
                <c:ptCount val="1"/>
                <c:pt idx="0">
                  <c:v>Week ending 14 Mar 2020</c:v>
                </c:pt>
              </c:strCache>
            </c:strRef>
          </c:tx>
          <c:spPr>
            <a:solidFill>
              <a:srgbClr val="99CC66"/>
            </a:solidFill>
            <a:ln>
              <a:noFill/>
            </a:ln>
            <a:effectLst/>
          </c:spPr>
          <c:invertIfNegative val="0"/>
          <c:cat>
            <c:strRef>
              <c:f>'Northern Territory'!$K$116:$K$134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'Northern Territory'!$L$116:$L$134</c:f>
              <c:numCache>
                <c:formatCode>0.0%</c:formatCode>
                <c:ptCount val="19"/>
                <c:pt idx="0">
                  <c:v>1.2699999999999999E-2</c:v>
                </c:pt>
                <c:pt idx="1">
                  <c:v>2.6499999999999999E-2</c:v>
                </c:pt>
                <c:pt idx="2">
                  <c:v>2.9499999999999998E-2</c:v>
                </c:pt>
                <c:pt idx="3">
                  <c:v>1.4200000000000001E-2</c:v>
                </c:pt>
                <c:pt idx="4">
                  <c:v>8.2299999999999998E-2</c:v>
                </c:pt>
                <c:pt idx="5">
                  <c:v>2.7E-2</c:v>
                </c:pt>
                <c:pt idx="6">
                  <c:v>8.4199999999999997E-2</c:v>
                </c:pt>
                <c:pt idx="7">
                  <c:v>7.3200000000000001E-2</c:v>
                </c:pt>
                <c:pt idx="8">
                  <c:v>4.1599999999999998E-2</c:v>
                </c:pt>
                <c:pt idx="9">
                  <c:v>5.4999999999999997E-3</c:v>
                </c:pt>
                <c:pt idx="10">
                  <c:v>1.4E-2</c:v>
                </c:pt>
                <c:pt idx="11">
                  <c:v>1.7500000000000002E-2</c:v>
                </c:pt>
                <c:pt idx="12">
                  <c:v>5.5500000000000001E-2</c:v>
                </c:pt>
                <c:pt idx="13">
                  <c:v>5.2400000000000002E-2</c:v>
                </c:pt>
                <c:pt idx="14">
                  <c:v>0.1459</c:v>
                </c:pt>
                <c:pt idx="15">
                  <c:v>8.3900000000000002E-2</c:v>
                </c:pt>
                <c:pt idx="16">
                  <c:v>0.1641</c:v>
                </c:pt>
                <c:pt idx="17">
                  <c:v>2.01E-2</c:v>
                </c:pt>
                <c:pt idx="18">
                  <c:v>4.5600000000000002E-2</c:v>
                </c:pt>
              </c:numCache>
            </c:numRef>
          </c:val>
          <c:extLst>
            <c:ext xmlns:c16="http://schemas.microsoft.com/office/drawing/2014/chart" uri="{C3380CC4-5D6E-409C-BE32-E72D297353CC}">
              <c16:uniqueId val="{00000000-F3B6-4B37-B3C2-551CF52F3C83}"/>
            </c:ext>
          </c:extLst>
        </c:ser>
        <c:ser>
          <c:idx val="0"/>
          <c:order val="1"/>
          <c:tx>
            <c:strRef>
              <c:f>'Northern Territory'!$K$8</c:f>
              <c:strCache>
                <c:ptCount val="1"/>
                <c:pt idx="0">
                  <c:v>This week (ending 16 Jan 2021)</c:v>
                </c:pt>
              </c:strCache>
            </c:strRef>
          </c:tx>
          <c:spPr>
            <a:solidFill>
              <a:srgbClr val="993366"/>
            </a:solidFill>
            <a:ln>
              <a:noFill/>
            </a:ln>
            <a:effectLst/>
          </c:spPr>
          <c:invertIfNegative val="0"/>
          <c:cat>
            <c:strRef>
              <c:f>'Northern Territory'!$K$116:$K$134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'Northern Territory'!$L$136:$L$154</c:f>
              <c:numCache>
                <c:formatCode>0.0%</c:formatCode>
                <c:ptCount val="19"/>
                <c:pt idx="0">
                  <c:v>1.15E-2</c:v>
                </c:pt>
                <c:pt idx="1">
                  <c:v>2.53E-2</c:v>
                </c:pt>
                <c:pt idx="2">
                  <c:v>2.9600000000000001E-2</c:v>
                </c:pt>
                <c:pt idx="3">
                  <c:v>1.4500000000000001E-2</c:v>
                </c:pt>
                <c:pt idx="4">
                  <c:v>7.7700000000000005E-2</c:v>
                </c:pt>
                <c:pt idx="5">
                  <c:v>2.5100000000000001E-2</c:v>
                </c:pt>
                <c:pt idx="6">
                  <c:v>8.5999999999999993E-2</c:v>
                </c:pt>
                <c:pt idx="7">
                  <c:v>6.9199999999999998E-2</c:v>
                </c:pt>
                <c:pt idx="8">
                  <c:v>3.85E-2</c:v>
                </c:pt>
                <c:pt idx="9">
                  <c:v>5.3E-3</c:v>
                </c:pt>
                <c:pt idx="10">
                  <c:v>1.47E-2</c:v>
                </c:pt>
                <c:pt idx="11">
                  <c:v>1.6199999999999999E-2</c:v>
                </c:pt>
                <c:pt idx="12">
                  <c:v>5.2600000000000001E-2</c:v>
                </c:pt>
                <c:pt idx="13">
                  <c:v>4.8300000000000003E-2</c:v>
                </c:pt>
                <c:pt idx="14">
                  <c:v>0.15540000000000001</c:v>
                </c:pt>
                <c:pt idx="15">
                  <c:v>7.9600000000000004E-2</c:v>
                </c:pt>
                <c:pt idx="16">
                  <c:v>0.17349999999999999</c:v>
                </c:pt>
                <c:pt idx="17">
                  <c:v>1.9099999999999999E-2</c:v>
                </c:pt>
                <c:pt idx="18">
                  <c:v>4.6100000000000002E-2</c:v>
                </c:pt>
              </c:numCache>
            </c:numRef>
          </c:val>
          <c:extLst>
            <c:ext xmlns:c16="http://schemas.microsoft.com/office/drawing/2014/chart" uri="{C3380CC4-5D6E-409C-BE32-E72D297353CC}">
              <c16:uniqueId val="{00000001-F3B6-4B37-B3C2-551CF52F3C83}"/>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'Northern Territory'!$K$94:$K$112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'Northern Territory'!$L$94:$L$112</c:f>
              <c:numCache>
                <c:formatCode>0.0%</c:formatCode>
                <c:ptCount val="19"/>
                <c:pt idx="0">
                  <c:v>-0.11840000000000001</c:v>
                </c:pt>
                <c:pt idx="1">
                  <c:v>-7.17E-2</c:v>
                </c:pt>
                <c:pt idx="2">
                  <c:v>-2.1399999999999999E-2</c:v>
                </c:pt>
                <c:pt idx="3">
                  <c:v>-3.2000000000000002E-3</c:v>
                </c:pt>
                <c:pt idx="4">
                  <c:v>-0.08</c:v>
                </c:pt>
                <c:pt idx="5">
                  <c:v>-9.5299999999999996E-2</c:v>
                </c:pt>
                <c:pt idx="6">
                  <c:v>-5.3E-3</c:v>
                </c:pt>
                <c:pt idx="7">
                  <c:v>-7.8600000000000003E-2</c:v>
                </c:pt>
                <c:pt idx="8">
                  <c:v>-9.74E-2</c:v>
                </c:pt>
                <c:pt idx="9">
                  <c:v>-4.7399999999999998E-2</c:v>
                </c:pt>
                <c:pt idx="10">
                  <c:v>0.02</c:v>
                </c:pt>
                <c:pt idx="11">
                  <c:v>-0.1008</c:v>
                </c:pt>
                <c:pt idx="12">
                  <c:v>-7.6300000000000007E-2</c:v>
                </c:pt>
                <c:pt idx="13">
                  <c:v>-0.1021</c:v>
                </c:pt>
                <c:pt idx="14">
                  <c:v>3.7600000000000001E-2</c:v>
                </c:pt>
                <c:pt idx="15">
                  <c:v>-7.5899999999999995E-2</c:v>
                </c:pt>
                <c:pt idx="16">
                  <c:v>3.0099999999999998E-2</c:v>
                </c:pt>
                <c:pt idx="17">
                  <c:v>-7.17E-2</c:v>
                </c:pt>
                <c:pt idx="18">
                  <c:v>-1.49E-2</c:v>
                </c:pt>
              </c:numCache>
            </c:numRef>
          </c:val>
          <c:extLst>
            <c:ext xmlns:c16="http://schemas.microsoft.com/office/drawing/2014/chart" uri="{C3380CC4-5D6E-409C-BE32-E72D297353CC}">
              <c16:uniqueId val="{00000000-7D33-4E2C-A3CB-6523111841E9}"/>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150000000000000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'Northern Territory'!$K$157:$K$303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'Northern Territory'!$L$453:$L$599</c:f>
              <c:numCache>
                <c:formatCode>0.0</c:formatCode>
                <c:ptCount val="147"/>
                <c:pt idx="0">
                  <c:v>100</c:v>
                </c:pt>
                <c:pt idx="1">
                  <c:v>98.8202</c:v>
                </c:pt>
                <c:pt idx="2">
                  <c:v>96.186700000000002</c:v>
                </c:pt>
                <c:pt idx="3">
                  <c:v>94.417400000000001</c:v>
                </c:pt>
                <c:pt idx="4">
                  <c:v>92.934299999999993</c:v>
                </c:pt>
                <c:pt idx="5">
                  <c:v>92.432299999999998</c:v>
                </c:pt>
                <c:pt idx="6">
                  <c:v>92.768900000000002</c:v>
                </c:pt>
                <c:pt idx="7">
                  <c:v>93.286100000000005</c:v>
                </c:pt>
                <c:pt idx="8">
                  <c:v>93.899299999999997</c:v>
                </c:pt>
                <c:pt idx="9">
                  <c:v>94.754900000000006</c:v>
                </c:pt>
                <c:pt idx="10">
                  <c:v>95.429000000000002</c:v>
                </c:pt>
                <c:pt idx="11">
                  <c:v>95.697999999999993</c:v>
                </c:pt>
                <c:pt idx="12">
                  <c:v>95.690399999999997</c:v>
                </c:pt>
                <c:pt idx="13">
                  <c:v>96.615499999999997</c:v>
                </c:pt>
                <c:pt idx="14">
                  <c:v>97.355099999999993</c:v>
                </c:pt>
                <c:pt idx="15">
                  <c:v>97.062299999999993</c:v>
                </c:pt>
                <c:pt idx="16">
                  <c:v>98.578699999999998</c:v>
                </c:pt>
                <c:pt idx="17">
                  <c:v>98.922799999999995</c:v>
                </c:pt>
                <c:pt idx="18">
                  <c:v>98.412300000000002</c:v>
                </c:pt>
                <c:pt idx="19">
                  <c:v>98.440799999999996</c:v>
                </c:pt>
                <c:pt idx="20">
                  <c:v>98.904799999999994</c:v>
                </c:pt>
                <c:pt idx="21">
                  <c:v>100.0504</c:v>
                </c:pt>
                <c:pt idx="22">
                  <c:v>100.1816</c:v>
                </c:pt>
                <c:pt idx="23">
                  <c:v>100.47920000000001</c:v>
                </c:pt>
                <c:pt idx="24">
                  <c:v>100.5257</c:v>
                </c:pt>
                <c:pt idx="25">
                  <c:v>100.27379999999999</c:v>
                </c:pt>
                <c:pt idx="26">
                  <c:v>100.29470000000001</c:v>
                </c:pt>
                <c:pt idx="27">
                  <c:v>100.926</c:v>
                </c:pt>
                <c:pt idx="28">
                  <c:v>100.9545</c:v>
                </c:pt>
                <c:pt idx="29">
                  <c:v>100.52379999999999</c:v>
                </c:pt>
                <c:pt idx="30">
                  <c:v>100.01900000000001</c:v>
                </c:pt>
                <c:pt idx="31">
                  <c:v>100.2595</c:v>
                </c:pt>
                <c:pt idx="32">
                  <c:v>100.7321</c:v>
                </c:pt>
                <c:pt idx="33">
                  <c:v>101.10380000000001</c:v>
                </c:pt>
                <c:pt idx="34">
                  <c:v>101.7664</c:v>
                </c:pt>
                <c:pt idx="35">
                  <c:v>102.0193</c:v>
                </c:pt>
                <c:pt idx="36">
                  <c:v>102.4671</c:v>
                </c:pt>
                <c:pt idx="37">
                  <c:v>102.67529999999999</c:v>
                </c:pt>
                <c:pt idx="38">
                  <c:v>103.0214</c:v>
                </c:pt>
                <c:pt idx="39">
                  <c:v>103.0119</c:v>
                </c:pt>
                <c:pt idx="40">
                  <c:v>102.18470000000001</c:v>
                </c:pt>
                <c:pt idx="41">
                  <c:v>99.093000000000004</c:v>
                </c:pt>
                <c:pt idx="42">
                  <c:v>96.9358</c:v>
                </c:pt>
                <c:pt idx="43">
                  <c:v>96.760900000000007</c:v>
                </c:pt>
                <c:pt idx="44">
                  <c:v>97.4422</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3313-4C95-A796-12A290EFB585}"/>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3313-4C95-A796-12A290EFB585}"/>
              </c:ext>
            </c:extLst>
          </c:dPt>
          <c:cat>
            <c:strRef>
              <c:f>'Northern Territory'!$K$157:$K$303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'Northern Territory'!$L$601:$L$747</c:f>
              <c:numCache>
                <c:formatCode>0.0</c:formatCode>
                <c:ptCount val="147"/>
                <c:pt idx="0">
                  <c:v>100</c:v>
                </c:pt>
                <c:pt idx="1">
                  <c:v>98.867400000000004</c:v>
                </c:pt>
                <c:pt idx="2">
                  <c:v>97.182599999999994</c:v>
                </c:pt>
                <c:pt idx="3">
                  <c:v>96.457400000000007</c:v>
                </c:pt>
                <c:pt idx="4">
                  <c:v>95.227400000000003</c:v>
                </c:pt>
                <c:pt idx="5">
                  <c:v>95.445400000000006</c:v>
                </c:pt>
                <c:pt idx="6">
                  <c:v>96.265699999999995</c:v>
                </c:pt>
                <c:pt idx="7">
                  <c:v>96.631500000000003</c:v>
                </c:pt>
                <c:pt idx="8">
                  <c:v>95.401700000000005</c:v>
                </c:pt>
                <c:pt idx="9">
                  <c:v>94.960300000000004</c:v>
                </c:pt>
                <c:pt idx="10">
                  <c:v>94.938800000000001</c:v>
                </c:pt>
                <c:pt idx="11">
                  <c:v>94.8643</c:v>
                </c:pt>
                <c:pt idx="12">
                  <c:v>95.7774</c:v>
                </c:pt>
                <c:pt idx="13">
                  <c:v>96.280600000000007</c:v>
                </c:pt>
                <c:pt idx="14">
                  <c:v>98.224299999999999</c:v>
                </c:pt>
                <c:pt idx="15">
                  <c:v>98.461399999999998</c:v>
                </c:pt>
                <c:pt idx="16">
                  <c:v>100.02460000000001</c:v>
                </c:pt>
                <c:pt idx="17">
                  <c:v>98.0715</c:v>
                </c:pt>
                <c:pt idx="18">
                  <c:v>97.3125</c:v>
                </c:pt>
                <c:pt idx="19">
                  <c:v>97.023300000000006</c:v>
                </c:pt>
                <c:pt idx="20">
                  <c:v>97.484399999999994</c:v>
                </c:pt>
                <c:pt idx="21">
                  <c:v>99.725099999999998</c:v>
                </c:pt>
                <c:pt idx="22">
                  <c:v>100.54349999999999</c:v>
                </c:pt>
                <c:pt idx="23">
                  <c:v>101.1352</c:v>
                </c:pt>
                <c:pt idx="24">
                  <c:v>100.3626</c:v>
                </c:pt>
                <c:pt idx="25">
                  <c:v>100.80929999999999</c:v>
                </c:pt>
                <c:pt idx="26">
                  <c:v>100.91160000000001</c:v>
                </c:pt>
                <c:pt idx="27">
                  <c:v>101.2033</c:v>
                </c:pt>
                <c:pt idx="28">
                  <c:v>100.6542</c:v>
                </c:pt>
                <c:pt idx="29">
                  <c:v>100.1983</c:v>
                </c:pt>
                <c:pt idx="30">
                  <c:v>99.4512</c:v>
                </c:pt>
                <c:pt idx="31">
                  <c:v>100.04689999999999</c:v>
                </c:pt>
                <c:pt idx="32">
                  <c:v>100.246</c:v>
                </c:pt>
                <c:pt idx="33">
                  <c:v>100.4127</c:v>
                </c:pt>
                <c:pt idx="34">
                  <c:v>102.041</c:v>
                </c:pt>
                <c:pt idx="35">
                  <c:v>102.8</c:v>
                </c:pt>
                <c:pt idx="36">
                  <c:v>102.4288</c:v>
                </c:pt>
                <c:pt idx="37">
                  <c:v>103.17740000000001</c:v>
                </c:pt>
                <c:pt idx="38">
                  <c:v>104.7747</c:v>
                </c:pt>
                <c:pt idx="39">
                  <c:v>105.32340000000001</c:v>
                </c:pt>
                <c:pt idx="40">
                  <c:v>103.3659</c:v>
                </c:pt>
                <c:pt idx="41">
                  <c:v>99.274100000000004</c:v>
                </c:pt>
                <c:pt idx="42">
                  <c:v>97.4208</c:v>
                </c:pt>
                <c:pt idx="43">
                  <c:v>97.487700000000004</c:v>
                </c:pt>
                <c:pt idx="44">
                  <c:v>98.699299999999994</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3313-4C95-A796-12A290EFB585}"/>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'Northern Territory'!$K$157:$K$303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'Northern Territory'!$L$157:$L$303</c:f>
              <c:numCache>
                <c:formatCode>0.0</c:formatCode>
                <c:ptCount val="147"/>
                <c:pt idx="0">
                  <c:v>100</c:v>
                </c:pt>
                <c:pt idx="1">
                  <c:v>99.2149</c:v>
                </c:pt>
                <c:pt idx="2">
                  <c:v>96.153400000000005</c:v>
                </c:pt>
                <c:pt idx="3">
                  <c:v>93.502099999999999</c:v>
                </c:pt>
                <c:pt idx="4">
                  <c:v>91.838499999999996</c:v>
                </c:pt>
                <c:pt idx="5">
                  <c:v>91.448400000000007</c:v>
                </c:pt>
                <c:pt idx="6">
                  <c:v>91.813100000000006</c:v>
                </c:pt>
                <c:pt idx="7">
                  <c:v>92.230999999999995</c:v>
                </c:pt>
                <c:pt idx="8">
                  <c:v>92.806200000000004</c:v>
                </c:pt>
                <c:pt idx="9">
                  <c:v>93.352599999999995</c:v>
                </c:pt>
                <c:pt idx="10">
                  <c:v>93.6738</c:v>
                </c:pt>
                <c:pt idx="11">
                  <c:v>94.180899999999994</c:v>
                </c:pt>
                <c:pt idx="12">
                  <c:v>95.128100000000003</c:v>
                </c:pt>
                <c:pt idx="13">
                  <c:v>95.639300000000006</c:v>
                </c:pt>
                <c:pt idx="14">
                  <c:v>95.802400000000006</c:v>
                </c:pt>
                <c:pt idx="15">
                  <c:v>95.768000000000001</c:v>
                </c:pt>
                <c:pt idx="16">
                  <c:v>97.052599999999998</c:v>
                </c:pt>
                <c:pt idx="17">
                  <c:v>97.771900000000002</c:v>
                </c:pt>
                <c:pt idx="18">
                  <c:v>97.691400000000002</c:v>
                </c:pt>
                <c:pt idx="19">
                  <c:v>97.828599999999994</c:v>
                </c:pt>
                <c:pt idx="20">
                  <c:v>97.978700000000003</c:v>
                </c:pt>
                <c:pt idx="21">
                  <c:v>97.921899999999994</c:v>
                </c:pt>
                <c:pt idx="22">
                  <c:v>97.789000000000001</c:v>
                </c:pt>
                <c:pt idx="23">
                  <c:v>97.811800000000005</c:v>
                </c:pt>
                <c:pt idx="24">
                  <c:v>97.883600000000001</c:v>
                </c:pt>
                <c:pt idx="25">
                  <c:v>98.100999999999999</c:v>
                </c:pt>
                <c:pt idx="26">
                  <c:v>98.536199999999994</c:v>
                </c:pt>
                <c:pt idx="27">
                  <c:v>98.700599999999994</c:v>
                </c:pt>
                <c:pt idx="28">
                  <c:v>98.574299999999994</c:v>
                </c:pt>
                <c:pt idx="29">
                  <c:v>97.953500000000005</c:v>
                </c:pt>
                <c:pt idx="30">
                  <c:v>97.881799999999998</c:v>
                </c:pt>
                <c:pt idx="31">
                  <c:v>98.485900000000001</c:v>
                </c:pt>
                <c:pt idx="32">
                  <c:v>98.675399999999996</c:v>
                </c:pt>
                <c:pt idx="33">
                  <c:v>98.779399999999995</c:v>
                </c:pt>
                <c:pt idx="34">
                  <c:v>99.160600000000002</c:v>
                </c:pt>
                <c:pt idx="35">
                  <c:v>99.803200000000004</c:v>
                </c:pt>
                <c:pt idx="36">
                  <c:v>100.05889999999999</c:v>
                </c:pt>
                <c:pt idx="37">
                  <c:v>100.3095</c:v>
                </c:pt>
                <c:pt idx="38">
                  <c:v>100.8173</c:v>
                </c:pt>
                <c:pt idx="39">
                  <c:v>101.015</c:v>
                </c:pt>
                <c:pt idx="40">
                  <c:v>100.3548</c:v>
                </c:pt>
                <c:pt idx="41">
                  <c:v>97.321700000000007</c:v>
                </c:pt>
                <c:pt idx="42">
                  <c:v>94.444699999999997</c:v>
                </c:pt>
                <c:pt idx="43">
                  <c:v>94.284199999999998</c:v>
                </c:pt>
                <c:pt idx="44">
                  <c:v>95.700199999999995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3313-4C95-A796-12A290EFB585}"/>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'Northern Territory'!$K$157:$K$303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'Northern Territory'!$L$305:$L$451</c:f>
              <c:numCache>
                <c:formatCode>0.0</c:formatCode>
                <c:ptCount val="147"/>
                <c:pt idx="0">
                  <c:v>100</c:v>
                </c:pt>
                <c:pt idx="1">
                  <c:v>99.667599999999993</c:v>
                </c:pt>
                <c:pt idx="2">
                  <c:v>98.378600000000006</c:v>
                </c:pt>
                <c:pt idx="3">
                  <c:v>96.626300000000001</c:v>
                </c:pt>
                <c:pt idx="4">
                  <c:v>94.061300000000003</c:v>
                </c:pt>
                <c:pt idx="5">
                  <c:v>93.977199999999996</c:v>
                </c:pt>
                <c:pt idx="6">
                  <c:v>94.110699999999994</c:v>
                </c:pt>
                <c:pt idx="7">
                  <c:v>94.578299999999999</c:v>
                </c:pt>
                <c:pt idx="8">
                  <c:v>93.415999999999997</c:v>
                </c:pt>
                <c:pt idx="9">
                  <c:v>92.604799999999997</c:v>
                </c:pt>
                <c:pt idx="10">
                  <c:v>92.236099999999993</c:v>
                </c:pt>
                <c:pt idx="11">
                  <c:v>93.508200000000002</c:v>
                </c:pt>
                <c:pt idx="12">
                  <c:v>95.496899999999997</c:v>
                </c:pt>
                <c:pt idx="13">
                  <c:v>96.188599999999994</c:v>
                </c:pt>
                <c:pt idx="14">
                  <c:v>97.174400000000006</c:v>
                </c:pt>
                <c:pt idx="15">
                  <c:v>97.322599999999994</c:v>
                </c:pt>
                <c:pt idx="16">
                  <c:v>99.476100000000002</c:v>
                </c:pt>
                <c:pt idx="17">
                  <c:v>96.927999999999997</c:v>
                </c:pt>
                <c:pt idx="18">
                  <c:v>96.451099999999997</c:v>
                </c:pt>
                <c:pt idx="19">
                  <c:v>96.096999999999994</c:v>
                </c:pt>
                <c:pt idx="20">
                  <c:v>96.806200000000004</c:v>
                </c:pt>
                <c:pt idx="21">
                  <c:v>97.248500000000007</c:v>
                </c:pt>
                <c:pt idx="22">
                  <c:v>96.723200000000006</c:v>
                </c:pt>
                <c:pt idx="23">
                  <c:v>96.530600000000007</c:v>
                </c:pt>
                <c:pt idx="24">
                  <c:v>96.715400000000002</c:v>
                </c:pt>
                <c:pt idx="25">
                  <c:v>99.468299999999999</c:v>
                </c:pt>
                <c:pt idx="26">
                  <c:v>100.4546</c:v>
                </c:pt>
                <c:pt idx="27">
                  <c:v>101.22580000000001</c:v>
                </c:pt>
                <c:pt idx="28">
                  <c:v>100.6095</c:v>
                </c:pt>
                <c:pt idx="29">
                  <c:v>98.462699999999998</c:v>
                </c:pt>
                <c:pt idx="30">
                  <c:v>96.815100000000001</c:v>
                </c:pt>
                <c:pt idx="31">
                  <c:v>97.316400000000002</c:v>
                </c:pt>
                <c:pt idx="32">
                  <c:v>96.7316</c:v>
                </c:pt>
                <c:pt idx="33">
                  <c:v>96.679100000000005</c:v>
                </c:pt>
                <c:pt idx="34">
                  <c:v>98.026200000000003</c:v>
                </c:pt>
                <c:pt idx="35">
                  <c:v>98.893100000000004</c:v>
                </c:pt>
                <c:pt idx="36">
                  <c:v>98.847399999999993</c:v>
                </c:pt>
                <c:pt idx="37">
                  <c:v>100.1014</c:v>
                </c:pt>
                <c:pt idx="38">
                  <c:v>101.732</c:v>
                </c:pt>
                <c:pt idx="39">
                  <c:v>102.21939999999999</c:v>
                </c:pt>
                <c:pt idx="40">
                  <c:v>102.1596</c:v>
                </c:pt>
                <c:pt idx="41">
                  <c:v>97.485100000000003</c:v>
                </c:pt>
                <c:pt idx="42">
                  <c:v>93.574100000000001</c:v>
                </c:pt>
                <c:pt idx="43">
                  <c:v>92.977900000000005</c:v>
                </c:pt>
                <c:pt idx="44">
                  <c:v>94.76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3313-4C95-A796-12A290EFB585}"/>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'Australian Capital Territory'!$K$4</c:f>
              <c:strCache>
                <c:ptCount val="1"/>
                <c:pt idx="0">
                  <c:v>Previous month (week ending 19 Dec 2020)</c:v>
                </c:pt>
              </c:strCache>
            </c:strRef>
          </c:tx>
          <c:spPr>
            <a:solidFill>
              <a:srgbClr val="336699"/>
            </a:solidFill>
            <a:ln>
              <a:noFill/>
            </a:ln>
            <a:effectLst/>
          </c:spPr>
          <c:invertIfNegative val="0"/>
          <c:cat>
            <c:strRef>
              <c:f>'Australian Capital Territory'!$K$36:$K$42</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Territory'!$L$36:$L$42</c:f>
              <c:numCache>
                <c:formatCode>0.0</c:formatCode>
                <c:ptCount val="7"/>
                <c:pt idx="0">
                  <c:v>77.77</c:v>
                </c:pt>
                <c:pt idx="1">
                  <c:v>95.49</c:v>
                </c:pt>
                <c:pt idx="2">
                  <c:v>98.29</c:v>
                </c:pt>
                <c:pt idx="3">
                  <c:v>101.22</c:v>
                </c:pt>
                <c:pt idx="4">
                  <c:v>102.64</c:v>
                </c:pt>
                <c:pt idx="5">
                  <c:v>103.11</c:v>
                </c:pt>
                <c:pt idx="6">
                  <c:v>111.29</c:v>
                </c:pt>
              </c:numCache>
            </c:numRef>
          </c:val>
          <c:extLst>
            <c:ext xmlns:c16="http://schemas.microsoft.com/office/drawing/2014/chart" uri="{C3380CC4-5D6E-409C-BE32-E72D297353CC}">
              <c16:uniqueId val="{00000000-0466-496F-AF18-5516C79D0116}"/>
            </c:ext>
          </c:extLst>
        </c:ser>
        <c:ser>
          <c:idx val="2"/>
          <c:order val="1"/>
          <c:tx>
            <c:strRef>
              <c:f>'Australian Capital Territory'!$K$7</c:f>
              <c:strCache>
                <c:ptCount val="1"/>
                <c:pt idx="0">
                  <c:v>Previous week (ending 09 Jan 2021)</c:v>
                </c:pt>
              </c:strCache>
            </c:strRef>
          </c:tx>
          <c:spPr>
            <a:solidFill>
              <a:srgbClr val="669966"/>
            </a:solidFill>
            <a:ln>
              <a:noFill/>
            </a:ln>
            <a:effectLst/>
          </c:spPr>
          <c:invertIfNegative val="0"/>
          <c:cat>
            <c:strRef>
              <c:f>'Australian Capital Territory'!$K$36:$K$42</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Territory'!$L$45:$L$51</c:f>
              <c:numCache>
                <c:formatCode>0.0</c:formatCode>
                <c:ptCount val="7"/>
                <c:pt idx="0">
                  <c:v>64.73</c:v>
                </c:pt>
                <c:pt idx="1">
                  <c:v>86.74</c:v>
                </c:pt>
                <c:pt idx="2">
                  <c:v>92.79</c:v>
                </c:pt>
                <c:pt idx="3">
                  <c:v>96.05</c:v>
                </c:pt>
                <c:pt idx="4">
                  <c:v>97.54</c:v>
                </c:pt>
                <c:pt idx="5">
                  <c:v>95.36</c:v>
                </c:pt>
                <c:pt idx="6">
                  <c:v>99.51</c:v>
                </c:pt>
              </c:numCache>
            </c:numRef>
          </c:val>
          <c:extLst>
            <c:ext xmlns:c16="http://schemas.microsoft.com/office/drawing/2014/chart" uri="{C3380CC4-5D6E-409C-BE32-E72D297353CC}">
              <c16:uniqueId val="{00000001-0466-496F-AF18-5516C79D0116}"/>
            </c:ext>
          </c:extLst>
        </c:ser>
        <c:ser>
          <c:idx val="3"/>
          <c:order val="2"/>
          <c:tx>
            <c:strRef>
              <c:f>'Australian Capital Territory'!$K$8</c:f>
              <c:strCache>
                <c:ptCount val="1"/>
                <c:pt idx="0">
                  <c:v>This week (ending 16 Jan 2021)</c:v>
                </c:pt>
              </c:strCache>
            </c:strRef>
          </c:tx>
          <c:spPr>
            <a:solidFill>
              <a:srgbClr val="993366"/>
            </a:solidFill>
            <a:ln>
              <a:noFill/>
            </a:ln>
            <a:effectLst/>
          </c:spPr>
          <c:invertIfNegative val="0"/>
          <c:cat>
            <c:strRef>
              <c:f>'Australian Capital Territory'!$K$36:$K$42</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Territory'!$L$54:$L$60</c:f>
              <c:numCache>
                <c:formatCode>0.0</c:formatCode>
                <c:ptCount val="7"/>
                <c:pt idx="0">
                  <c:v>67.17</c:v>
                </c:pt>
                <c:pt idx="1">
                  <c:v>88.84</c:v>
                </c:pt>
                <c:pt idx="2">
                  <c:v>94.42</c:v>
                </c:pt>
                <c:pt idx="3">
                  <c:v>97.92</c:v>
                </c:pt>
                <c:pt idx="4">
                  <c:v>99.36</c:v>
                </c:pt>
                <c:pt idx="5">
                  <c:v>96.92</c:v>
                </c:pt>
                <c:pt idx="6">
                  <c:v>100.07</c:v>
                </c:pt>
              </c:numCache>
            </c:numRef>
          </c:val>
          <c:extLst>
            <c:ext xmlns:c16="http://schemas.microsoft.com/office/drawing/2014/chart" uri="{C3380CC4-5D6E-409C-BE32-E72D297353CC}">
              <c16:uniqueId val="{00000002-0466-496F-AF18-5516C79D011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'Australian Capital Territory'!$K$4</c:f>
              <c:strCache>
                <c:ptCount val="1"/>
                <c:pt idx="0">
                  <c:v>Previous month (week ending 19 Dec 2020)</c:v>
                </c:pt>
              </c:strCache>
            </c:strRef>
          </c:tx>
          <c:spPr>
            <a:solidFill>
              <a:srgbClr val="336699"/>
            </a:solidFill>
            <a:ln>
              <a:noFill/>
            </a:ln>
            <a:effectLst/>
          </c:spPr>
          <c:invertIfNegative val="0"/>
          <c:cat>
            <c:strRef>
              <c:f>'Australian Capital Territory'!$K$65:$K$71</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Territory'!$L$65:$L$71</c:f>
              <c:numCache>
                <c:formatCode>0.0</c:formatCode>
                <c:ptCount val="7"/>
                <c:pt idx="0">
                  <c:v>80.27</c:v>
                </c:pt>
                <c:pt idx="1">
                  <c:v>99.15</c:v>
                </c:pt>
                <c:pt idx="2">
                  <c:v>101.2</c:v>
                </c:pt>
                <c:pt idx="3">
                  <c:v>101.66</c:v>
                </c:pt>
                <c:pt idx="4">
                  <c:v>102.94</c:v>
                </c:pt>
                <c:pt idx="5">
                  <c:v>103.72</c:v>
                </c:pt>
                <c:pt idx="6">
                  <c:v>106.77</c:v>
                </c:pt>
              </c:numCache>
            </c:numRef>
          </c:val>
          <c:extLst>
            <c:ext xmlns:c16="http://schemas.microsoft.com/office/drawing/2014/chart" uri="{C3380CC4-5D6E-409C-BE32-E72D297353CC}">
              <c16:uniqueId val="{00000000-AF61-4AAA-95E3-7FFF8C13975C}"/>
            </c:ext>
          </c:extLst>
        </c:ser>
        <c:ser>
          <c:idx val="2"/>
          <c:order val="1"/>
          <c:tx>
            <c:strRef>
              <c:f>'Australian Capital Territory'!$K$7</c:f>
              <c:strCache>
                <c:ptCount val="1"/>
                <c:pt idx="0">
                  <c:v>Previous week (ending 09 Jan 2021)</c:v>
                </c:pt>
              </c:strCache>
            </c:strRef>
          </c:tx>
          <c:spPr>
            <a:solidFill>
              <a:srgbClr val="669966"/>
            </a:solidFill>
            <a:ln>
              <a:noFill/>
            </a:ln>
            <a:effectLst/>
          </c:spPr>
          <c:invertIfNegative val="0"/>
          <c:cat>
            <c:strRef>
              <c:f>'Australian Capital Territory'!$K$65:$K$71</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Territory'!$L$74:$L$80</c:f>
              <c:numCache>
                <c:formatCode>0.0</c:formatCode>
                <c:ptCount val="7"/>
                <c:pt idx="0">
                  <c:v>67.489999999999995</c:v>
                </c:pt>
                <c:pt idx="1">
                  <c:v>90.73</c:v>
                </c:pt>
                <c:pt idx="2">
                  <c:v>96.52</c:v>
                </c:pt>
                <c:pt idx="3">
                  <c:v>96.91</c:v>
                </c:pt>
                <c:pt idx="4">
                  <c:v>98.21</c:v>
                </c:pt>
                <c:pt idx="5">
                  <c:v>97.15</c:v>
                </c:pt>
                <c:pt idx="6">
                  <c:v>95.71</c:v>
                </c:pt>
              </c:numCache>
            </c:numRef>
          </c:val>
          <c:extLst>
            <c:ext xmlns:c16="http://schemas.microsoft.com/office/drawing/2014/chart" uri="{C3380CC4-5D6E-409C-BE32-E72D297353CC}">
              <c16:uniqueId val="{00000001-AF61-4AAA-95E3-7FFF8C13975C}"/>
            </c:ext>
          </c:extLst>
        </c:ser>
        <c:ser>
          <c:idx val="3"/>
          <c:order val="2"/>
          <c:tx>
            <c:strRef>
              <c:f>'Australian Capital Territory'!$K$8</c:f>
              <c:strCache>
                <c:ptCount val="1"/>
                <c:pt idx="0">
                  <c:v>This week (ending 16 Jan 2021)</c:v>
                </c:pt>
              </c:strCache>
            </c:strRef>
          </c:tx>
          <c:spPr>
            <a:solidFill>
              <a:srgbClr val="993366"/>
            </a:solidFill>
            <a:ln>
              <a:noFill/>
            </a:ln>
            <a:effectLst/>
          </c:spPr>
          <c:invertIfNegative val="0"/>
          <c:cat>
            <c:strRef>
              <c:f>'Australian Capital Territory'!$K$65:$K$71</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Territory'!$L$83:$L$89</c:f>
              <c:numCache>
                <c:formatCode>0.0</c:formatCode>
                <c:ptCount val="7"/>
                <c:pt idx="0">
                  <c:v>68.17</c:v>
                </c:pt>
                <c:pt idx="1">
                  <c:v>91.78</c:v>
                </c:pt>
                <c:pt idx="2">
                  <c:v>97.25</c:v>
                </c:pt>
                <c:pt idx="3">
                  <c:v>98.06</c:v>
                </c:pt>
                <c:pt idx="4">
                  <c:v>99.61</c:v>
                </c:pt>
                <c:pt idx="5">
                  <c:v>97.75</c:v>
                </c:pt>
                <c:pt idx="6">
                  <c:v>96.41</c:v>
                </c:pt>
              </c:numCache>
            </c:numRef>
          </c:val>
          <c:extLst>
            <c:ext xmlns:c16="http://schemas.microsoft.com/office/drawing/2014/chart" uri="{C3380CC4-5D6E-409C-BE32-E72D297353CC}">
              <c16:uniqueId val="{00000002-AF61-4AAA-95E3-7FFF8C13975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'Australian Capital Territory'!$K$9</c:f>
              <c:strCache>
                <c:ptCount val="1"/>
                <c:pt idx="0">
                  <c:v>Week ending 14 Mar 2020</c:v>
                </c:pt>
              </c:strCache>
            </c:strRef>
          </c:tx>
          <c:spPr>
            <a:solidFill>
              <a:srgbClr val="99CC66"/>
            </a:solidFill>
            <a:ln>
              <a:noFill/>
            </a:ln>
            <a:effectLst/>
          </c:spPr>
          <c:invertIfNegative val="0"/>
          <c:cat>
            <c:strRef>
              <c:f>'Australian Capital Territory'!$K$116:$K$134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'Australian Capital Territory'!$L$116:$L$134</c:f>
              <c:numCache>
                <c:formatCode>0.0%</c:formatCode>
                <c:ptCount val="19"/>
                <c:pt idx="0">
                  <c:v>1.6999999999999999E-3</c:v>
                </c:pt>
                <c:pt idx="1">
                  <c:v>1E-3</c:v>
                </c:pt>
                <c:pt idx="2">
                  <c:v>2.1600000000000001E-2</c:v>
                </c:pt>
                <c:pt idx="3">
                  <c:v>6.4000000000000003E-3</c:v>
                </c:pt>
                <c:pt idx="4">
                  <c:v>5.3100000000000001E-2</c:v>
                </c:pt>
                <c:pt idx="5">
                  <c:v>1.52E-2</c:v>
                </c:pt>
                <c:pt idx="6">
                  <c:v>7.9600000000000004E-2</c:v>
                </c:pt>
                <c:pt idx="7">
                  <c:v>8.2600000000000007E-2</c:v>
                </c:pt>
                <c:pt idx="8">
                  <c:v>1.6400000000000001E-2</c:v>
                </c:pt>
                <c:pt idx="9">
                  <c:v>1.7600000000000001E-2</c:v>
                </c:pt>
                <c:pt idx="10">
                  <c:v>1.8800000000000001E-2</c:v>
                </c:pt>
                <c:pt idx="11">
                  <c:v>1.7500000000000002E-2</c:v>
                </c:pt>
                <c:pt idx="12">
                  <c:v>0.12590000000000001</c:v>
                </c:pt>
                <c:pt idx="13">
                  <c:v>7.4800000000000005E-2</c:v>
                </c:pt>
                <c:pt idx="14">
                  <c:v>0.23710000000000001</c:v>
                </c:pt>
                <c:pt idx="15">
                  <c:v>7.4999999999999997E-2</c:v>
                </c:pt>
                <c:pt idx="16">
                  <c:v>9.8699999999999996E-2</c:v>
                </c:pt>
                <c:pt idx="17">
                  <c:v>1.84E-2</c:v>
                </c:pt>
                <c:pt idx="18">
                  <c:v>3.5999999999999997E-2</c:v>
                </c:pt>
              </c:numCache>
            </c:numRef>
          </c:val>
          <c:extLst>
            <c:ext xmlns:c16="http://schemas.microsoft.com/office/drawing/2014/chart" uri="{C3380CC4-5D6E-409C-BE32-E72D297353CC}">
              <c16:uniqueId val="{00000000-7C21-41A7-B85E-57FCBBB00BA8}"/>
            </c:ext>
          </c:extLst>
        </c:ser>
        <c:ser>
          <c:idx val="0"/>
          <c:order val="1"/>
          <c:tx>
            <c:strRef>
              <c:f>'Australian Capital Territory'!$K$8</c:f>
              <c:strCache>
                <c:ptCount val="1"/>
                <c:pt idx="0">
                  <c:v>This week (ending 16 Jan 2021)</c:v>
                </c:pt>
              </c:strCache>
            </c:strRef>
          </c:tx>
          <c:spPr>
            <a:solidFill>
              <a:srgbClr val="993366"/>
            </a:solidFill>
            <a:ln>
              <a:noFill/>
            </a:ln>
            <a:effectLst/>
          </c:spPr>
          <c:invertIfNegative val="0"/>
          <c:cat>
            <c:strRef>
              <c:f>'Australian Capital Territory'!$K$116:$K$134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'Australian Capital Territory'!$L$136:$L$154</c:f>
              <c:numCache>
                <c:formatCode>0.0%</c:formatCode>
                <c:ptCount val="19"/>
                <c:pt idx="0">
                  <c:v>1.8E-3</c:v>
                </c:pt>
                <c:pt idx="1">
                  <c:v>1.1000000000000001E-3</c:v>
                </c:pt>
                <c:pt idx="2">
                  <c:v>2.1000000000000001E-2</c:v>
                </c:pt>
                <c:pt idx="3">
                  <c:v>6.6E-3</c:v>
                </c:pt>
                <c:pt idx="4">
                  <c:v>5.04E-2</c:v>
                </c:pt>
                <c:pt idx="5">
                  <c:v>1.6500000000000001E-2</c:v>
                </c:pt>
                <c:pt idx="6">
                  <c:v>8.3299999999999999E-2</c:v>
                </c:pt>
                <c:pt idx="7">
                  <c:v>7.0000000000000007E-2</c:v>
                </c:pt>
                <c:pt idx="8">
                  <c:v>1.54E-2</c:v>
                </c:pt>
                <c:pt idx="9">
                  <c:v>1.66E-2</c:v>
                </c:pt>
                <c:pt idx="10">
                  <c:v>2.06E-2</c:v>
                </c:pt>
                <c:pt idx="11">
                  <c:v>1.66E-2</c:v>
                </c:pt>
                <c:pt idx="12">
                  <c:v>0.1235</c:v>
                </c:pt>
                <c:pt idx="13">
                  <c:v>7.1999999999999995E-2</c:v>
                </c:pt>
                <c:pt idx="14">
                  <c:v>0.24990000000000001</c:v>
                </c:pt>
                <c:pt idx="15">
                  <c:v>6.5299999999999997E-2</c:v>
                </c:pt>
                <c:pt idx="16">
                  <c:v>0.1052</c:v>
                </c:pt>
                <c:pt idx="17">
                  <c:v>1.7100000000000001E-2</c:v>
                </c:pt>
                <c:pt idx="18">
                  <c:v>3.7199999999999997E-2</c:v>
                </c:pt>
              </c:numCache>
            </c:numRef>
          </c:val>
          <c:extLst>
            <c:ext xmlns:c16="http://schemas.microsoft.com/office/drawing/2014/chart" uri="{C3380CC4-5D6E-409C-BE32-E72D297353CC}">
              <c16:uniqueId val="{00000001-7C21-41A7-B85E-57FCBBB00BA8}"/>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'Australian Capital Territory'!$K$94:$K$112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'Australian Capital Territory'!$L$94:$L$112</c:f>
              <c:numCache>
                <c:formatCode>0.0%</c:formatCode>
                <c:ptCount val="19"/>
                <c:pt idx="0">
                  <c:v>4.8999999999999998E-3</c:v>
                </c:pt>
                <c:pt idx="1">
                  <c:v>3.6200000000000003E-2</c:v>
                </c:pt>
                <c:pt idx="2">
                  <c:v>-7.6899999999999996E-2</c:v>
                </c:pt>
                <c:pt idx="3">
                  <c:v>-2.76E-2</c:v>
                </c:pt>
                <c:pt idx="4">
                  <c:v>-9.6600000000000005E-2</c:v>
                </c:pt>
                <c:pt idx="5">
                  <c:v>3.1399999999999997E-2</c:v>
                </c:pt>
                <c:pt idx="6">
                  <c:v>-4.5999999999999999E-3</c:v>
                </c:pt>
                <c:pt idx="7">
                  <c:v>-0.19389999999999999</c:v>
                </c:pt>
                <c:pt idx="8">
                  <c:v>-0.1062</c:v>
                </c:pt>
                <c:pt idx="9">
                  <c:v>-0.10009999999999999</c:v>
                </c:pt>
                <c:pt idx="10">
                  <c:v>4.2700000000000002E-2</c:v>
                </c:pt>
                <c:pt idx="11">
                  <c:v>-9.5000000000000001E-2</c:v>
                </c:pt>
                <c:pt idx="12">
                  <c:v>-6.6100000000000006E-2</c:v>
                </c:pt>
                <c:pt idx="13">
                  <c:v>-8.43E-2</c:v>
                </c:pt>
                <c:pt idx="14">
                  <c:v>2.8999999999999998E-3</c:v>
                </c:pt>
                <c:pt idx="15">
                  <c:v>-0.1724</c:v>
                </c:pt>
                <c:pt idx="16">
                  <c:v>1.4200000000000001E-2</c:v>
                </c:pt>
                <c:pt idx="17">
                  <c:v>-0.11890000000000001</c:v>
                </c:pt>
                <c:pt idx="18">
                  <c:v>-1.6299999999999999E-2</c:v>
                </c:pt>
              </c:numCache>
            </c:numRef>
          </c:val>
          <c:extLst>
            <c:ext xmlns:c16="http://schemas.microsoft.com/office/drawing/2014/chart" uri="{C3380CC4-5D6E-409C-BE32-E72D297353CC}">
              <c16:uniqueId val="{00000000-C178-4305-8E1F-08418E270D4B}"/>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25"/>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'New South Wales'!$K$94:$K$112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'New South Wales'!$L$94:$L$112</c:f>
              <c:numCache>
                <c:formatCode>0.0%</c:formatCode>
                <c:ptCount val="19"/>
                <c:pt idx="0">
                  <c:v>-7.6799999999999993E-2</c:v>
                </c:pt>
                <c:pt idx="1">
                  <c:v>6.2899999999999998E-2</c:v>
                </c:pt>
                <c:pt idx="2">
                  <c:v>-6.1699999999999998E-2</c:v>
                </c:pt>
                <c:pt idx="3">
                  <c:v>6.4100000000000004E-2</c:v>
                </c:pt>
                <c:pt idx="4">
                  <c:v>-0.1163</c:v>
                </c:pt>
                <c:pt idx="5">
                  <c:v>-5.0700000000000002E-2</c:v>
                </c:pt>
                <c:pt idx="6">
                  <c:v>-3.7000000000000002E-3</c:v>
                </c:pt>
                <c:pt idx="7">
                  <c:v>-0.1583</c:v>
                </c:pt>
                <c:pt idx="8">
                  <c:v>-8.1000000000000003E-2</c:v>
                </c:pt>
                <c:pt idx="9">
                  <c:v>-0.12959999999999999</c:v>
                </c:pt>
                <c:pt idx="10">
                  <c:v>0.04</c:v>
                </c:pt>
                <c:pt idx="11">
                  <c:v>-5.4899999999999997E-2</c:v>
                </c:pt>
                <c:pt idx="12">
                  <c:v>-6.4100000000000004E-2</c:v>
                </c:pt>
                <c:pt idx="13">
                  <c:v>-7.5700000000000003E-2</c:v>
                </c:pt>
                <c:pt idx="14">
                  <c:v>4.36E-2</c:v>
                </c:pt>
                <c:pt idx="15">
                  <c:v>-0.13089999999999999</c:v>
                </c:pt>
                <c:pt idx="16">
                  <c:v>-3.5999999999999999E-3</c:v>
                </c:pt>
                <c:pt idx="17">
                  <c:v>-0.1197</c:v>
                </c:pt>
                <c:pt idx="18">
                  <c:v>-7.8299999999999995E-2</c:v>
                </c:pt>
              </c:numCache>
            </c:numRef>
          </c:val>
          <c:extLst>
            <c:ext xmlns:c16="http://schemas.microsoft.com/office/drawing/2014/chart" uri="{C3380CC4-5D6E-409C-BE32-E72D297353CC}">
              <c16:uniqueId val="{00000000-0CE9-4F96-A159-4ADBCABFA786}"/>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5000000000000002"/>
          <c:min val="-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'Australian Capital Territory'!$K$157:$K$303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'Australian Capital Territory'!$L$453:$L$599</c:f>
              <c:numCache>
                <c:formatCode>0.0</c:formatCode>
                <c:ptCount val="147"/>
                <c:pt idx="0">
                  <c:v>100</c:v>
                </c:pt>
                <c:pt idx="1">
                  <c:v>99.257900000000006</c:v>
                </c:pt>
                <c:pt idx="2">
                  <c:v>96.593999999999994</c:v>
                </c:pt>
                <c:pt idx="3">
                  <c:v>94.306299999999993</c:v>
                </c:pt>
                <c:pt idx="4">
                  <c:v>92.986999999999995</c:v>
                </c:pt>
                <c:pt idx="5">
                  <c:v>92.673299999999998</c:v>
                </c:pt>
                <c:pt idx="6">
                  <c:v>92.871200000000002</c:v>
                </c:pt>
                <c:pt idx="7">
                  <c:v>93.219499999999996</c:v>
                </c:pt>
                <c:pt idx="8">
                  <c:v>93.499099999999999</c:v>
                </c:pt>
                <c:pt idx="9">
                  <c:v>93.989000000000004</c:v>
                </c:pt>
                <c:pt idx="10">
                  <c:v>94.473699999999994</c:v>
                </c:pt>
                <c:pt idx="11">
                  <c:v>94.692800000000005</c:v>
                </c:pt>
                <c:pt idx="12">
                  <c:v>94.943399999999997</c:v>
                </c:pt>
                <c:pt idx="13">
                  <c:v>95.222499999999997</c:v>
                </c:pt>
                <c:pt idx="14">
                  <c:v>95.301599999999993</c:v>
                </c:pt>
                <c:pt idx="15">
                  <c:v>95.887600000000006</c:v>
                </c:pt>
                <c:pt idx="16">
                  <c:v>97.294700000000006</c:v>
                </c:pt>
                <c:pt idx="17">
                  <c:v>98.261099999999999</c:v>
                </c:pt>
                <c:pt idx="18">
                  <c:v>98.081199999999995</c:v>
                </c:pt>
                <c:pt idx="19">
                  <c:v>98.167500000000004</c:v>
                </c:pt>
                <c:pt idx="20">
                  <c:v>98.597499999999997</c:v>
                </c:pt>
                <c:pt idx="21">
                  <c:v>98.784000000000006</c:v>
                </c:pt>
                <c:pt idx="22">
                  <c:v>98.684299999999993</c:v>
                </c:pt>
                <c:pt idx="23">
                  <c:v>98.583500000000001</c:v>
                </c:pt>
                <c:pt idx="24">
                  <c:v>98.6404</c:v>
                </c:pt>
                <c:pt idx="25">
                  <c:v>98.901899999999998</c:v>
                </c:pt>
                <c:pt idx="26">
                  <c:v>99.373699999999999</c:v>
                </c:pt>
                <c:pt idx="27">
                  <c:v>99.387100000000004</c:v>
                </c:pt>
                <c:pt idx="28">
                  <c:v>99.271900000000002</c:v>
                </c:pt>
                <c:pt idx="29">
                  <c:v>99.013499999999993</c:v>
                </c:pt>
                <c:pt idx="30">
                  <c:v>99.009900000000002</c:v>
                </c:pt>
                <c:pt idx="31">
                  <c:v>99.605699999999999</c:v>
                </c:pt>
                <c:pt idx="32">
                  <c:v>99.908000000000001</c:v>
                </c:pt>
                <c:pt idx="33">
                  <c:v>99.310100000000006</c:v>
                </c:pt>
                <c:pt idx="34">
                  <c:v>99.322999999999993</c:v>
                </c:pt>
                <c:pt idx="35">
                  <c:v>99.646500000000003</c:v>
                </c:pt>
                <c:pt idx="36">
                  <c:v>99.936999999999998</c:v>
                </c:pt>
                <c:pt idx="37">
                  <c:v>100.0594</c:v>
                </c:pt>
                <c:pt idx="38">
                  <c:v>100.4222</c:v>
                </c:pt>
                <c:pt idx="39">
                  <c:v>100.4413</c:v>
                </c:pt>
                <c:pt idx="40">
                  <c:v>100.3845</c:v>
                </c:pt>
                <c:pt idx="41">
                  <c:v>97.234300000000005</c:v>
                </c:pt>
                <c:pt idx="42">
                  <c:v>94.262299999999996</c:v>
                </c:pt>
                <c:pt idx="43">
                  <c:v>93.655100000000004</c:v>
                </c:pt>
                <c:pt idx="44">
                  <c:v>95.159700000000001</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74C-4DF2-A384-608FF7E7A97F}"/>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474C-4DF2-A384-608FF7E7A97F}"/>
              </c:ext>
            </c:extLst>
          </c:dPt>
          <c:cat>
            <c:strRef>
              <c:f>'Australian Capital Territory'!$K$157:$K$303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'Australian Capital Territory'!$L$601:$L$747</c:f>
              <c:numCache>
                <c:formatCode>0.0</c:formatCode>
                <c:ptCount val="147"/>
                <c:pt idx="0">
                  <c:v>100</c:v>
                </c:pt>
                <c:pt idx="1">
                  <c:v>98.816999999999993</c:v>
                </c:pt>
                <c:pt idx="2">
                  <c:v>97.773799999999994</c:v>
                </c:pt>
                <c:pt idx="3">
                  <c:v>98.345100000000002</c:v>
                </c:pt>
                <c:pt idx="4">
                  <c:v>98.322500000000005</c:v>
                </c:pt>
                <c:pt idx="5">
                  <c:v>98.602400000000003</c:v>
                </c:pt>
                <c:pt idx="6">
                  <c:v>98.642600000000002</c:v>
                </c:pt>
                <c:pt idx="7">
                  <c:v>99.141999999999996</c:v>
                </c:pt>
                <c:pt idx="8">
                  <c:v>99.230800000000002</c:v>
                </c:pt>
                <c:pt idx="9">
                  <c:v>97.273399999999995</c:v>
                </c:pt>
                <c:pt idx="10">
                  <c:v>96.350399999999993</c:v>
                </c:pt>
                <c:pt idx="11">
                  <c:v>96.896600000000007</c:v>
                </c:pt>
                <c:pt idx="12">
                  <c:v>98.046700000000001</c:v>
                </c:pt>
                <c:pt idx="13">
                  <c:v>98.147599999999997</c:v>
                </c:pt>
                <c:pt idx="14">
                  <c:v>98.782799999999995</c:v>
                </c:pt>
                <c:pt idx="15">
                  <c:v>100.0761</c:v>
                </c:pt>
                <c:pt idx="16">
                  <c:v>101.91160000000001</c:v>
                </c:pt>
                <c:pt idx="17">
                  <c:v>100.6354</c:v>
                </c:pt>
                <c:pt idx="18">
                  <c:v>99.113799999999998</c:v>
                </c:pt>
                <c:pt idx="19">
                  <c:v>98.830299999999994</c:v>
                </c:pt>
                <c:pt idx="20">
                  <c:v>99.918499999999995</c:v>
                </c:pt>
                <c:pt idx="21">
                  <c:v>100.7978</c:v>
                </c:pt>
                <c:pt idx="22">
                  <c:v>99.645600000000002</c:v>
                </c:pt>
                <c:pt idx="23">
                  <c:v>99.5244</c:v>
                </c:pt>
                <c:pt idx="24">
                  <c:v>100.09180000000001</c:v>
                </c:pt>
                <c:pt idx="25">
                  <c:v>100.8751</c:v>
                </c:pt>
                <c:pt idx="26">
                  <c:v>101.75490000000001</c:v>
                </c:pt>
                <c:pt idx="27">
                  <c:v>101.33620000000001</c:v>
                </c:pt>
                <c:pt idx="28">
                  <c:v>101.0416</c:v>
                </c:pt>
                <c:pt idx="29">
                  <c:v>100.4389</c:v>
                </c:pt>
                <c:pt idx="30">
                  <c:v>99.874799999999993</c:v>
                </c:pt>
                <c:pt idx="31">
                  <c:v>99.806399999999996</c:v>
                </c:pt>
                <c:pt idx="32">
                  <c:v>100.0825</c:v>
                </c:pt>
                <c:pt idx="33">
                  <c:v>99.525499999999994</c:v>
                </c:pt>
                <c:pt idx="34">
                  <c:v>100.7675</c:v>
                </c:pt>
                <c:pt idx="35">
                  <c:v>100.89879999999999</c:v>
                </c:pt>
                <c:pt idx="36">
                  <c:v>100.5193</c:v>
                </c:pt>
                <c:pt idx="37">
                  <c:v>100.8767</c:v>
                </c:pt>
                <c:pt idx="38">
                  <c:v>102.1074</c:v>
                </c:pt>
                <c:pt idx="39">
                  <c:v>103.00830000000001</c:v>
                </c:pt>
                <c:pt idx="40">
                  <c:v>102.8943</c:v>
                </c:pt>
                <c:pt idx="41">
                  <c:v>99.474299999999999</c:v>
                </c:pt>
                <c:pt idx="42">
                  <c:v>94.912300000000002</c:v>
                </c:pt>
                <c:pt idx="43">
                  <c:v>93.6614</c:v>
                </c:pt>
                <c:pt idx="44">
                  <c:v>95.457700000000003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474C-4DF2-A384-608FF7E7A97F}"/>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'Australian Capital Territory'!$K$157:$K$303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'Australian Capital Territory'!$L$157:$L$303</c:f>
              <c:numCache>
                <c:formatCode>0.0</c:formatCode>
                <c:ptCount val="147"/>
                <c:pt idx="0">
                  <c:v>100</c:v>
                </c:pt>
                <c:pt idx="1">
                  <c:v>99.2149</c:v>
                </c:pt>
                <c:pt idx="2">
                  <c:v>96.153400000000005</c:v>
                </c:pt>
                <c:pt idx="3">
                  <c:v>93.502099999999999</c:v>
                </c:pt>
                <c:pt idx="4">
                  <c:v>91.838499999999996</c:v>
                </c:pt>
                <c:pt idx="5">
                  <c:v>91.448400000000007</c:v>
                </c:pt>
                <c:pt idx="6">
                  <c:v>91.813100000000006</c:v>
                </c:pt>
                <c:pt idx="7">
                  <c:v>92.230999999999995</c:v>
                </c:pt>
                <c:pt idx="8">
                  <c:v>92.806200000000004</c:v>
                </c:pt>
                <c:pt idx="9">
                  <c:v>93.352599999999995</c:v>
                </c:pt>
                <c:pt idx="10">
                  <c:v>93.6738</c:v>
                </c:pt>
                <c:pt idx="11">
                  <c:v>94.180899999999994</c:v>
                </c:pt>
                <c:pt idx="12">
                  <c:v>95.128100000000003</c:v>
                </c:pt>
                <c:pt idx="13">
                  <c:v>95.639300000000006</c:v>
                </c:pt>
                <c:pt idx="14">
                  <c:v>95.802400000000006</c:v>
                </c:pt>
                <c:pt idx="15">
                  <c:v>95.768000000000001</c:v>
                </c:pt>
                <c:pt idx="16">
                  <c:v>97.052599999999998</c:v>
                </c:pt>
                <c:pt idx="17">
                  <c:v>97.771900000000002</c:v>
                </c:pt>
                <c:pt idx="18">
                  <c:v>97.691400000000002</c:v>
                </c:pt>
                <c:pt idx="19">
                  <c:v>97.828599999999994</c:v>
                </c:pt>
                <c:pt idx="20">
                  <c:v>97.978700000000003</c:v>
                </c:pt>
                <c:pt idx="21">
                  <c:v>97.921899999999994</c:v>
                </c:pt>
                <c:pt idx="22">
                  <c:v>97.789000000000001</c:v>
                </c:pt>
                <c:pt idx="23">
                  <c:v>97.811800000000005</c:v>
                </c:pt>
                <c:pt idx="24">
                  <c:v>97.883600000000001</c:v>
                </c:pt>
                <c:pt idx="25">
                  <c:v>98.100999999999999</c:v>
                </c:pt>
                <c:pt idx="26">
                  <c:v>98.536199999999994</c:v>
                </c:pt>
                <c:pt idx="27">
                  <c:v>98.700599999999994</c:v>
                </c:pt>
                <c:pt idx="28">
                  <c:v>98.574299999999994</c:v>
                </c:pt>
                <c:pt idx="29">
                  <c:v>97.953500000000005</c:v>
                </c:pt>
                <c:pt idx="30">
                  <c:v>97.881799999999998</c:v>
                </c:pt>
                <c:pt idx="31">
                  <c:v>98.485900000000001</c:v>
                </c:pt>
                <c:pt idx="32">
                  <c:v>98.675399999999996</c:v>
                </c:pt>
                <c:pt idx="33">
                  <c:v>98.779399999999995</c:v>
                </c:pt>
                <c:pt idx="34">
                  <c:v>99.160600000000002</c:v>
                </c:pt>
                <c:pt idx="35">
                  <c:v>99.803200000000004</c:v>
                </c:pt>
                <c:pt idx="36">
                  <c:v>100.05889999999999</c:v>
                </c:pt>
                <c:pt idx="37">
                  <c:v>100.3095</c:v>
                </c:pt>
                <c:pt idx="38">
                  <c:v>100.8173</c:v>
                </c:pt>
                <c:pt idx="39">
                  <c:v>101.015</c:v>
                </c:pt>
                <c:pt idx="40">
                  <c:v>100.3548</c:v>
                </c:pt>
                <c:pt idx="41">
                  <c:v>97.321700000000007</c:v>
                </c:pt>
                <c:pt idx="42">
                  <c:v>94.444699999999997</c:v>
                </c:pt>
                <c:pt idx="43">
                  <c:v>94.284199999999998</c:v>
                </c:pt>
                <c:pt idx="44">
                  <c:v>95.700199999999995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474C-4DF2-A384-608FF7E7A97F}"/>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'Australian Capital Territory'!$K$157:$K$303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'Australian Capital Territory'!$L$305:$L$451</c:f>
              <c:numCache>
                <c:formatCode>0.0</c:formatCode>
                <c:ptCount val="147"/>
                <c:pt idx="0">
                  <c:v>100</c:v>
                </c:pt>
                <c:pt idx="1">
                  <c:v>99.667599999999993</c:v>
                </c:pt>
                <c:pt idx="2">
                  <c:v>98.378600000000006</c:v>
                </c:pt>
                <c:pt idx="3">
                  <c:v>96.626300000000001</c:v>
                </c:pt>
                <c:pt idx="4">
                  <c:v>94.061300000000003</c:v>
                </c:pt>
                <c:pt idx="5">
                  <c:v>93.977199999999996</c:v>
                </c:pt>
                <c:pt idx="6">
                  <c:v>94.110699999999994</c:v>
                </c:pt>
                <c:pt idx="7">
                  <c:v>94.578299999999999</c:v>
                </c:pt>
                <c:pt idx="8">
                  <c:v>93.415999999999997</c:v>
                </c:pt>
                <c:pt idx="9">
                  <c:v>92.604799999999997</c:v>
                </c:pt>
                <c:pt idx="10">
                  <c:v>92.236099999999993</c:v>
                </c:pt>
                <c:pt idx="11">
                  <c:v>93.508200000000002</c:v>
                </c:pt>
                <c:pt idx="12">
                  <c:v>95.496899999999997</c:v>
                </c:pt>
                <c:pt idx="13">
                  <c:v>96.188599999999994</c:v>
                </c:pt>
                <c:pt idx="14">
                  <c:v>97.174400000000006</c:v>
                </c:pt>
                <c:pt idx="15">
                  <c:v>97.322599999999994</c:v>
                </c:pt>
                <c:pt idx="16">
                  <c:v>99.476100000000002</c:v>
                </c:pt>
                <c:pt idx="17">
                  <c:v>96.927999999999997</c:v>
                </c:pt>
                <c:pt idx="18">
                  <c:v>96.451099999999997</c:v>
                </c:pt>
                <c:pt idx="19">
                  <c:v>96.096999999999994</c:v>
                </c:pt>
                <c:pt idx="20">
                  <c:v>96.806200000000004</c:v>
                </c:pt>
                <c:pt idx="21">
                  <c:v>97.248500000000007</c:v>
                </c:pt>
                <c:pt idx="22">
                  <c:v>96.723200000000006</c:v>
                </c:pt>
                <c:pt idx="23">
                  <c:v>96.530600000000007</c:v>
                </c:pt>
                <c:pt idx="24">
                  <c:v>96.715400000000002</c:v>
                </c:pt>
                <c:pt idx="25">
                  <c:v>99.468299999999999</c:v>
                </c:pt>
                <c:pt idx="26">
                  <c:v>100.4546</c:v>
                </c:pt>
                <c:pt idx="27">
                  <c:v>101.22580000000001</c:v>
                </c:pt>
                <c:pt idx="28">
                  <c:v>100.6095</c:v>
                </c:pt>
                <c:pt idx="29">
                  <c:v>98.462699999999998</c:v>
                </c:pt>
                <c:pt idx="30">
                  <c:v>96.815100000000001</c:v>
                </c:pt>
                <c:pt idx="31">
                  <c:v>97.316400000000002</c:v>
                </c:pt>
                <c:pt idx="32">
                  <c:v>96.7316</c:v>
                </c:pt>
                <c:pt idx="33">
                  <c:v>96.679100000000005</c:v>
                </c:pt>
                <c:pt idx="34">
                  <c:v>98.026200000000003</c:v>
                </c:pt>
                <c:pt idx="35">
                  <c:v>98.893100000000004</c:v>
                </c:pt>
                <c:pt idx="36">
                  <c:v>98.847399999999993</c:v>
                </c:pt>
                <c:pt idx="37">
                  <c:v>100.1014</c:v>
                </c:pt>
                <c:pt idx="38">
                  <c:v>101.732</c:v>
                </c:pt>
                <c:pt idx="39">
                  <c:v>102.21939999999999</c:v>
                </c:pt>
                <c:pt idx="40">
                  <c:v>102.1596</c:v>
                </c:pt>
                <c:pt idx="41">
                  <c:v>97.485100000000003</c:v>
                </c:pt>
                <c:pt idx="42">
                  <c:v>93.574100000000001</c:v>
                </c:pt>
                <c:pt idx="43">
                  <c:v>92.977900000000005</c:v>
                </c:pt>
                <c:pt idx="44">
                  <c:v>94.76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474C-4DF2-A384-608FF7E7A97F}"/>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6"/>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'New South Wales'!$K$157:$K$303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'New South Wales'!$L$453:$L$599</c:f>
              <c:numCache>
                <c:formatCode>0.0</c:formatCode>
                <c:ptCount val="147"/>
                <c:pt idx="0">
                  <c:v>100</c:v>
                </c:pt>
                <c:pt idx="1">
                  <c:v>99.197199999999995</c:v>
                </c:pt>
                <c:pt idx="2">
                  <c:v>96.180800000000005</c:v>
                </c:pt>
                <c:pt idx="3">
                  <c:v>93.611000000000004</c:v>
                </c:pt>
                <c:pt idx="4">
                  <c:v>92.091399999999993</c:v>
                </c:pt>
                <c:pt idx="5">
                  <c:v>91.568200000000004</c:v>
                </c:pt>
                <c:pt idx="6">
                  <c:v>91.756699999999995</c:v>
                </c:pt>
                <c:pt idx="7">
                  <c:v>92.254099999999994</c:v>
                </c:pt>
                <c:pt idx="8">
                  <c:v>92.985100000000003</c:v>
                </c:pt>
                <c:pt idx="9">
                  <c:v>93.729799999999997</c:v>
                </c:pt>
                <c:pt idx="10">
                  <c:v>94.172899999999998</c:v>
                </c:pt>
                <c:pt idx="11">
                  <c:v>94.814800000000005</c:v>
                </c:pt>
                <c:pt idx="12">
                  <c:v>95.926599999999993</c:v>
                </c:pt>
                <c:pt idx="13">
                  <c:v>95.938500000000005</c:v>
                </c:pt>
                <c:pt idx="14">
                  <c:v>96.084500000000006</c:v>
                </c:pt>
                <c:pt idx="15">
                  <c:v>96.444299999999998</c:v>
                </c:pt>
                <c:pt idx="16">
                  <c:v>97.726100000000002</c:v>
                </c:pt>
                <c:pt idx="17">
                  <c:v>98.550799999999995</c:v>
                </c:pt>
                <c:pt idx="18">
                  <c:v>98.414000000000001</c:v>
                </c:pt>
                <c:pt idx="19">
                  <c:v>98.689700000000002</c:v>
                </c:pt>
                <c:pt idx="20">
                  <c:v>98.993700000000004</c:v>
                </c:pt>
                <c:pt idx="21">
                  <c:v>99.089299999999994</c:v>
                </c:pt>
                <c:pt idx="22">
                  <c:v>99.144300000000001</c:v>
                </c:pt>
                <c:pt idx="23">
                  <c:v>99.2791</c:v>
                </c:pt>
                <c:pt idx="24">
                  <c:v>99.3857</c:v>
                </c:pt>
                <c:pt idx="25">
                  <c:v>99.536000000000001</c:v>
                </c:pt>
                <c:pt idx="26">
                  <c:v>99.911100000000005</c:v>
                </c:pt>
                <c:pt idx="27">
                  <c:v>100.09520000000001</c:v>
                </c:pt>
                <c:pt idx="28">
                  <c:v>100.08329999999999</c:v>
                </c:pt>
                <c:pt idx="29">
                  <c:v>99.2072</c:v>
                </c:pt>
                <c:pt idx="30">
                  <c:v>98.751599999999996</c:v>
                </c:pt>
                <c:pt idx="31">
                  <c:v>99.459500000000006</c:v>
                </c:pt>
                <c:pt idx="32">
                  <c:v>99.634</c:v>
                </c:pt>
                <c:pt idx="33">
                  <c:v>99.488</c:v>
                </c:pt>
                <c:pt idx="34">
                  <c:v>99.708699999999993</c:v>
                </c:pt>
                <c:pt idx="35">
                  <c:v>100.1973</c:v>
                </c:pt>
                <c:pt idx="36">
                  <c:v>100.6491</c:v>
                </c:pt>
                <c:pt idx="37">
                  <c:v>100.8443</c:v>
                </c:pt>
                <c:pt idx="38">
                  <c:v>101.2505</c:v>
                </c:pt>
                <c:pt idx="39">
                  <c:v>101.3455</c:v>
                </c:pt>
                <c:pt idx="40">
                  <c:v>100.7193</c:v>
                </c:pt>
                <c:pt idx="41">
                  <c:v>97.808300000000003</c:v>
                </c:pt>
                <c:pt idx="42">
                  <c:v>94.695599999999999</c:v>
                </c:pt>
                <c:pt idx="43">
                  <c:v>94.1126</c:v>
                </c:pt>
                <c:pt idx="44">
                  <c:v>95.403099999999995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588-4BCC-8990-52F2A10DB52A}"/>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B588-4BCC-8990-52F2A10DB52A}"/>
              </c:ext>
            </c:extLst>
          </c:dPt>
          <c:cat>
            <c:strRef>
              <c:f>'New South Wales'!$K$157:$K$303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'New South Wales'!$L$601:$L$747</c:f>
              <c:numCache>
                <c:formatCode>0.0</c:formatCode>
                <c:ptCount val="147"/>
                <c:pt idx="0">
                  <c:v>100</c:v>
                </c:pt>
                <c:pt idx="1">
                  <c:v>100.26949999999999</c:v>
                </c:pt>
                <c:pt idx="2">
                  <c:v>99.372900000000001</c:v>
                </c:pt>
                <c:pt idx="3">
                  <c:v>97.332800000000006</c:v>
                </c:pt>
                <c:pt idx="4">
                  <c:v>94.755799999999994</c:v>
                </c:pt>
                <c:pt idx="5">
                  <c:v>94.398899999999998</c:v>
                </c:pt>
                <c:pt idx="6">
                  <c:v>93.780600000000007</c:v>
                </c:pt>
                <c:pt idx="7">
                  <c:v>94.135199999999998</c:v>
                </c:pt>
                <c:pt idx="8">
                  <c:v>92.396699999999996</c:v>
                </c:pt>
                <c:pt idx="9">
                  <c:v>91.816999999999993</c:v>
                </c:pt>
                <c:pt idx="10">
                  <c:v>91.675399999999996</c:v>
                </c:pt>
                <c:pt idx="11">
                  <c:v>94.0989</c:v>
                </c:pt>
                <c:pt idx="12">
                  <c:v>95.7363</c:v>
                </c:pt>
                <c:pt idx="13">
                  <c:v>96.137</c:v>
                </c:pt>
                <c:pt idx="14">
                  <c:v>97.394300000000001</c:v>
                </c:pt>
                <c:pt idx="15">
                  <c:v>97.154700000000005</c:v>
                </c:pt>
                <c:pt idx="16">
                  <c:v>99.086699999999993</c:v>
                </c:pt>
                <c:pt idx="17">
                  <c:v>96.620800000000003</c:v>
                </c:pt>
                <c:pt idx="18">
                  <c:v>96.136300000000006</c:v>
                </c:pt>
                <c:pt idx="19">
                  <c:v>96.174000000000007</c:v>
                </c:pt>
                <c:pt idx="20">
                  <c:v>96.812899999999999</c:v>
                </c:pt>
                <c:pt idx="21">
                  <c:v>97.37</c:v>
                </c:pt>
                <c:pt idx="22">
                  <c:v>96.928700000000006</c:v>
                </c:pt>
                <c:pt idx="23">
                  <c:v>96.732799999999997</c:v>
                </c:pt>
                <c:pt idx="24">
                  <c:v>96.795400000000001</c:v>
                </c:pt>
                <c:pt idx="25">
                  <c:v>98.747500000000002</c:v>
                </c:pt>
                <c:pt idx="26">
                  <c:v>99.716700000000003</c:v>
                </c:pt>
                <c:pt idx="27">
                  <c:v>102.47190000000001</c:v>
                </c:pt>
                <c:pt idx="28">
                  <c:v>101.3244</c:v>
                </c:pt>
                <c:pt idx="29">
                  <c:v>98.008300000000006</c:v>
                </c:pt>
                <c:pt idx="30">
                  <c:v>96.318600000000004</c:v>
                </c:pt>
                <c:pt idx="31">
                  <c:v>97.154799999999994</c:v>
                </c:pt>
                <c:pt idx="32">
                  <c:v>96.311199999999999</c:v>
                </c:pt>
                <c:pt idx="33">
                  <c:v>95.934700000000007</c:v>
                </c:pt>
                <c:pt idx="34">
                  <c:v>97.132999999999996</c:v>
                </c:pt>
                <c:pt idx="35">
                  <c:v>97.847800000000007</c:v>
                </c:pt>
                <c:pt idx="36">
                  <c:v>97.948899999999995</c:v>
                </c:pt>
                <c:pt idx="37">
                  <c:v>99.642300000000006</c:v>
                </c:pt>
                <c:pt idx="38">
                  <c:v>100.7028</c:v>
                </c:pt>
                <c:pt idx="39">
                  <c:v>101.0046</c:v>
                </c:pt>
                <c:pt idx="40">
                  <c:v>101.34229999999999</c:v>
                </c:pt>
                <c:pt idx="41">
                  <c:v>97.061999999999998</c:v>
                </c:pt>
                <c:pt idx="42">
                  <c:v>93.515100000000004</c:v>
                </c:pt>
                <c:pt idx="43">
                  <c:v>92.0852</c:v>
                </c:pt>
                <c:pt idx="44">
                  <c:v>93.6327</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B588-4BCC-8990-52F2A10DB52A}"/>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'New South Wales'!$K$157:$K$303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'New South Wales'!$L$157:$L$303</c:f>
              <c:numCache>
                <c:formatCode>0.0</c:formatCode>
                <c:ptCount val="147"/>
                <c:pt idx="0">
                  <c:v>100</c:v>
                </c:pt>
                <c:pt idx="1">
                  <c:v>99.2149</c:v>
                </c:pt>
                <c:pt idx="2">
                  <c:v>96.153400000000005</c:v>
                </c:pt>
                <c:pt idx="3">
                  <c:v>93.502099999999999</c:v>
                </c:pt>
                <c:pt idx="4">
                  <c:v>91.838499999999996</c:v>
                </c:pt>
                <c:pt idx="5">
                  <c:v>91.448400000000007</c:v>
                </c:pt>
                <c:pt idx="6">
                  <c:v>91.813100000000006</c:v>
                </c:pt>
                <c:pt idx="7">
                  <c:v>92.230999999999995</c:v>
                </c:pt>
                <c:pt idx="8">
                  <c:v>92.806200000000004</c:v>
                </c:pt>
                <c:pt idx="9">
                  <c:v>93.352599999999995</c:v>
                </c:pt>
                <c:pt idx="10">
                  <c:v>93.6738</c:v>
                </c:pt>
                <c:pt idx="11">
                  <c:v>94.180899999999994</c:v>
                </c:pt>
                <c:pt idx="12">
                  <c:v>95.128100000000003</c:v>
                </c:pt>
                <c:pt idx="13">
                  <c:v>95.639300000000006</c:v>
                </c:pt>
                <c:pt idx="14">
                  <c:v>95.802400000000006</c:v>
                </c:pt>
                <c:pt idx="15">
                  <c:v>95.768000000000001</c:v>
                </c:pt>
                <c:pt idx="16">
                  <c:v>97.052599999999998</c:v>
                </c:pt>
                <c:pt idx="17">
                  <c:v>97.771900000000002</c:v>
                </c:pt>
                <c:pt idx="18">
                  <c:v>97.691400000000002</c:v>
                </c:pt>
                <c:pt idx="19">
                  <c:v>97.828599999999994</c:v>
                </c:pt>
                <c:pt idx="20">
                  <c:v>97.978700000000003</c:v>
                </c:pt>
                <c:pt idx="21">
                  <c:v>97.921899999999994</c:v>
                </c:pt>
                <c:pt idx="22">
                  <c:v>97.789000000000001</c:v>
                </c:pt>
                <c:pt idx="23">
                  <c:v>97.811800000000005</c:v>
                </c:pt>
                <c:pt idx="24">
                  <c:v>97.883600000000001</c:v>
                </c:pt>
                <c:pt idx="25">
                  <c:v>98.100999999999999</c:v>
                </c:pt>
                <c:pt idx="26">
                  <c:v>98.536199999999994</c:v>
                </c:pt>
                <c:pt idx="27">
                  <c:v>98.700599999999994</c:v>
                </c:pt>
                <c:pt idx="28">
                  <c:v>98.574299999999994</c:v>
                </c:pt>
                <c:pt idx="29">
                  <c:v>97.953500000000005</c:v>
                </c:pt>
                <c:pt idx="30">
                  <c:v>97.881799999999998</c:v>
                </c:pt>
                <c:pt idx="31">
                  <c:v>98.485900000000001</c:v>
                </c:pt>
                <c:pt idx="32">
                  <c:v>98.675399999999996</c:v>
                </c:pt>
                <c:pt idx="33">
                  <c:v>98.779399999999995</c:v>
                </c:pt>
                <c:pt idx="34">
                  <c:v>99.160600000000002</c:v>
                </c:pt>
                <c:pt idx="35">
                  <c:v>99.803200000000004</c:v>
                </c:pt>
                <c:pt idx="36">
                  <c:v>100.05889999999999</c:v>
                </c:pt>
                <c:pt idx="37">
                  <c:v>100.3095</c:v>
                </c:pt>
                <c:pt idx="38">
                  <c:v>100.8173</c:v>
                </c:pt>
                <c:pt idx="39">
                  <c:v>101.015</c:v>
                </c:pt>
                <c:pt idx="40">
                  <c:v>100.3548</c:v>
                </c:pt>
                <c:pt idx="41">
                  <c:v>97.321700000000007</c:v>
                </c:pt>
                <c:pt idx="42">
                  <c:v>94.444699999999997</c:v>
                </c:pt>
                <c:pt idx="43">
                  <c:v>94.284199999999998</c:v>
                </c:pt>
                <c:pt idx="44">
                  <c:v>95.700199999999995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B588-4BCC-8990-52F2A10DB52A}"/>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'New South Wales'!$K$157:$K$303</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'New South Wales'!$L$305:$L$451</c:f>
              <c:numCache>
                <c:formatCode>0.0</c:formatCode>
                <c:ptCount val="147"/>
                <c:pt idx="0">
                  <c:v>100</c:v>
                </c:pt>
                <c:pt idx="1">
                  <c:v>99.667599999999993</c:v>
                </c:pt>
                <c:pt idx="2">
                  <c:v>98.378600000000006</c:v>
                </c:pt>
                <c:pt idx="3">
                  <c:v>96.626300000000001</c:v>
                </c:pt>
                <c:pt idx="4">
                  <c:v>94.061300000000003</c:v>
                </c:pt>
                <c:pt idx="5">
                  <c:v>93.977199999999996</c:v>
                </c:pt>
                <c:pt idx="6">
                  <c:v>94.110699999999994</c:v>
                </c:pt>
                <c:pt idx="7">
                  <c:v>94.578299999999999</c:v>
                </c:pt>
                <c:pt idx="8">
                  <c:v>93.415999999999997</c:v>
                </c:pt>
                <c:pt idx="9">
                  <c:v>92.604799999999997</c:v>
                </c:pt>
                <c:pt idx="10">
                  <c:v>92.236099999999993</c:v>
                </c:pt>
                <c:pt idx="11">
                  <c:v>93.508200000000002</c:v>
                </c:pt>
                <c:pt idx="12">
                  <c:v>95.496899999999997</c:v>
                </c:pt>
                <c:pt idx="13">
                  <c:v>96.188599999999994</c:v>
                </c:pt>
                <c:pt idx="14">
                  <c:v>97.174400000000006</c:v>
                </c:pt>
                <c:pt idx="15">
                  <c:v>97.322599999999994</c:v>
                </c:pt>
                <c:pt idx="16">
                  <c:v>99.476100000000002</c:v>
                </c:pt>
                <c:pt idx="17">
                  <c:v>96.927999999999997</c:v>
                </c:pt>
                <c:pt idx="18">
                  <c:v>96.451099999999997</c:v>
                </c:pt>
                <c:pt idx="19">
                  <c:v>96.096999999999994</c:v>
                </c:pt>
                <c:pt idx="20">
                  <c:v>96.806200000000004</c:v>
                </c:pt>
                <c:pt idx="21">
                  <c:v>97.248500000000007</c:v>
                </c:pt>
                <c:pt idx="22">
                  <c:v>96.723200000000006</c:v>
                </c:pt>
                <c:pt idx="23">
                  <c:v>96.530600000000007</c:v>
                </c:pt>
                <c:pt idx="24">
                  <c:v>96.715400000000002</c:v>
                </c:pt>
                <c:pt idx="25">
                  <c:v>99.468299999999999</c:v>
                </c:pt>
                <c:pt idx="26">
                  <c:v>100.4546</c:v>
                </c:pt>
                <c:pt idx="27">
                  <c:v>101.22580000000001</c:v>
                </c:pt>
                <c:pt idx="28">
                  <c:v>100.6095</c:v>
                </c:pt>
                <c:pt idx="29">
                  <c:v>98.462699999999998</c:v>
                </c:pt>
                <c:pt idx="30">
                  <c:v>96.815100000000001</c:v>
                </c:pt>
                <c:pt idx="31">
                  <c:v>97.316400000000002</c:v>
                </c:pt>
                <c:pt idx="32">
                  <c:v>96.7316</c:v>
                </c:pt>
                <c:pt idx="33">
                  <c:v>96.679100000000005</c:v>
                </c:pt>
                <c:pt idx="34">
                  <c:v>98.026200000000003</c:v>
                </c:pt>
                <c:pt idx="35">
                  <c:v>98.893100000000004</c:v>
                </c:pt>
                <c:pt idx="36">
                  <c:v>98.847399999999993</c:v>
                </c:pt>
                <c:pt idx="37">
                  <c:v>100.1014</c:v>
                </c:pt>
                <c:pt idx="38">
                  <c:v>101.732</c:v>
                </c:pt>
                <c:pt idx="39">
                  <c:v>102.21939999999999</c:v>
                </c:pt>
                <c:pt idx="40">
                  <c:v>102.1596</c:v>
                </c:pt>
                <c:pt idx="41">
                  <c:v>97.485100000000003</c:v>
                </c:pt>
                <c:pt idx="42">
                  <c:v>93.574100000000001</c:v>
                </c:pt>
                <c:pt idx="43">
                  <c:v>92.977900000000005</c:v>
                </c:pt>
                <c:pt idx="44">
                  <c:v>94.76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B588-4BCC-8990-52F2A10DB52A}"/>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4"/>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Victoria!$K$4</c:f>
              <c:strCache>
                <c:ptCount val="1"/>
                <c:pt idx="0">
                  <c:v>Previous month (week ending 19 Dec 2020)</c:v>
                </c:pt>
              </c:strCache>
            </c:strRef>
          </c:tx>
          <c:spPr>
            <a:solidFill>
              <a:srgbClr val="336699"/>
            </a:solidFill>
            <a:ln>
              <a:noFill/>
            </a:ln>
            <a:effectLst/>
          </c:spPr>
          <c:invertIfNegative val="0"/>
          <c:cat>
            <c:strRef>
              <c:f>Victoria!$K$36:$K$42</c:f>
              <c:strCache>
                <c:ptCount val="7"/>
                <c:pt idx="0">
                  <c:v>Aged 15-19</c:v>
                </c:pt>
                <c:pt idx="1">
                  <c:v>Aged 20-29</c:v>
                </c:pt>
                <c:pt idx="2">
                  <c:v>Aged 30-39</c:v>
                </c:pt>
                <c:pt idx="3">
                  <c:v>Aged 40-49</c:v>
                </c:pt>
                <c:pt idx="4">
                  <c:v>Aged 50-59</c:v>
                </c:pt>
                <c:pt idx="5">
                  <c:v>Aged 60-69</c:v>
                </c:pt>
                <c:pt idx="6">
                  <c:v>Aged 70+</c:v>
                </c:pt>
              </c:strCache>
            </c:strRef>
          </c:cat>
          <c:val>
            <c:numRef>
              <c:f>Victoria!$L$36:$L$42</c:f>
              <c:numCache>
                <c:formatCode>0.0</c:formatCode>
                <c:ptCount val="7"/>
                <c:pt idx="0">
                  <c:v>75.180000000000007</c:v>
                </c:pt>
                <c:pt idx="1">
                  <c:v>94.92</c:v>
                </c:pt>
                <c:pt idx="2">
                  <c:v>97.87</c:v>
                </c:pt>
                <c:pt idx="3">
                  <c:v>98.54</c:v>
                </c:pt>
                <c:pt idx="4">
                  <c:v>99.33</c:v>
                </c:pt>
                <c:pt idx="5">
                  <c:v>102.6</c:v>
                </c:pt>
                <c:pt idx="6">
                  <c:v>104.35</c:v>
                </c:pt>
              </c:numCache>
            </c:numRef>
          </c:val>
          <c:extLst>
            <c:ext xmlns:c16="http://schemas.microsoft.com/office/drawing/2014/chart" uri="{C3380CC4-5D6E-409C-BE32-E72D297353CC}">
              <c16:uniqueId val="{00000000-1D6B-46C2-9F7F-3A0D3AB3BF97}"/>
            </c:ext>
          </c:extLst>
        </c:ser>
        <c:ser>
          <c:idx val="2"/>
          <c:order val="1"/>
          <c:tx>
            <c:strRef>
              <c:f>Victoria!$K$7</c:f>
              <c:strCache>
                <c:ptCount val="1"/>
                <c:pt idx="0">
                  <c:v>Previous week (ending 09 Jan 2021)</c:v>
                </c:pt>
              </c:strCache>
            </c:strRef>
          </c:tx>
          <c:spPr>
            <a:solidFill>
              <a:srgbClr val="669966"/>
            </a:solidFill>
            <a:ln>
              <a:noFill/>
            </a:ln>
            <a:effectLst/>
          </c:spPr>
          <c:invertIfNegative val="0"/>
          <c:cat>
            <c:strRef>
              <c:f>Victoria!$K$36:$K$42</c:f>
              <c:strCache>
                <c:ptCount val="7"/>
                <c:pt idx="0">
                  <c:v>Aged 15-19</c:v>
                </c:pt>
                <c:pt idx="1">
                  <c:v>Aged 20-29</c:v>
                </c:pt>
                <c:pt idx="2">
                  <c:v>Aged 30-39</c:v>
                </c:pt>
                <c:pt idx="3">
                  <c:v>Aged 40-49</c:v>
                </c:pt>
                <c:pt idx="4">
                  <c:v>Aged 50-59</c:v>
                </c:pt>
                <c:pt idx="5">
                  <c:v>Aged 60-69</c:v>
                </c:pt>
                <c:pt idx="6">
                  <c:v>Aged 70+</c:v>
                </c:pt>
              </c:strCache>
            </c:strRef>
          </c:cat>
          <c:val>
            <c:numRef>
              <c:f>Victoria!$L$45:$L$51</c:f>
              <c:numCache>
                <c:formatCode>0.0</c:formatCode>
                <c:ptCount val="7"/>
                <c:pt idx="0">
                  <c:v>65.39</c:v>
                </c:pt>
                <c:pt idx="1">
                  <c:v>87.48</c:v>
                </c:pt>
                <c:pt idx="2">
                  <c:v>92.87</c:v>
                </c:pt>
                <c:pt idx="3">
                  <c:v>93.88</c:v>
                </c:pt>
                <c:pt idx="4">
                  <c:v>94.76</c:v>
                </c:pt>
                <c:pt idx="5">
                  <c:v>96.79</c:v>
                </c:pt>
                <c:pt idx="6">
                  <c:v>95.62</c:v>
                </c:pt>
              </c:numCache>
            </c:numRef>
          </c:val>
          <c:extLst>
            <c:ext xmlns:c16="http://schemas.microsoft.com/office/drawing/2014/chart" uri="{C3380CC4-5D6E-409C-BE32-E72D297353CC}">
              <c16:uniqueId val="{00000001-1D6B-46C2-9F7F-3A0D3AB3BF97}"/>
            </c:ext>
          </c:extLst>
        </c:ser>
        <c:ser>
          <c:idx val="3"/>
          <c:order val="2"/>
          <c:tx>
            <c:strRef>
              <c:f>Victoria!$K$8</c:f>
              <c:strCache>
                <c:ptCount val="1"/>
                <c:pt idx="0">
                  <c:v>This week (ending 16 Jan 2021)</c:v>
                </c:pt>
              </c:strCache>
            </c:strRef>
          </c:tx>
          <c:spPr>
            <a:solidFill>
              <a:srgbClr val="993366"/>
            </a:solidFill>
            <a:ln>
              <a:noFill/>
            </a:ln>
            <a:effectLst/>
          </c:spPr>
          <c:invertIfNegative val="0"/>
          <c:cat>
            <c:strRef>
              <c:f>Victoria!$K$36:$K$42</c:f>
              <c:strCache>
                <c:ptCount val="7"/>
                <c:pt idx="0">
                  <c:v>Aged 15-19</c:v>
                </c:pt>
                <c:pt idx="1">
                  <c:v>Aged 20-29</c:v>
                </c:pt>
                <c:pt idx="2">
                  <c:v>Aged 30-39</c:v>
                </c:pt>
                <c:pt idx="3">
                  <c:v>Aged 40-49</c:v>
                </c:pt>
                <c:pt idx="4">
                  <c:v>Aged 50-59</c:v>
                </c:pt>
                <c:pt idx="5">
                  <c:v>Aged 60-69</c:v>
                </c:pt>
                <c:pt idx="6">
                  <c:v>Aged 70+</c:v>
                </c:pt>
              </c:strCache>
            </c:strRef>
          </c:cat>
          <c:val>
            <c:numRef>
              <c:f>Victoria!$L$54:$L$60</c:f>
              <c:numCache>
                <c:formatCode>0.0</c:formatCode>
                <c:ptCount val="7"/>
                <c:pt idx="0">
                  <c:v>67.930000000000007</c:v>
                </c:pt>
                <c:pt idx="1">
                  <c:v>89.5</c:v>
                </c:pt>
                <c:pt idx="2">
                  <c:v>94.64</c:v>
                </c:pt>
                <c:pt idx="3">
                  <c:v>95.78</c:v>
                </c:pt>
                <c:pt idx="4">
                  <c:v>96.78</c:v>
                </c:pt>
                <c:pt idx="5">
                  <c:v>98.46</c:v>
                </c:pt>
                <c:pt idx="6">
                  <c:v>96.43</c:v>
                </c:pt>
              </c:numCache>
            </c:numRef>
          </c:val>
          <c:extLst>
            <c:ext xmlns:c16="http://schemas.microsoft.com/office/drawing/2014/chart" uri="{C3380CC4-5D6E-409C-BE32-E72D297353CC}">
              <c16:uniqueId val="{00000002-1D6B-46C2-9F7F-3A0D3AB3BF9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Victoria!$K$4</c:f>
              <c:strCache>
                <c:ptCount val="1"/>
                <c:pt idx="0">
                  <c:v>Previous month (week ending 19 Dec 2020)</c:v>
                </c:pt>
              </c:strCache>
            </c:strRef>
          </c:tx>
          <c:spPr>
            <a:solidFill>
              <a:srgbClr val="336699"/>
            </a:solidFill>
            <a:ln>
              <a:noFill/>
            </a:ln>
            <a:effectLst/>
          </c:spPr>
          <c:invertIfNegative val="0"/>
          <c:cat>
            <c:strRef>
              <c:f>Victoria!$K$65:$K$71</c:f>
              <c:strCache>
                <c:ptCount val="7"/>
                <c:pt idx="0">
                  <c:v>Aged 15-19</c:v>
                </c:pt>
                <c:pt idx="1">
                  <c:v>Aged 20-29</c:v>
                </c:pt>
                <c:pt idx="2">
                  <c:v>Aged 30-39</c:v>
                </c:pt>
                <c:pt idx="3">
                  <c:v>Aged 40-49</c:v>
                </c:pt>
                <c:pt idx="4">
                  <c:v>Aged 50-59</c:v>
                </c:pt>
                <c:pt idx="5">
                  <c:v>Aged 60-69</c:v>
                </c:pt>
                <c:pt idx="6">
                  <c:v>Aged 70+</c:v>
                </c:pt>
              </c:strCache>
            </c:strRef>
          </c:cat>
          <c:val>
            <c:numRef>
              <c:f>Victoria!$L$65:$L$71</c:f>
              <c:numCache>
                <c:formatCode>0.0</c:formatCode>
                <c:ptCount val="7"/>
                <c:pt idx="0">
                  <c:v>79.73</c:v>
                </c:pt>
                <c:pt idx="1">
                  <c:v>97.53</c:v>
                </c:pt>
                <c:pt idx="2">
                  <c:v>100.62</c:v>
                </c:pt>
                <c:pt idx="3">
                  <c:v>99.36</c:v>
                </c:pt>
                <c:pt idx="4">
                  <c:v>100.76</c:v>
                </c:pt>
                <c:pt idx="5">
                  <c:v>103.46</c:v>
                </c:pt>
                <c:pt idx="6">
                  <c:v>104.49</c:v>
                </c:pt>
              </c:numCache>
            </c:numRef>
          </c:val>
          <c:extLst>
            <c:ext xmlns:c16="http://schemas.microsoft.com/office/drawing/2014/chart" uri="{C3380CC4-5D6E-409C-BE32-E72D297353CC}">
              <c16:uniqueId val="{00000000-113B-4F41-8C79-8CAD6674079A}"/>
            </c:ext>
          </c:extLst>
        </c:ser>
        <c:ser>
          <c:idx val="2"/>
          <c:order val="1"/>
          <c:tx>
            <c:strRef>
              <c:f>Victoria!$K$7</c:f>
              <c:strCache>
                <c:ptCount val="1"/>
                <c:pt idx="0">
                  <c:v>Previous week (ending 09 Jan 2021)</c:v>
                </c:pt>
              </c:strCache>
            </c:strRef>
          </c:tx>
          <c:spPr>
            <a:solidFill>
              <a:srgbClr val="669966"/>
            </a:solidFill>
            <a:ln>
              <a:noFill/>
            </a:ln>
            <a:effectLst/>
          </c:spPr>
          <c:invertIfNegative val="0"/>
          <c:cat>
            <c:strRef>
              <c:f>Victoria!$K$65:$K$71</c:f>
              <c:strCache>
                <c:ptCount val="7"/>
                <c:pt idx="0">
                  <c:v>Aged 15-19</c:v>
                </c:pt>
                <c:pt idx="1">
                  <c:v>Aged 20-29</c:v>
                </c:pt>
                <c:pt idx="2">
                  <c:v>Aged 30-39</c:v>
                </c:pt>
                <c:pt idx="3">
                  <c:v>Aged 40-49</c:v>
                </c:pt>
                <c:pt idx="4">
                  <c:v>Aged 50-59</c:v>
                </c:pt>
                <c:pt idx="5">
                  <c:v>Aged 60-69</c:v>
                </c:pt>
                <c:pt idx="6">
                  <c:v>Aged 70+</c:v>
                </c:pt>
              </c:strCache>
            </c:strRef>
          </c:cat>
          <c:val>
            <c:numRef>
              <c:f>Victoria!$L$74:$L$80</c:f>
              <c:numCache>
                <c:formatCode>0.0</c:formatCode>
                <c:ptCount val="7"/>
                <c:pt idx="0">
                  <c:v>70.8</c:v>
                </c:pt>
                <c:pt idx="1">
                  <c:v>91.39</c:v>
                </c:pt>
                <c:pt idx="2">
                  <c:v>95.87</c:v>
                </c:pt>
                <c:pt idx="3">
                  <c:v>94.61</c:v>
                </c:pt>
                <c:pt idx="4">
                  <c:v>96.75</c:v>
                </c:pt>
                <c:pt idx="5">
                  <c:v>98.92</c:v>
                </c:pt>
                <c:pt idx="6">
                  <c:v>96.03</c:v>
                </c:pt>
              </c:numCache>
            </c:numRef>
          </c:val>
          <c:extLst>
            <c:ext xmlns:c16="http://schemas.microsoft.com/office/drawing/2014/chart" uri="{C3380CC4-5D6E-409C-BE32-E72D297353CC}">
              <c16:uniqueId val="{00000001-113B-4F41-8C79-8CAD6674079A}"/>
            </c:ext>
          </c:extLst>
        </c:ser>
        <c:ser>
          <c:idx val="3"/>
          <c:order val="2"/>
          <c:tx>
            <c:strRef>
              <c:f>Victoria!$K$8</c:f>
              <c:strCache>
                <c:ptCount val="1"/>
                <c:pt idx="0">
                  <c:v>This week (ending 16 Jan 2021)</c:v>
                </c:pt>
              </c:strCache>
            </c:strRef>
          </c:tx>
          <c:spPr>
            <a:solidFill>
              <a:srgbClr val="993366"/>
            </a:solidFill>
            <a:ln>
              <a:noFill/>
            </a:ln>
            <a:effectLst/>
          </c:spPr>
          <c:invertIfNegative val="0"/>
          <c:cat>
            <c:strRef>
              <c:f>Victoria!$K$65:$K$71</c:f>
              <c:strCache>
                <c:ptCount val="7"/>
                <c:pt idx="0">
                  <c:v>Aged 15-19</c:v>
                </c:pt>
                <c:pt idx="1">
                  <c:v>Aged 20-29</c:v>
                </c:pt>
                <c:pt idx="2">
                  <c:v>Aged 30-39</c:v>
                </c:pt>
                <c:pt idx="3">
                  <c:v>Aged 40-49</c:v>
                </c:pt>
                <c:pt idx="4">
                  <c:v>Aged 50-59</c:v>
                </c:pt>
                <c:pt idx="5">
                  <c:v>Aged 60-69</c:v>
                </c:pt>
                <c:pt idx="6">
                  <c:v>Aged 70+</c:v>
                </c:pt>
              </c:strCache>
            </c:strRef>
          </c:cat>
          <c:val>
            <c:numRef>
              <c:f>Victoria!$L$83:$L$89</c:f>
              <c:numCache>
                <c:formatCode>0.0</c:formatCode>
                <c:ptCount val="7"/>
                <c:pt idx="0">
                  <c:v>72.680000000000007</c:v>
                </c:pt>
                <c:pt idx="1">
                  <c:v>91.8</c:v>
                </c:pt>
                <c:pt idx="2">
                  <c:v>96.46</c:v>
                </c:pt>
                <c:pt idx="3">
                  <c:v>95.24</c:v>
                </c:pt>
                <c:pt idx="4">
                  <c:v>97.56</c:v>
                </c:pt>
                <c:pt idx="5">
                  <c:v>99.41</c:v>
                </c:pt>
                <c:pt idx="6">
                  <c:v>95.86</c:v>
                </c:pt>
              </c:numCache>
            </c:numRef>
          </c:val>
          <c:extLst>
            <c:ext xmlns:c16="http://schemas.microsoft.com/office/drawing/2014/chart" uri="{C3380CC4-5D6E-409C-BE32-E72D297353CC}">
              <c16:uniqueId val="{00000002-113B-4F41-8C79-8CAD6674079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Victoria!$K$9</c:f>
              <c:strCache>
                <c:ptCount val="1"/>
                <c:pt idx="0">
                  <c:v>Week ending 14 Mar 2020</c:v>
                </c:pt>
              </c:strCache>
            </c:strRef>
          </c:tx>
          <c:spPr>
            <a:solidFill>
              <a:srgbClr val="99CC66"/>
            </a:solidFill>
            <a:ln>
              <a:noFill/>
            </a:ln>
            <a:effectLst/>
          </c:spPr>
          <c:invertIfNegative val="0"/>
          <c:cat>
            <c:strRef>
              <c:f>Victoria!$K$116:$K$134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Victoria!$L$116:$L$134</c:f>
              <c:numCache>
                <c:formatCode>0.0%</c:formatCode>
                <c:ptCount val="19"/>
                <c:pt idx="0">
                  <c:v>1.1599999999999999E-2</c:v>
                </c:pt>
                <c:pt idx="1">
                  <c:v>3.3E-3</c:v>
                </c:pt>
                <c:pt idx="2">
                  <c:v>7.6200000000000004E-2</c:v>
                </c:pt>
                <c:pt idx="3">
                  <c:v>9.7000000000000003E-3</c:v>
                </c:pt>
                <c:pt idx="4">
                  <c:v>6.4399999999999999E-2</c:v>
                </c:pt>
                <c:pt idx="5">
                  <c:v>5.0799999999999998E-2</c:v>
                </c:pt>
                <c:pt idx="6">
                  <c:v>0.1022</c:v>
                </c:pt>
                <c:pt idx="7">
                  <c:v>6.6500000000000004E-2</c:v>
                </c:pt>
                <c:pt idx="8">
                  <c:v>3.9399999999999998E-2</c:v>
                </c:pt>
                <c:pt idx="9">
                  <c:v>1.6400000000000001E-2</c:v>
                </c:pt>
                <c:pt idx="10">
                  <c:v>4.3499999999999997E-2</c:v>
                </c:pt>
                <c:pt idx="11">
                  <c:v>2.0199999999999999E-2</c:v>
                </c:pt>
                <c:pt idx="12">
                  <c:v>8.7800000000000003E-2</c:v>
                </c:pt>
                <c:pt idx="13">
                  <c:v>6.9900000000000004E-2</c:v>
                </c:pt>
                <c:pt idx="14">
                  <c:v>5.3699999999999998E-2</c:v>
                </c:pt>
                <c:pt idx="15">
                  <c:v>9.2899999999999996E-2</c:v>
                </c:pt>
                <c:pt idx="16">
                  <c:v>0.1363</c:v>
                </c:pt>
                <c:pt idx="17">
                  <c:v>1.9599999999999999E-2</c:v>
                </c:pt>
                <c:pt idx="18">
                  <c:v>3.1600000000000003E-2</c:v>
                </c:pt>
              </c:numCache>
            </c:numRef>
          </c:val>
          <c:extLst>
            <c:ext xmlns:c16="http://schemas.microsoft.com/office/drawing/2014/chart" uri="{C3380CC4-5D6E-409C-BE32-E72D297353CC}">
              <c16:uniqueId val="{00000000-45A3-43E1-AA9E-956D3AE0D4C6}"/>
            </c:ext>
          </c:extLst>
        </c:ser>
        <c:ser>
          <c:idx val="0"/>
          <c:order val="1"/>
          <c:tx>
            <c:strRef>
              <c:f>Victoria!$K$8</c:f>
              <c:strCache>
                <c:ptCount val="1"/>
                <c:pt idx="0">
                  <c:v>This week (ending 16 Jan 2021)</c:v>
                </c:pt>
              </c:strCache>
            </c:strRef>
          </c:tx>
          <c:spPr>
            <a:solidFill>
              <a:srgbClr val="993366"/>
            </a:solidFill>
            <a:ln>
              <a:noFill/>
            </a:ln>
            <a:effectLst/>
          </c:spPr>
          <c:invertIfNegative val="0"/>
          <c:cat>
            <c:strRef>
              <c:f>Victoria!$K$116:$K$134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Victoria!$L$136:$L$154</c:f>
              <c:numCache>
                <c:formatCode>0.0%</c:formatCode>
                <c:ptCount val="19"/>
                <c:pt idx="0">
                  <c:v>1.09E-2</c:v>
                </c:pt>
                <c:pt idx="1">
                  <c:v>3.3999999999999998E-3</c:v>
                </c:pt>
                <c:pt idx="2">
                  <c:v>7.6300000000000007E-2</c:v>
                </c:pt>
                <c:pt idx="3">
                  <c:v>1.03E-2</c:v>
                </c:pt>
                <c:pt idx="4">
                  <c:v>5.9900000000000002E-2</c:v>
                </c:pt>
                <c:pt idx="5">
                  <c:v>5.16E-2</c:v>
                </c:pt>
                <c:pt idx="6">
                  <c:v>0.1084</c:v>
                </c:pt>
                <c:pt idx="7">
                  <c:v>5.8299999999999998E-2</c:v>
                </c:pt>
                <c:pt idx="8">
                  <c:v>3.8899999999999997E-2</c:v>
                </c:pt>
                <c:pt idx="9">
                  <c:v>1.4800000000000001E-2</c:v>
                </c:pt>
                <c:pt idx="10">
                  <c:v>4.7800000000000002E-2</c:v>
                </c:pt>
                <c:pt idx="11">
                  <c:v>1.9599999999999999E-2</c:v>
                </c:pt>
                <c:pt idx="12">
                  <c:v>8.6199999999999999E-2</c:v>
                </c:pt>
                <c:pt idx="13">
                  <c:v>6.7100000000000007E-2</c:v>
                </c:pt>
                <c:pt idx="14">
                  <c:v>5.5800000000000002E-2</c:v>
                </c:pt>
                <c:pt idx="15">
                  <c:v>8.4500000000000006E-2</c:v>
                </c:pt>
                <c:pt idx="16">
                  <c:v>0.14460000000000001</c:v>
                </c:pt>
                <c:pt idx="17">
                  <c:v>1.9300000000000001E-2</c:v>
                </c:pt>
                <c:pt idx="18">
                  <c:v>3.0499999999999999E-2</c:v>
                </c:pt>
              </c:numCache>
            </c:numRef>
          </c:val>
          <c:extLst>
            <c:ext xmlns:c16="http://schemas.microsoft.com/office/drawing/2014/chart" uri="{C3380CC4-5D6E-409C-BE32-E72D297353CC}">
              <c16:uniqueId val="{00000001-45A3-43E1-AA9E-956D3AE0D4C6}"/>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Victoria!$K$94:$K$112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Victoria!$L$94:$L$112</c:f>
              <c:numCache>
                <c:formatCode>0.0%</c:formatCode>
                <c:ptCount val="19"/>
                <c:pt idx="0">
                  <c:v>-0.1143</c:v>
                </c:pt>
                <c:pt idx="1">
                  <c:v>-4.3999999999999997E-2</c:v>
                </c:pt>
                <c:pt idx="2">
                  <c:v>-5.8000000000000003E-2</c:v>
                </c:pt>
                <c:pt idx="3">
                  <c:v>-9.1999999999999998E-3</c:v>
                </c:pt>
                <c:pt idx="4">
                  <c:v>-0.1234</c:v>
                </c:pt>
                <c:pt idx="5">
                  <c:v>-4.4200000000000003E-2</c:v>
                </c:pt>
                <c:pt idx="6">
                  <c:v>-1.4E-3</c:v>
                </c:pt>
                <c:pt idx="7">
                  <c:v>-0.17460000000000001</c:v>
                </c:pt>
                <c:pt idx="8">
                  <c:v>-6.9599999999999995E-2</c:v>
                </c:pt>
                <c:pt idx="9">
                  <c:v>-0.14860000000000001</c:v>
                </c:pt>
                <c:pt idx="10">
                  <c:v>3.49E-2</c:v>
                </c:pt>
                <c:pt idx="11">
                  <c:v>-8.5900000000000004E-2</c:v>
                </c:pt>
                <c:pt idx="12">
                  <c:v>-7.5700000000000003E-2</c:v>
                </c:pt>
                <c:pt idx="13">
                  <c:v>-9.6000000000000002E-2</c:v>
                </c:pt>
                <c:pt idx="14">
                  <c:v>-2.3199999999999998E-2</c:v>
                </c:pt>
                <c:pt idx="15">
                  <c:v>-0.14460000000000001</c:v>
                </c:pt>
                <c:pt idx="16">
                  <c:v>-1.2999999999999999E-3</c:v>
                </c:pt>
                <c:pt idx="17">
                  <c:v>-7.6399999999999996E-2</c:v>
                </c:pt>
                <c:pt idx="18">
                  <c:v>-9.2799999999999994E-2</c:v>
                </c:pt>
              </c:numCache>
            </c:numRef>
          </c:val>
          <c:extLst>
            <c:ext xmlns:c16="http://schemas.microsoft.com/office/drawing/2014/chart" uri="{C3380CC4-5D6E-409C-BE32-E72D297353CC}">
              <c16:uniqueId val="{00000000-A9FA-40B9-ABF7-429151D013EE}"/>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25"/>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image" Target="../media/image1.png"/><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png"/><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image" Target="../media/image1.png"/><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image" Target="../media/image1.png"/><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image" Target="../media/image1.png"/><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png"/><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png"/><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8D141074-A5C1-40D1-AC54-DE3575F9B0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52778229-0B0E-4E04-A1A6-D797C4E18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D09F2D78-4019-45B5-93B5-943ABD909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1E545C97-3952-417B-A743-0D2FF32D1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E2439D59-5B79-40BE-85F2-7A4BB0221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34DD91E8-D477-4B2F-8119-641A67B51F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E2D71D35-B4F6-4946-A900-E88F46882B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57537DE7-0431-465D-9112-3953E0037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2F8D58FC-3D85-41B7-A6F8-68D1644B3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49967C4B-2934-4BD7-9C28-A314B75A2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A877C690-8022-4525-835E-C8BD1DB5F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63C30EBD-A46E-4B21-9073-C4C8823117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F93A3F52-47D0-440F-AB61-527443C64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E53C8A48-D78E-4AEA-A2B4-A669FA569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0020B69E-A4CF-43B8-A498-6FEE33551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45D139E9-A786-4177-9B8C-914082FA8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A3670240-49AB-4411-8AFC-E5C946B4E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5DDCE41B-67A3-4A7A-AB6B-2B1BF6AD2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228D2B51-9B2E-4F1A-BD20-F4811518F1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DCAAC58A-FCA2-467A-85B9-B02B61DC6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91087410-710C-43B4-9CB4-2A0DB742DA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CC83D69E-83B5-42DC-85E4-3739C8B92E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7" name="Chart 6">
          <a:extLst>
            <a:ext uri="{FF2B5EF4-FFF2-40B4-BE49-F238E27FC236}">
              <a16:creationId xmlns:a16="http://schemas.microsoft.com/office/drawing/2014/main" id="{4976E955-886E-4A59-A140-84CA69E66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8" name="Chart 7">
          <a:extLst>
            <a:ext uri="{FF2B5EF4-FFF2-40B4-BE49-F238E27FC236}">
              <a16:creationId xmlns:a16="http://schemas.microsoft.com/office/drawing/2014/main" id="{D566C2A8-09CD-4BB7-841C-2D5A9AA95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5BB5425D-8434-4377-8A9B-293A752692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A3A44D56-3734-4283-AEE2-E1A2917C9F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6395FDB7-8BED-414A-924B-67C09D6A0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85FBA0A6-CBD7-4779-BE03-D796BBA64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8B1F3A45-3BB7-4C81-91E7-F32FA42C4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72D1060C-A389-41E6-9669-C06BCC336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D25D6428-21DD-4A6B-B28A-A6EC2FBD26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BCBFA512-8122-49B5-BC5E-7D11FB19A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35F95508-6416-4F5F-8E53-BA0F65B3D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8D77EFD4-A013-4696-BA72-F33D72554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14337151-0616-4778-AB0C-6E3D9F871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84FFCA03-A34D-4C71-80F7-8970E38A97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C8C3E6AF-3637-468F-95D3-B7976C1434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098223DA-1FEF-4989-BDD6-67357676D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D7761485-712D-4876-B844-13F9E4DB3F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8935D613-5C11-490B-A77A-C3B8D92DE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E75A29B0-69DD-47A7-9791-83FADDFAF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575FF135-7621-4A95-9108-9FD5A9FA4A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7AFBB037-7987-44D2-9A96-8BDFA43991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DE7033E7-0AAD-41B4-8B4A-B7B1D64CB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34705BA0-8BD9-4D1F-AD0C-81875EE31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4BFAF120-4132-4570-AACC-29B29A4C12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058CD297-4C7F-4E6D-9B32-446693BB9F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D39D4056-816E-410C-AADF-2B722BEE6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6"/>
  <sheetViews>
    <sheetView showGridLines="0" tabSelected="1" workbookViewId="0">
      <pane ySplit="3" topLeftCell="A4" activePane="bottomLeft" state="frozen"/>
      <selection sqref="A1:B1"/>
      <selection pane="bottomLeft" sqref="A1:C1"/>
    </sheetView>
  </sheetViews>
  <sheetFormatPr defaultRowHeight="15" x14ac:dyDescent="0.25"/>
  <cols>
    <col min="1" max="2" width="7.5703125" style="1" customWidth="1"/>
    <col min="3" max="3" width="70.85546875" style="1" customWidth="1"/>
    <col min="4" max="4" width="25.5703125" style="1" customWidth="1"/>
    <col min="5" max="5" width="52.42578125" style="1" customWidth="1"/>
    <col min="6" max="256" width="8.85546875" style="1"/>
    <col min="257" max="258" width="7.5703125" style="1" customWidth="1"/>
    <col min="259" max="259" width="140.5703125" style="1" customWidth="1"/>
    <col min="260" max="260" width="25.5703125" style="1" customWidth="1"/>
    <col min="261" max="261" width="52.42578125" style="1" customWidth="1"/>
    <col min="262" max="512" width="8.85546875" style="1"/>
    <col min="513" max="514" width="7.5703125" style="1" customWidth="1"/>
    <col min="515" max="515" width="140.5703125" style="1" customWidth="1"/>
    <col min="516" max="516" width="25.5703125" style="1" customWidth="1"/>
    <col min="517" max="517" width="52.42578125" style="1" customWidth="1"/>
    <col min="518" max="768" width="8.85546875" style="1"/>
    <col min="769" max="770" width="7.5703125" style="1" customWidth="1"/>
    <col min="771" max="771" width="140.5703125" style="1" customWidth="1"/>
    <col min="772" max="772" width="25.5703125" style="1" customWidth="1"/>
    <col min="773" max="773" width="52.42578125" style="1" customWidth="1"/>
    <col min="774" max="1024" width="8.85546875" style="1"/>
    <col min="1025" max="1026" width="7.5703125" style="1" customWidth="1"/>
    <col min="1027" max="1027" width="140.5703125" style="1" customWidth="1"/>
    <col min="1028" max="1028" width="25.5703125" style="1" customWidth="1"/>
    <col min="1029" max="1029" width="52.42578125" style="1" customWidth="1"/>
    <col min="1030" max="1280" width="8.85546875" style="1"/>
    <col min="1281" max="1282" width="7.5703125" style="1" customWidth="1"/>
    <col min="1283" max="1283" width="140.5703125" style="1" customWidth="1"/>
    <col min="1284" max="1284" width="25.5703125" style="1" customWidth="1"/>
    <col min="1285" max="1285" width="52.42578125" style="1" customWidth="1"/>
    <col min="1286" max="1536" width="8.85546875" style="1"/>
    <col min="1537" max="1538" width="7.5703125" style="1" customWidth="1"/>
    <col min="1539" max="1539" width="140.5703125" style="1" customWidth="1"/>
    <col min="1540" max="1540" width="25.5703125" style="1" customWidth="1"/>
    <col min="1541" max="1541" width="52.42578125" style="1" customWidth="1"/>
    <col min="1542" max="1792" width="8.85546875" style="1"/>
    <col min="1793" max="1794" width="7.5703125" style="1" customWidth="1"/>
    <col min="1795" max="1795" width="140.5703125" style="1" customWidth="1"/>
    <col min="1796" max="1796" width="25.5703125" style="1" customWidth="1"/>
    <col min="1797" max="1797" width="52.42578125" style="1" customWidth="1"/>
    <col min="1798" max="2048" width="8.85546875" style="1"/>
    <col min="2049" max="2050" width="7.5703125" style="1" customWidth="1"/>
    <col min="2051" max="2051" width="140.5703125" style="1" customWidth="1"/>
    <col min="2052" max="2052" width="25.5703125" style="1" customWidth="1"/>
    <col min="2053" max="2053" width="52.42578125" style="1" customWidth="1"/>
    <col min="2054" max="2304" width="8.85546875" style="1"/>
    <col min="2305" max="2306" width="7.5703125" style="1" customWidth="1"/>
    <col min="2307" max="2307" width="140.5703125" style="1" customWidth="1"/>
    <col min="2308" max="2308" width="25.5703125" style="1" customWidth="1"/>
    <col min="2309" max="2309" width="52.42578125" style="1" customWidth="1"/>
    <col min="2310" max="2560" width="8.85546875" style="1"/>
    <col min="2561" max="2562" width="7.5703125" style="1" customWidth="1"/>
    <col min="2563" max="2563" width="140.5703125" style="1" customWidth="1"/>
    <col min="2564" max="2564" width="25.5703125" style="1" customWidth="1"/>
    <col min="2565" max="2565" width="52.42578125" style="1" customWidth="1"/>
    <col min="2566" max="2816" width="8.85546875" style="1"/>
    <col min="2817" max="2818" width="7.5703125" style="1" customWidth="1"/>
    <col min="2819" max="2819" width="140.5703125" style="1" customWidth="1"/>
    <col min="2820" max="2820" width="25.5703125" style="1" customWidth="1"/>
    <col min="2821" max="2821" width="52.42578125" style="1" customWidth="1"/>
    <col min="2822" max="3072" width="8.85546875" style="1"/>
    <col min="3073" max="3074" width="7.5703125" style="1" customWidth="1"/>
    <col min="3075" max="3075" width="140.5703125" style="1" customWidth="1"/>
    <col min="3076" max="3076" width="25.5703125" style="1" customWidth="1"/>
    <col min="3077" max="3077" width="52.42578125" style="1" customWidth="1"/>
    <col min="3078" max="3328" width="8.85546875" style="1"/>
    <col min="3329" max="3330" width="7.5703125" style="1" customWidth="1"/>
    <col min="3331" max="3331" width="140.5703125" style="1" customWidth="1"/>
    <col min="3332" max="3332" width="25.5703125" style="1" customWidth="1"/>
    <col min="3333" max="3333" width="52.42578125" style="1" customWidth="1"/>
    <col min="3334" max="3584" width="8.85546875" style="1"/>
    <col min="3585" max="3586" width="7.5703125" style="1" customWidth="1"/>
    <col min="3587" max="3587" width="140.5703125" style="1" customWidth="1"/>
    <col min="3588" max="3588" width="25.5703125" style="1" customWidth="1"/>
    <col min="3589" max="3589" width="52.42578125" style="1" customWidth="1"/>
    <col min="3590" max="3840" width="8.85546875" style="1"/>
    <col min="3841" max="3842" width="7.5703125" style="1" customWidth="1"/>
    <col min="3843" max="3843" width="140.5703125" style="1" customWidth="1"/>
    <col min="3844" max="3844" width="25.5703125" style="1" customWidth="1"/>
    <col min="3845" max="3845" width="52.42578125" style="1" customWidth="1"/>
    <col min="3846" max="4096" width="8.85546875" style="1"/>
    <col min="4097" max="4098" width="7.5703125" style="1" customWidth="1"/>
    <col min="4099" max="4099" width="140.5703125" style="1" customWidth="1"/>
    <col min="4100" max="4100" width="25.5703125" style="1" customWidth="1"/>
    <col min="4101" max="4101" width="52.42578125" style="1" customWidth="1"/>
    <col min="4102" max="4352" width="8.85546875" style="1"/>
    <col min="4353" max="4354" width="7.5703125" style="1" customWidth="1"/>
    <col min="4355" max="4355" width="140.5703125" style="1" customWidth="1"/>
    <col min="4356" max="4356" width="25.5703125" style="1" customWidth="1"/>
    <col min="4357" max="4357" width="52.42578125" style="1" customWidth="1"/>
    <col min="4358" max="4608" width="8.85546875" style="1"/>
    <col min="4609" max="4610" width="7.5703125" style="1" customWidth="1"/>
    <col min="4611" max="4611" width="140.5703125" style="1" customWidth="1"/>
    <col min="4612" max="4612" width="25.5703125" style="1" customWidth="1"/>
    <col min="4613" max="4613" width="52.42578125" style="1" customWidth="1"/>
    <col min="4614" max="4864" width="8.85546875" style="1"/>
    <col min="4865" max="4866" width="7.5703125" style="1" customWidth="1"/>
    <col min="4867" max="4867" width="140.5703125" style="1" customWidth="1"/>
    <col min="4868" max="4868" width="25.5703125" style="1" customWidth="1"/>
    <col min="4869" max="4869" width="52.42578125" style="1" customWidth="1"/>
    <col min="4870" max="5120" width="8.85546875" style="1"/>
    <col min="5121" max="5122" width="7.5703125" style="1" customWidth="1"/>
    <col min="5123" max="5123" width="140.5703125" style="1" customWidth="1"/>
    <col min="5124" max="5124" width="25.5703125" style="1" customWidth="1"/>
    <col min="5125" max="5125" width="52.42578125" style="1" customWidth="1"/>
    <col min="5126" max="5376" width="8.85546875" style="1"/>
    <col min="5377" max="5378" width="7.5703125" style="1" customWidth="1"/>
    <col min="5379" max="5379" width="140.5703125" style="1" customWidth="1"/>
    <col min="5380" max="5380" width="25.5703125" style="1" customWidth="1"/>
    <col min="5381" max="5381" width="52.42578125" style="1" customWidth="1"/>
    <col min="5382" max="5632" width="8.85546875" style="1"/>
    <col min="5633" max="5634" width="7.5703125" style="1" customWidth="1"/>
    <col min="5635" max="5635" width="140.5703125" style="1" customWidth="1"/>
    <col min="5636" max="5636" width="25.5703125" style="1" customWidth="1"/>
    <col min="5637" max="5637" width="52.42578125" style="1" customWidth="1"/>
    <col min="5638" max="5888" width="8.85546875" style="1"/>
    <col min="5889" max="5890" width="7.5703125" style="1" customWidth="1"/>
    <col min="5891" max="5891" width="140.5703125" style="1" customWidth="1"/>
    <col min="5892" max="5892" width="25.5703125" style="1" customWidth="1"/>
    <col min="5893" max="5893" width="52.42578125" style="1" customWidth="1"/>
    <col min="5894" max="6144" width="8.85546875" style="1"/>
    <col min="6145" max="6146" width="7.5703125" style="1" customWidth="1"/>
    <col min="6147" max="6147" width="140.5703125" style="1" customWidth="1"/>
    <col min="6148" max="6148" width="25.5703125" style="1" customWidth="1"/>
    <col min="6149" max="6149" width="52.42578125" style="1" customWidth="1"/>
    <col min="6150" max="6400" width="8.85546875" style="1"/>
    <col min="6401" max="6402" width="7.5703125" style="1" customWidth="1"/>
    <col min="6403" max="6403" width="140.5703125" style="1" customWidth="1"/>
    <col min="6404" max="6404" width="25.5703125" style="1" customWidth="1"/>
    <col min="6405" max="6405" width="52.42578125" style="1" customWidth="1"/>
    <col min="6406" max="6656" width="8.85546875" style="1"/>
    <col min="6657" max="6658" width="7.5703125" style="1" customWidth="1"/>
    <col min="6659" max="6659" width="140.5703125" style="1" customWidth="1"/>
    <col min="6660" max="6660" width="25.5703125" style="1" customWidth="1"/>
    <col min="6661" max="6661" width="52.42578125" style="1" customWidth="1"/>
    <col min="6662" max="6912" width="8.85546875" style="1"/>
    <col min="6913" max="6914" width="7.5703125" style="1" customWidth="1"/>
    <col min="6915" max="6915" width="140.5703125" style="1" customWidth="1"/>
    <col min="6916" max="6916" width="25.5703125" style="1" customWidth="1"/>
    <col min="6917" max="6917" width="52.42578125" style="1" customWidth="1"/>
    <col min="6918" max="7168" width="8.85546875" style="1"/>
    <col min="7169" max="7170" width="7.5703125" style="1" customWidth="1"/>
    <col min="7171" max="7171" width="140.5703125" style="1" customWidth="1"/>
    <col min="7172" max="7172" width="25.5703125" style="1" customWidth="1"/>
    <col min="7173" max="7173" width="52.42578125" style="1" customWidth="1"/>
    <col min="7174" max="7424" width="8.85546875" style="1"/>
    <col min="7425" max="7426" width="7.5703125" style="1" customWidth="1"/>
    <col min="7427" max="7427" width="140.5703125" style="1" customWidth="1"/>
    <col min="7428" max="7428" width="25.5703125" style="1" customWidth="1"/>
    <col min="7429" max="7429" width="52.42578125" style="1" customWidth="1"/>
    <col min="7430" max="7680" width="8.85546875" style="1"/>
    <col min="7681" max="7682" width="7.5703125" style="1" customWidth="1"/>
    <col min="7683" max="7683" width="140.5703125" style="1" customWidth="1"/>
    <col min="7684" max="7684" width="25.5703125" style="1" customWidth="1"/>
    <col min="7685" max="7685" width="52.42578125" style="1" customWidth="1"/>
    <col min="7686" max="7936" width="8.85546875" style="1"/>
    <col min="7937" max="7938" width="7.5703125" style="1" customWidth="1"/>
    <col min="7939" max="7939" width="140.5703125" style="1" customWidth="1"/>
    <col min="7940" max="7940" width="25.5703125" style="1" customWidth="1"/>
    <col min="7941" max="7941" width="52.42578125" style="1" customWidth="1"/>
    <col min="7942" max="8192" width="8.85546875" style="1"/>
    <col min="8193" max="8194" width="7.5703125" style="1" customWidth="1"/>
    <col min="8195" max="8195" width="140.5703125" style="1" customWidth="1"/>
    <col min="8196" max="8196" width="25.5703125" style="1" customWidth="1"/>
    <col min="8197" max="8197" width="52.42578125" style="1" customWidth="1"/>
    <col min="8198" max="8448" width="8.85546875" style="1"/>
    <col min="8449" max="8450" width="7.5703125" style="1" customWidth="1"/>
    <col min="8451" max="8451" width="140.5703125" style="1" customWidth="1"/>
    <col min="8452" max="8452" width="25.5703125" style="1" customWidth="1"/>
    <col min="8453" max="8453" width="52.42578125" style="1" customWidth="1"/>
    <col min="8454" max="8704" width="8.85546875" style="1"/>
    <col min="8705" max="8706" width="7.5703125" style="1" customWidth="1"/>
    <col min="8707" max="8707" width="140.5703125" style="1" customWidth="1"/>
    <col min="8708" max="8708" width="25.5703125" style="1" customWidth="1"/>
    <col min="8709" max="8709" width="52.42578125" style="1" customWidth="1"/>
    <col min="8710" max="8960" width="8.85546875" style="1"/>
    <col min="8961" max="8962" width="7.5703125" style="1" customWidth="1"/>
    <col min="8963" max="8963" width="140.5703125" style="1" customWidth="1"/>
    <col min="8964" max="8964" width="25.5703125" style="1" customWidth="1"/>
    <col min="8965" max="8965" width="52.42578125" style="1" customWidth="1"/>
    <col min="8966" max="9216" width="8.85546875" style="1"/>
    <col min="9217" max="9218" width="7.5703125" style="1" customWidth="1"/>
    <col min="9219" max="9219" width="140.5703125" style="1" customWidth="1"/>
    <col min="9220" max="9220" width="25.5703125" style="1" customWidth="1"/>
    <col min="9221" max="9221" width="52.42578125" style="1" customWidth="1"/>
    <col min="9222" max="9472" width="8.85546875" style="1"/>
    <col min="9473" max="9474" width="7.5703125" style="1" customWidth="1"/>
    <col min="9475" max="9475" width="140.5703125" style="1" customWidth="1"/>
    <col min="9476" max="9476" width="25.5703125" style="1" customWidth="1"/>
    <col min="9477" max="9477" width="52.42578125" style="1" customWidth="1"/>
    <col min="9478" max="9728" width="8.85546875" style="1"/>
    <col min="9729" max="9730" width="7.5703125" style="1" customWidth="1"/>
    <col min="9731" max="9731" width="140.5703125" style="1" customWidth="1"/>
    <col min="9732" max="9732" width="25.5703125" style="1" customWidth="1"/>
    <col min="9733" max="9733" width="52.42578125" style="1" customWidth="1"/>
    <col min="9734" max="9984" width="8.85546875" style="1"/>
    <col min="9985" max="9986" width="7.5703125" style="1" customWidth="1"/>
    <col min="9987" max="9987" width="140.5703125" style="1" customWidth="1"/>
    <col min="9988" max="9988" width="25.5703125" style="1" customWidth="1"/>
    <col min="9989" max="9989" width="52.42578125" style="1" customWidth="1"/>
    <col min="9990" max="10240" width="8.85546875" style="1"/>
    <col min="10241" max="10242" width="7.5703125" style="1" customWidth="1"/>
    <col min="10243" max="10243" width="140.5703125" style="1" customWidth="1"/>
    <col min="10244" max="10244" width="25.5703125" style="1" customWidth="1"/>
    <col min="10245" max="10245" width="52.42578125" style="1" customWidth="1"/>
    <col min="10246" max="10496" width="8.85546875" style="1"/>
    <col min="10497" max="10498" width="7.5703125" style="1" customWidth="1"/>
    <col min="10499" max="10499" width="140.5703125" style="1" customWidth="1"/>
    <col min="10500" max="10500" width="25.5703125" style="1" customWidth="1"/>
    <col min="10501" max="10501" width="52.42578125" style="1" customWidth="1"/>
    <col min="10502" max="10752" width="8.85546875" style="1"/>
    <col min="10753" max="10754" width="7.5703125" style="1" customWidth="1"/>
    <col min="10755" max="10755" width="140.5703125" style="1" customWidth="1"/>
    <col min="10756" max="10756" width="25.5703125" style="1" customWidth="1"/>
    <col min="10757" max="10757" width="52.42578125" style="1" customWidth="1"/>
    <col min="10758" max="11008" width="8.85546875" style="1"/>
    <col min="11009" max="11010" width="7.5703125" style="1" customWidth="1"/>
    <col min="11011" max="11011" width="140.5703125" style="1" customWidth="1"/>
    <col min="11012" max="11012" width="25.5703125" style="1" customWidth="1"/>
    <col min="11013" max="11013" width="52.42578125" style="1" customWidth="1"/>
    <col min="11014" max="11264" width="8.85546875" style="1"/>
    <col min="11265" max="11266" width="7.5703125" style="1" customWidth="1"/>
    <col min="11267" max="11267" width="140.5703125" style="1" customWidth="1"/>
    <col min="11268" max="11268" width="25.5703125" style="1" customWidth="1"/>
    <col min="11269" max="11269" width="52.42578125" style="1" customWidth="1"/>
    <col min="11270" max="11520" width="8.85546875" style="1"/>
    <col min="11521" max="11522" width="7.5703125" style="1" customWidth="1"/>
    <col min="11523" max="11523" width="140.5703125" style="1" customWidth="1"/>
    <col min="11524" max="11524" width="25.5703125" style="1" customWidth="1"/>
    <col min="11525" max="11525" width="52.42578125" style="1" customWidth="1"/>
    <col min="11526" max="11776" width="8.85546875" style="1"/>
    <col min="11777" max="11778" width="7.5703125" style="1" customWidth="1"/>
    <col min="11779" max="11779" width="140.5703125" style="1" customWidth="1"/>
    <col min="11780" max="11780" width="25.5703125" style="1" customWidth="1"/>
    <col min="11781" max="11781" width="52.42578125" style="1" customWidth="1"/>
    <col min="11782" max="12032" width="8.85546875" style="1"/>
    <col min="12033" max="12034" width="7.5703125" style="1" customWidth="1"/>
    <col min="12035" max="12035" width="140.5703125" style="1" customWidth="1"/>
    <col min="12036" max="12036" width="25.5703125" style="1" customWidth="1"/>
    <col min="12037" max="12037" width="52.42578125" style="1" customWidth="1"/>
    <col min="12038" max="12288" width="8.85546875" style="1"/>
    <col min="12289" max="12290" width="7.5703125" style="1" customWidth="1"/>
    <col min="12291" max="12291" width="140.5703125" style="1" customWidth="1"/>
    <col min="12292" max="12292" width="25.5703125" style="1" customWidth="1"/>
    <col min="12293" max="12293" width="52.42578125" style="1" customWidth="1"/>
    <col min="12294" max="12544" width="8.85546875" style="1"/>
    <col min="12545" max="12546" width="7.5703125" style="1" customWidth="1"/>
    <col min="12547" max="12547" width="140.5703125" style="1" customWidth="1"/>
    <col min="12548" max="12548" width="25.5703125" style="1" customWidth="1"/>
    <col min="12549" max="12549" width="52.42578125" style="1" customWidth="1"/>
    <col min="12550" max="12800" width="8.85546875" style="1"/>
    <col min="12801" max="12802" width="7.5703125" style="1" customWidth="1"/>
    <col min="12803" max="12803" width="140.5703125" style="1" customWidth="1"/>
    <col min="12804" max="12804" width="25.5703125" style="1" customWidth="1"/>
    <col min="12805" max="12805" width="52.42578125" style="1" customWidth="1"/>
    <col min="12806" max="13056" width="8.85546875" style="1"/>
    <col min="13057" max="13058" width="7.5703125" style="1" customWidth="1"/>
    <col min="13059" max="13059" width="140.5703125" style="1" customWidth="1"/>
    <col min="13060" max="13060" width="25.5703125" style="1" customWidth="1"/>
    <col min="13061" max="13061" width="52.42578125" style="1" customWidth="1"/>
    <col min="13062" max="13312" width="8.85546875" style="1"/>
    <col min="13313" max="13314" width="7.5703125" style="1" customWidth="1"/>
    <col min="13315" max="13315" width="140.5703125" style="1" customWidth="1"/>
    <col min="13316" max="13316" width="25.5703125" style="1" customWidth="1"/>
    <col min="13317" max="13317" width="52.42578125" style="1" customWidth="1"/>
    <col min="13318" max="13568" width="8.85546875" style="1"/>
    <col min="13569" max="13570" width="7.5703125" style="1" customWidth="1"/>
    <col min="13571" max="13571" width="140.5703125" style="1" customWidth="1"/>
    <col min="13572" max="13572" width="25.5703125" style="1" customWidth="1"/>
    <col min="13573" max="13573" width="52.42578125" style="1" customWidth="1"/>
    <col min="13574" max="13824" width="8.85546875" style="1"/>
    <col min="13825" max="13826" width="7.5703125" style="1" customWidth="1"/>
    <col min="13827" max="13827" width="140.5703125" style="1" customWidth="1"/>
    <col min="13828" max="13828" width="25.5703125" style="1" customWidth="1"/>
    <col min="13829" max="13829" width="52.42578125" style="1" customWidth="1"/>
    <col min="13830" max="14080" width="8.85546875" style="1"/>
    <col min="14081" max="14082" width="7.5703125" style="1" customWidth="1"/>
    <col min="14083" max="14083" width="140.5703125" style="1" customWidth="1"/>
    <col min="14084" max="14084" width="25.5703125" style="1" customWidth="1"/>
    <col min="14085" max="14085" width="52.42578125" style="1" customWidth="1"/>
    <col min="14086" max="14336" width="8.85546875" style="1"/>
    <col min="14337" max="14338" width="7.5703125" style="1" customWidth="1"/>
    <col min="14339" max="14339" width="140.5703125" style="1" customWidth="1"/>
    <col min="14340" max="14340" width="25.5703125" style="1" customWidth="1"/>
    <col min="14341" max="14341" width="52.42578125" style="1" customWidth="1"/>
    <col min="14342" max="14592" width="8.85546875" style="1"/>
    <col min="14593" max="14594" width="7.5703125" style="1" customWidth="1"/>
    <col min="14595" max="14595" width="140.5703125" style="1" customWidth="1"/>
    <col min="14596" max="14596" width="25.5703125" style="1" customWidth="1"/>
    <col min="14597" max="14597" width="52.42578125" style="1" customWidth="1"/>
    <col min="14598" max="14848" width="8.85546875" style="1"/>
    <col min="14849" max="14850" width="7.5703125" style="1" customWidth="1"/>
    <col min="14851" max="14851" width="140.5703125" style="1" customWidth="1"/>
    <col min="14852" max="14852" width="25.5703125" style="1" customWidth="1"/>
    <col min="14853" max="14853" width="52.42578125" style="1" customWidth="1"/>
    <col min="14854" max="15104" width="8.85546875" style="1"/>
    <col min="15105" max="15106" width="7.5703125" style="1" customWidth="1"/>
    <col min="15107" max="15107" width="140.5703125" style="1" customWidth="1"/>
    <col min="15108" max="15108" width="25.5703125" style="1" customWidth="1"/>
    <col min="15109" max="15109" width="52.42578125" style="1" customWidth="1"/>
    <col min="15110" max="15360" width="8.85546875" style="1"/>
    <col min="15361" max="15362" width="7.5703125" style="1" customWidth="1"/>
    <col min="15363" max="15363" width="140.5703125" style="1" customWidth="1"/>
    <col min="15364" max="15364" width="25.5703125" style="1" customWidth="1"/>
    <col min="15365" max="15365" width="52.42578125" style="1" customWidth="1"/>
    <col min="15366" max="15616" width="8.85546875" style="1"/>
    <col min="15617" max="15618" width="7.5703125" style="1" customWidth="1"/>
    <col min="15619" max="15619" width="140.5703125" style="1" customWidth="1"/>
    <col min="15620" max="15620" width="25.5703125" style="1" customWidth="1"/>
    <col min="15621" max="15621" width="52.42578125" style="1" customWidth="1"/>
    <col min="15622" max="15872" width="8.85546875" style="1"/>
    <col min="15873" max="15874" width="7.5703125" style="1" customWidth="1"/>
    <col min="15875" max="15875" width="140.5703125" style="1" customWidth="1"/>
    <col min="15876" max="15876" width="25.5703125" style="1" customWidth="1"/>
    <col min="15877" max="15877" width="52.42578125" style="1" customWidth="1"/>
    <col min="15878" max="16128" width="8.85546875" style="1"/>
    <col min="16129" max="16130" width="7.5703125" style="1" customWidth="1"/>
    <col min="16131" max="16131" width="140.5703125" style="1" customWidth="1"/>
    <col min="16132" max="16132" width="25.5703125" style="1" customWidth="1"/>
    <col min="16133" max="16133" width="52.42578125" style="1" customWidth="1"/>
    <col min="16134" max="16384" width="8.85546875" style="1"/>
  </cols>
  <sheetData>
    <row r="1" spans="1:3" ht="60" customHeight="1" x14ac:dyDescent="0.25">
      <c r="A1" s="82" t="s">
        <v>32</v>
      </c>
      <c r="B1" s="82"/>
      <c r="C1" s="82"/>
    </row>
    <row r="2" spans="1:3" ht="19.5" customHeight="1" x14ac:dyDescent="0.3">
      <c r="A2" s="3" t="s">
        <v>45</v>
      </c>
    </row>
    <row r="3" spans="1:3" ht="12.75" customHeight="1" x14ac:dyDescent="0.25">
      <c r="A3" s="5" t="s">
        <v>71</v>
      </c>
    </row>
    <row r="4" spans="1:3" ht="12.75" customHeight="1" x14ac:dyDescent="0.25"/>
    <row r="5" spans="1:3" ht="12.75" customHeight="1" x14ac:dyDescent="0.25">
      <c r="B5" s="6" t="s">
        <v>40</v>
      </c>
    </row>
    <row r="6" spans="1:3" ht="12.75" customHeight="1" x14ac:dyDescent="0.25">
      <c r="B6" s="7" t="s">
        <v>41</v>
      </c>
    </row>
    <row r="7" spans="1:3" ht="12.75" customHeight="1" x14ac:dyDescent="0.25">
      <c r="A7" s="8"/>
      <c r="B7" s="9">
        <v>1</v>
      </c>
      <c r="C7" s="10" t="s">
        <v>33</v>
      </c>
    </row>
    <row r="8" spans="1:3" ht="12.75" customHeight="1" x14ac:dyDescent="0.25">
      <c r="A8" s="8"/>
      <c r="B8" s="9">
        <v>2</v>
      </c>
      <c r="C8" s="10" t="s">
        <v>34</v>
      </c>
    </row>
    <row r="9" spans="1:3" ht="12.75" customHeight="1" x14ac:dyDescent="0.25">
      <c r="A9" s="8"/>
      <c r="B9" s="9">
        <v>3</v>
      </c>
      <c r="C9" s="10" t="s">
        <v>35</v>
      </c>
    </row>
    <row r="10" spans="1:3" ht="12.75" customHeight="1" x14ac:dyDescent="0.25">
      <c r="A10" s="8"/>
      <c r="B10" s="9">
        <v>4</v>
      </c>
      <c r="C10" s="10" t="s">
        <v>36</v>
      </c>
    </row>
    <row r="11" spans="1:3" ht="12.75" customHeight="1" x14ac:dyDescent="0.25">
      <c r="A11" s="8"/>
      <c r="B11" s="9">
        <v>5</v>
      </c>
      <c r="C11" s="10" t="s">
        <v>4</v>
      </c>
    </row>
    <row r="12" spans="1:3" ht="12.75" customHeight="1" x14ac:dyDescent="0.25">
      <c r="A12" s="8"/>
      <c r="B12" s="9">
        <v>6</v>
      </c>
      <c r="C12" s="10" t="s">
        <v>37</v>
      </c>
    </row>
    <row r="13" spans="1:3" ht="12.75" customHeight="1" x14ac:dyDescent="0.25">
      <c r="A13" s="8"/>
      <c r="B13" s="9">
        <v>7</v>
      </c>
      <c r="C13" s="10" t="s">
        <v>38</v>
      </c>
    </row>
    <row r="14" spans="1:3" ht="12.75" customHeight="1" x14ac:dyDescent="0.25">
      <c r="A14" s="8"/>
      <c r="B14" s="9">
        <v>8</v>
      </c>
      <c r="C14" s="10" t="s">
        <v>39</v>
      </c>
    </row>
    <row r="15" spans="1:3" x14ac:dyDescent="0.25">
      <c r="B15" s="11"/>
      <c r="C15" s="12"/>
    </row>
    <row r="16" spans="1:3" x14ac:dyDescent="0.25">
      <c r="B16" s="13"/>
      <c r="C16" s="13"/>
    </row>
    <row r="17" spans="2:3" ht="15.75" x14ac:dyDescent="0.25">
      <c r="B17" s="14" t="s">
        <v>42</v>
      </c>
      <c r="C17" s="15"/>
    </row>
    <row r="18" spans="2:3" ht="15.75" x14ac:dyDescent="0.25">
      <c r="B18" s="6"/>
      <c r="C18" s="13"/>
    </row>
    <row r="19" spans="2:3" x14ac:dyDescent="0.25">
      <c r="B19" s="16"/>
      <c r="C19" s="13"/>
    </row>
    <row r="20" spans="2:3" x14ac:dyDescent="0.25">
      <c r="B20" s="16"/>
      <c r="C20" s="13"/>
    </row>
    <row r="21" spans="2:3" ht="15.75" x14ac:dyDescent="0.25">
      <c r="B21" s="17" t="s">
        <v>43</v>
      </c>
      <c r="C21" s="13"/>
    </row>
    <row r="22" spans="2:3" x14ac:dyDescent="0.25">
      <c r="B22" s="18"/>
      <c r="C22" s="18"/>
    </row>
    <row r="23" spans="2:3" ht="22.7" customHeight="1" x14ac:dyDescent="0.25">
      <c r="B23" s="83" t="s">
        <v>44</v>
      </c>
      <c r="C23" s="83"/>
    </row>
    <row r="24" spans="2:3" x14ac:dyDescent="0.25">
      <c r="B24" s="83"/>
      <c r="C24" s="83"/>
    </row>
    <row r="25" spans="2:3" x14ac:dyDescent="0.25">
      <c r="B25" s="18"/>
      <c r="C25" s="18"/>
    </row>
    <row r="26" spans="2:3" x14ac:dyDescent="0.25">
      <c r="B26" s="84" t="s">
        <v>67</v>
      </c>
      <c r="C26" s="84"/>
    </row>
  </sheetData>
  <mergeCells count="4">
    <mergeCell ref="A1:C1"/>
    <mergeCell ref="B23:C23"/>
    <mergeCell ref="B24:C24"/>
    <mergeCell ref="B26:C26"/>
  </mergeCells>
  <hyperlinks>
    <hyperlink ref="B17:C17" r:id="rId1" display="More information available from the ABS web site" xr:uid="{00000000-0004-0000-0000-000000000000}"/>
    <hyperlink ref="B26:C26" r:id="rId2" display="© Commonwealth of Australia &lt;&lt;yyyy&gt;&gt;" xr:uid="{00000000-0004-0000-0000-000001000000}"/>
    <hyperlink ref="B7" location="'New South Wales'!A1" display="'New South Wales'!A1" xr:uid="{00000000-0004-0000-0000-000002000000}"/>
    <hyperlink ref="B8" location="Victoria!A1" display="Victoria!A1" xr:uid="{00000000-0004-0000-0000-000003000000}"/>
    <hyperlink ref="B9" location="Queensland!A1" display="Queensland!A1" xr:uid="{00000000-0004-0000-0000-000004000000}"/>
    <hyperlink ref="B10" location="'South Australia'!A1" display="'South Australia'!A1" xr:uid="{00000000-0004-0000-0000-000005000000}"/>
    <hyperlink ref="B11" location="'Western Australia'!A1" display="'Western Australia'!A1" xr:uid="{00000000-0004-0000-0000-000006000000}"/>
    <hyperlink ref="B12" location="Tasmania!A1" display="Tasmania!A1" xr:uid="{00000000-0004-0000-0000-000007000000}"/>
    <hyperlink ref="B13" location="'Northern Territory'!A1" display="'Northern Territory'!A1" xr:uid="{00000000-0004-0000-0000-000008000000}"/>
    <hyperlink ref="B14" location="'Australian Capital Territory'!A1" display="'Australian Capital Territory'!A1" xr:uid="{00000000-0004-0000-0000-000009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74A3-885B-4998-8B20-B9667AFC3498}">
  <sheetPr codeName="Sheet3">
    <tabColor theme="4" tint="0.39997558519241921"/>
  </sheetPr>
  <dimension ref="A1:M9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70" customWidth="1"/>
    <col min="12" max="12" width="22" style="71" customWidth="1"/>
    <col min="13" max="13" width="8.7109375" style="69"/>
    <col min="14" max="16384" width="8.7109375" style="19"/>
  </cols>
  <sheetData>
    <row r="1" spans="1:12" ht="60" customHeight="1" x14ac:dyDescent="0.25">
      <c r="A1" s="82" t="s">
        <v>32</v>
      </c>
      <c r="B1" s="82"/>
      <c r="C1" s="82"/>
      <c r="D1" s="82"/>
      <c r="E1" s="82"/>
      <c r="F1" s="82"/>
      <c r="G1" s="82"/>
      <c r="H1" s="82"/>
      <c r="I1" s="82"/>
      <c r="J1" s="4"/>
      <c r="K1" s="33"/>
      <c r="L1" s="34" t="s">
        <v>33</v>
      </c>
    </row>
    <row r="2" spans="1:12" ht="19.5" customHeight="1" x14ac:dyDescent="0.3">
      <c r="A2" s="3" t="str">
        <f>"Weekly Payroll Jobs and Wages in Australia - " &amp;$L$1</f>
        <v>Weekly Payroll Jobs and Wages in Australia - New South Wales</v>
      </c>
      <c r="B2" s="20"/>
      <c r="C2" s="20"/>
      <c r="D2" s="20"/>
      <c r="E2" s="20"/>
      <c r="F2" s="20"/>
      <c r="G2" s="20"/>
      <c r="H2" s="20"/>
      <c r="I2" s="20"/>
      <c r="J2" s="20"/>
      <c r="K2" s="38" t="s">
        <v>59</v>
      </c>
      <c r="L2" s="35">
        <v>44212</v>
      </c>
    </row>
    <row r="3" spans="1:12" ht="15" customHeight="1" x14ac:dyDescent="0.25">
      <c r="A3" s="21" t="str">
        <f>"Week ending "&amp;TEXT($L$2,"dddd dd mmmm yyyy")</f>
        <v>Week ending Saturday 16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68</v>
      </c>
      <c r="L4" s="39">
        <v>44184</v>
      </c>
    </row>
    <row r="5" spans="1:12" ht="11.65" customHeight="1" x14ac:dyDescent="0.25">
      <c r="A5" s="49"/>
      <c r="B5" s="20"/>
      <c r="C5" s="20"/>
      <c r="D5" s="24"/>
      <c r="E5" s="24"/>
      <c r="F5" s="20"/>
      <c r="G5" s="20"/>
      <c r="H5" s="20"/>
      <c r="I5" s="20"/>
      <c r="J5" s="20"/>
      <c r="K5" s="38"/>
      <c r="L5" s="39">
        <v>44191</v>
      </c>
    </row>
    <row r="6" spans="1:12" ht="16.5" customHeight="1" thickBot="1" x14ac:dyDescent="0.3">
      <c r="A6" s="25" t="str">
        <f>"Change in payroll jobs and total wages, "&amp;$L$1</f>
        <v>Change in payroll jobs and total wages, New South Wales</v>
      </c>
      <c r="B6" s="22"/>
      <c r="C6" s="26"/>
      <c r="D6" s="27"/>
      <c r="E6" s="24"/>
      <c r="F6" s="20"/>
      <c r="G6" s="20"/>
      <c r="H6" s="20"/>
      <c r="I6" s="20"/>
      <c r="J6" s="20"/>
      <c r="K6" s="38"/>
      <c r="L6" s="39">
        <v>44198</v>
      </c>
    </row>
    <row r="7" spans="1:12" ht="16.5" customHeight="1" x14ac:dyDescent="0.25">
      <c r="A7" s="57"/>
      <c r="B7" s="85" t="s">
        <v>57</v>
      </c>
      <c r="C7" s="86"/>
      <c r="D7" s="86"/>
      <c r="E7" s="87"/>
      <c r="F7" s="88" t="s">
        <v>58</v>
      </c>
      <c r="G7" s="86"/>
      <c r="H7" s="86"/>
      <c r="I7" s="87"/>
      <c r="J7" s="50"/>
      <c r="K7" s="38" t="s">
        <v>69</v>
      </c>
      <c r="L7" s="39">
        <v>44205</v>
      </c>
    </row>
    <row r="8" spans="1:12" ht="33.75" customHeight="1" x14ac:dyDescent="0.25">
      <c r="A8" s="89"/>
      <c r="B8" s="91" t="str">
        <f>"% Change between " &amp; TEXT($L$3,"dd mmm yyyy")&amp;" and "&amp; TEXT($L$2,"dd mmm yyyy") &amp; " (Change since 100th case of COVID-19)"</f>
        <v>% Change between 14 Mar 2020 and 16 Jan 2021 (Change since 100th case of COVID-19)</v>
      </c>
      <c r="C8" s="93" t="str">
        <f>"% Change between " &amp; TEXT($L$4,"dd mmm yyyy")&amp;" and "&amp; TEXT($L$2,"dd mmm yyyy") &amp; " (monthly change)"</f>
        <v>% Change between 19 Dec 2020 and 16 Jan 2021 (monthly change)</v>
      </c>
      <c r="D8" s="95" t="str">
        <f>"% Change between " &amp; TEXT($L$7,"dd mmm yyyy")&amp;" and "&amp; TEXT($L$2,"dd mmm yyyy") &amp; " (weekly change)"</f>
        <v>% Change between 09 Jan 2021 and 16 Jan 2021 (weekly change)</v>
      </c>
      <c r="E8" s="97" t="str">
        <f>"% Change between " &amp; TEXT($L$6,"dd mmm yyyy")&amp;" and "&amp; TEXT($L$7,"dd mmm yyyy") &amp; " (weekly change)"</f>
        <v>% Change between 02 Jan 2021 and 09 Jan 2021 (weekly change)</v>
      </c>
      <c r="F8" s="91" t="str">
        <f>"% Change between " &amp; TEXT($L$3,"dd mmm yyyy")&amp;" and "&amp; TEXT($L$2,"dd mmm yyyy") &amp; " (Change since 100th case of COVID-19)"</f>
        <v>% Change between 14 Mar 2020 and 16 Jan 2021 (Change since 100th case of COVID-19)</v>
      </c>
      <c r="G8" s="93" t="str">
        <f>"% Change between " &amp; TEXT($L$4,"dd mmm yyyy")&amp;" and "&amp; TEXT($L$2,"dd mmm yyyy") &amp; " (monthly change)"</f>
        <v>% Change between 19 Dec 2020 and 16 Jan 2021 (monthly change)</v>
      </c>
      <c r="H8" s="95" t="str">
        <f>"% Change between " &amp; TEXT($L$7,"dd mmm yyyy")&amp;" and "&amp; TEXT($L$2,"dd mmm yyyy") &amp; " (weekly change)"</f>
        <v>% Change between 09 Jan 2021 and 16 Jan 2021 (weekly change)</v>
      </c>
      <c r="I8" s="97" t="str">
        <f>"% Change between " &amp; TEXT($L$6,"dd mmm yyyy")&amp;" and "&amp; TEXT($L$7,"dd mmm yyyy") &amp; " (weekly change)"</f>
        <v>% Change between 02 Jan 2021 and 09 Jan 2021 (weekly change)</v>
      </c>
      <c r="J8" s="51"/>
      <c r="K8" s="38" t="s">
        <v>70</v>
      </c>
      <c r="L8" s="39">
        <v>44212</v>
      </c>
    </row>
    <row r="9" spans="1:12" ht="45.75" customHeight="1" thickBot="1" x14ac:dyDescent="0.3">
      <c r="A9" s="90"/>
      <c r="B9" s="92"/>
      <c r="C9" s="94"/>
      <c r="D9" s="96"/>
      <c r="E9" s="98"/>
      <c r="F9" s="92"/>
      <c r="G9" s="94"/>
      <c r="H9" s="96"/>
      <c r="I9" s="98"/>
      <c r="J9" s="52"/>
      <c r="K9" s="40" t="s">
        <v>66</v>
      </c>
      <c r="L9" s="42"/>
    </row>
    <row r="10" spans="1:12" x14ac:dyDescent="0.25">
      <c r="A10" s="58"/>
      <c r="B10" s="100" t="str">
        <f>L1</f>
        <v>New South Wales</v>
      </c>
      <c r="C10" s="101"/>
      <c r="D10" s="101"/>
      <c r="E10" s="101"/>
      <c r="F10" s="101"/>
      <c r="G10" s="101"/>
      <c r="H10" s="101"/>
      <c r="I10" s="102"/>
      <c r="J10" s="28"/>
      <c r="K10" s="54"/>
      <c r="L10" s="42"/>
    </row>
    <row r="11" spans="1:12" x14ac:dyDescent="0.25">
      <c r="A11" s="59" t="s">
        <v>30</v>
      </c>
      <c r="B11" s="28">
        <v>-4.5969475312740982E-2</v>
      </c>
      <c r="C11" s="28">
        <v>-5.2782617630102391E-2</v>
      </c>
      <c r="D11" s="28">
        <v>1.3711669390186199E-2</v>
      </c>
      <c r="E11" s="28">
        <v>-6.1562186004012753E-3</v>
      </c>
      <c r="F11" s="28">
        <v>-6.3672517323541178E-2</v>
      </c>
      <c r="G11" s="28">
        <v>-7.6074709515309702E-2</v>
      </c>
      <c r="H11" s="28">
        <v>1.680615359464066E-2</v>
      </c>
      <c r="I11" s="60">
        <v>-1.52913888684032E-2</v>
      </c>
      <c r="J11" s="28"/>
      <c r="K11" s="41"/>
      <c r="L11" s="42"/>
    </row>
    <row r="12" spans="1:12" x14ac:dyDescent="0.25">
      <c r="A12" s="58"/>
      <c r="B12" s="103" t="s">
        <v>29</v>
      </c>
      <c r="C12" s="103"/>
      <c r="D12" s="103"/>
      <c r="E12" s="103"/>
      <c r="F12" s="103"/>
      <c r="G12" s="103"/>
      <c r="H12" s="103"/>
      <c r="I12" s="104"/>
      <c r="J12" s="28"/>
      <c r="K12" s="41"/>
      <c r="L12" s="42"/>
    </row>
    <row r="13" spans="1:12" x14ac:dyDescent="0.25">
      <c r="A13" s="61" t="s">
        <v>28</v>
      </c>
      <c r="B13" s="28">
        <v>-6.2755469744759096E-2</v>
      </c>
      <c r="C13" s="28">
        <v>-4.6742366210296815E-2</v>
      </c>
      <c r="D13" s="28">
        <v>1.975326975142E-2</v>
      </c>
      <c r="E13" s="28">
        <v>-2.6556852758151672E-3</v>
      </c>
      <c r="F13" s="28">
        <v>-8.8517197139147741E-2</v>
      </c>
      <c r="G13" s="28">
        <v>-8.2057585827476909E-2</v>
      </c>
      <c r="H13" s="28">
        <v>2.4722996692905896E-2</v>
      </c>
      <c r="I13" s="60">
        <v>-1.0001500946806297E-2</v>
      </c>
      <c r="J13" s="28"/>
      <c r="K13" s="41"/>
      <c r="L13" s="42"/>
    </row>
    <row r="14" spans="1:12" x14ac:dyDescent="0.25">
      <c r="A14" s="61" t="s">
        <v>27</v>
      </c>
      <c r="B14" s="28">
        <v>-5.4305650282531759E-2</v>
      </c>
      <c r="C14" s="28">
        <v>-5.824934368423651E-2</v>
      </c>
      <c r="D14" s="28">
        <v>6.5265755083696586E-3</v>
      </c>
      <c r="E14" s="28">
        <v>-1.0943042240143086E-2</v>
      </c>
      <c r="F14" s="28">
        <v>-4.1260711631510349E-2</v>
      </c>
      <c r="G14" s="28">
        <v>-6.7353909230974951E-2</v>
      </c>
      <c r="H14" s="28">
        <v>6.0453991363158543E-3</v>
      </c>
      <c r="I14" s="60">
        <v>-2.2206470983783366E-2</v>
      </c>
      <c r="J14" s="28"/>
      <c r="K14" s="37"/>
      <c r="L14" s="42"/>
    </row>
    <row r="15" spans="1:12" x14ac:dyDescent="0.25">
      <c r="A15" s="62" t="s">
        <v>74</v>
      </c>
      <c r="B15" s="28">
        <v>-5.5428305503540165E-2</v>
      </c>
      <c r="C15" s="28">
        <v>-8.2273417230948165E-2</v>
      </c>
      <c r="D15" s="28">
        <v>4.4635688552312258E-2</v>
      </c>
      <c r="E15" s="28">
        <v>1.1809778868864917E-2</v>
      </c>
      <c r="F15" s="28">
        <v>-1.8785269836902874E-3</v>
      </c>
      <c r="G15" s="28">
        <v>-0.12172141389792945</v>
      </c>
      <c r="H15" s="28">
        <v>4.477554611160639E-2</v>
      </c>
      <c r="I15" s="60">
        <v>-2.8805068582549165E-2</v>
      </c>
      <c r="J15" s="28"/>
      <c r="K15" s="55"/>
      <c r="L15" s="42"/>
    </row>
    <row r="16" spans="1:12" x14ac:dyDescent="0.25">
      <c r="A16" s="61" t="s">
        <v>46</v>
      </c>
      <c r="B16" s="28">
        <v>-7.1902221421511925E-2</v>
      </c>
      <c r="C16" s="28">
        <v>-6.6345466102019413E-2</v>
      </c>
      <c r="D16" s="28">
        <v>1.3941851084886325E-2</v>
      </c>
      <c r="E16" s="28">
        <v>-1.5044045699575959E-3</v>
      </c>
      <c r="F16" s="28">
        <v>-6.2858815321929273E-2</v>
      </c>
      <c r="G16" s="28">
        <v>-8.8130062813691734E-2</v>
      </c>
      <c r="H16" s="28">
        <v>2.0221975616379728E-2</v>
      </c>
      <c r="I16" s="60">
        <v>-8.2417341325188298E-3</v>
      </c>
      <c r="J16" s="28"/>
      <c r="K16" s="41"/>
      <c r="L16" s="42"/>
    </row>
    <row r="17" spans="1:12" x14ac:dyDescent="0.25">
      <c r="A17" s="61" t="s">
        <v>47</v>
      </c>
      <c r="B17" s="28">
        <v>-3.1025785068254597E-2</v>
      </c>
      <c r="C17" s="28">
        <v>-4.0079340018800536E-2</v>
      </c>
      <c r="D17" s="28">
        <v>1.2554392977055961E-2</v>
      </c>
      <c r="E17" s="28">
        <v>-5.1140699134493151E-3</v>
      </c>
      <c r="F17" s="28">
        <v>-5.807743912732688E-2</v>
      </c>
      <c r="G17" s="28">
        <v>-6.4053667327493513E-2</v>
      </c>
      <c r="H17" s="28">
        <v>1.7168700856065477E-2</v>
      </c>
      <c r="I17" s="60">
        <v>-9.2482073420778743E-3</v>
      </c>
      <c r="J17" s="28"/>
      <c r="K17" s="41"/>
      <c r="L17" s="42"/>
    </row>
    <row r="18" spans="1:12" x14ac:dyDescent="0.25">
      <c r="A18" s="61" t="s">
        <v>48</v>
      </c>
      <c r="B18" s="28">
        <v>-2.8558145927859435E-2</v>
      </c>
      <c r="C18" s="28">
        <v>-3.7879859559165618E-2</v>
      </c>
      <c r="D18" s="28">
        <v>1.3276215082025811E-2</v>
      </c>
      <c r="E18" s="28">
        <v>-7.4146873661257162E-3</v>
      </c>
      <c r="F18" s="28">
        <v>-7.9977328301857331E-2</v>
      </c>
      <c r="G18" s="28">
        <v>-7.270074857346176E-2</v>
      </c>
      <c r="H18" s="28">
        <v>1.7831096830751791E-2</v>
      </c>
      <c r="I18" s="60">
        <v>-1.582605412938165E-2</v>
      </c>
      <c r="J18" s="28"/>
      <c r="K18" s="41"/>
      <c r="L18" s="42"/>
    </row>
    <row r="19" spans="1:12" ht="17.25" customHeight="1" x14ac:dyDescent="0.25">
      <c r="A19" s="61" t="s">
        <v>49</v>
      </c>
      <c r="B19" s="28">
        <v>-2.1572302870827564E-2</v>
      </c>
      <c r="C19" s="28">
        <v>-3.5142605277510008E-2</v>
      </c>
      <c r="D19" s="28">
        <v>1.3480573009742258E-2</v>
      </c>
      <c r="E19" s="28">
        <v>-5.2060092220734822E-3</v>
      </c>
      <c r="F19" s="28">
        <v>-5.6970901548143327E-2</v>
      </c>
      <c r="G19" s="28">
        <v>-6.6917449577517218E-2</v>
      </c>
      <c r="H19" s="28">
        <v>1.6791492946535147E-2</v>
      </c>
      <c r="I19" s="60">
        <v>-1.7145139365136286E-2</v>
      </c>
      <c r="J19" s="29"/>
      <c r="K19" s="43"/>
      <c r="L19" s="42"/>
    </row>
    <row r="20" spans="1:12" x14ac:dyDescent="0.25">
      <c r="A20" s="61" t="s">
        <v>50</v>
      </c>
      <c r="B20" s="28">
        <v>-3.4328835308354844E-3</v>
      </c>
      <c r="C20" s="28">
        <v>-5.2687152959901673E-2</v>
      </c>
      <c r="D20" s="28">
        <v>6.5374223130998388E-3</v>
      </c>
      <c r="E20" s="28">
        <v>-1.3269973224918297E-2</v>
      </c>
      <c r="F20" s="28">
        <v>-1.2726992915010116E-2</v>
      </c>
      <c r="G20" s="28">
        <v>-7.8383922336326295E-2</v>
      </c>
      <c r="H20" s="28">
        <v>7.1505041522001989E-3</v>
      </c>
      <c r="I20" s="60">
        <v>-2.8099564679483824E-2</v>
      </c>
      <c r="J20" s="20"/>
      <c r="K20" s="36"/>
      <c r="L20" s="42"/>
    </row>
    <row r="21" spans="1:12" ht="15.75" thickBot="1" x14ac:dyDescent="0.3">
      <c r="A21" s="63" t="s">
        <v>51</v>
      </c>
      <c r="B21" s="64">
        <v>-2.8667259489801644E-2</v>
      </c>
      <c r="C21" s="64">
        <v>-0.11711298022277794</v>
      </c>
      <c r="D21" s="64">
        <v>-1.0967687171071328E-2</v>
      </c>
      <c r="E21" s="64">
        <v>-3.5294117647058809E-2</v>
      </c>
      <c r="F21" s="64">
        <v>7.3621169886188831E-3</v>
      </c>
      <c r="G21" s="64">
        <v>-0.12626928632455658</v>
      </c>
      <c r="H21" s="64">
        <v>-9.754718931443751E-3</v>
      </c>
      <c r="I21" s="65">
        <v>-4.5524916417813865E-2</v>
      </c>
      <c r="J21" s="20"/>
      <c r="K21" s="56"/>
      <c r="L21" s="42"/>
    </row>
    <row r="22" spans="1:12" ht="39.75" customHeight="1" x14ac:dyDescent="0.25">
      <c r="A22" s="99" t="s">
        <v>73</v>
      </c>
      <c r="B22" s="99"/>
      <c r="C22" s="99"/>
      <c r="D22" s="99"/>
      <c r="E22" s="99"/>
      <c r="F22" s="99"/>
      <c r="G22" s="99"/>
      <c r="H22" s="99"/>
      <c r="I22" s="99"/>
      <c r="J22" s="20"/>
      <c r="K22" s="36"/>
      <c r="L22" s="42"/>
    </row>
    <row r="23" spans="1:12" ht="10.5" customHeight="1" x14ac:dyDescent="0.25">
      <c r="B23" s="20"/>
      <c r="C23" s="20"/>
      <c r="D23" s="20"/>
      <c r="E23" s="20"/>
      <c r="F23" s="20"/>
      <c r="G23" s="20"/>
      <c r="H23" s="20"/>
      <c r="I23" s="20"/>
      <c r="J23" s="20"/>
      <c r="K23" s="44"/>
      <c r="L23" s="42"/>
    </row>
    <row r="24" spans="1:12" x14ac:dyDescent="0.25">
      <c r="A24" s="30" t="str">
        <f>"Indexed number of payroll jobs and total wages, "&amp;$L$1&amp;" and Australia"</f>
        <v>Indexed number of payroll jobs and total wages, New South Wales and Australia</v>
      </c>
      <c r="B24" s="20"/>
      <c r="C24" s="20"/>
      <c r="D24" s="20"/>
      <c r="E24" s="20"/>
      <c r="F24" s="20"/>
      <c r="G24" s="20"/>
      <c r="H24" s="20"/>
      <c r="I24" s="20"/>
      <c r="J24" s="20"/>
      <c r="K24" s="44"/>
      <c r="L24" s="42"/>
    </row>
    <row r="25" spans="1:12" x14ac:dyDescent="0.25">
      <c r="A25" s="20"/>
      <c r="B25" s="20"/>
      <c r="C25" s="20"/>
      <c r="D25" s="20"/>
      <c r="E25" s="20"/>
      <c r="F25" s="20"/>
      <c r="G25" s="20"/>
      <c r="H25" s="20"/>
      <c r="I25" s="20"/>
      <c r="J25" s="20"/>
      <c r="K25" s="44"/>
      <c r="L25" s="42"/>
    </row>
    <row r="26" spans="1:12" x14ac:dyDescent="0.25">
      <c r="B26" s="20"/>
      <c r="C26" s="20"/>
      <c r="D26" s="20"/>
      <c r="E26" s="20"/>
      <c r="F26" s="20"/>
      <c r="G26" s="20"/>
      <c r="H26" s="20"/>
      <c r="I26" s="20"/>
      <c r="J26" s="20"/>
      <c r="K26" s="44"/>
      <c r="L26" s="42"/>
    </row>
    <row r="27" spans="1:12" x14ac:dyDescent="0.25">
      <c r="A27" s="20"/>
      <c r="B27" s="20"/>
      <c r="C27" s="20"/>
      <c r="D27" s="20"/>
      <c r="E27" s="24"/>
      <c r="F27" s="24"/>
      <c r="G27" s="24"/>
      <c r="H27" s="24"/>
      <c r="I27" s="24"/>
      <c r="J27" s="24"/>
      <c r="K27" s="56"/>
      <c r="L27" s="42"/>
    </row>
    <row r="28" spans="1:12" x14ac:dyDescent="0.25">
      <c r="A28" s="20"/>
      <c r="B28" s="30"/>
      <c r="C28" s="30"/>
      <c r="D28" s="30"/>
      <c r="E28" s="30"/>
      <c r="F28" s="30"/>
      <c r="G28" s="30"/>
      <c r="H28" s="30"/>
      <c r="I28" s="30"/>
      <c r="J28" s="30"/>
      <c r="K28" s="45"/>
      <c r="L28" s="42"/>
    </row>
    <row r="29" spans="1:12" x14ac:dyDescent="0.25">
      <c r="A29" s="20"/>
      <c r="B29" s="20"/>
      <c r="C29" s="20"/>
      <c r="D29" s="20"/>
      <c r="E29" s="20"/>
      <c r="F29" s="20"/>
      <c r="G29" s="20"/>
      <c r="H29" s="20"/>
      <c r="I29" s="20"/>
      <c r="J29" s="20"/>
      <c r="K29" s="44"/>
      <c r="L29" s="42"/>
    </row>
    <row r="30" spans="1:12" x14ac:dyDescent="0.25">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x14ac:dyDescent="0.25">
      <c r="A32" s="20"/>
      <c r="B32" s="20"/>
      <c r="C32" s="20"/>
      <c r="D32" s="20"/>
      <c r="E32" s="20"/>
      <c r="F32" s="20"/>
      <c r="G32" s="20"/>
      <c r="H32" s="20"/>
      <c r="I32" s="20"/>
      <c r="J32" s="20"/>
      <c r="K32" s="44"/>
      <c r="L32" s="42"/>
    </row>
    <row r="33" spans="1:12" ht="15.75" customHeight="1" x14ac:dyDescent="0.25">
      <c r="B33" s="20"/>
      <c r="C33" s="20"/>
      <c r="D33" s="20"/>
      <c r="E33" s="20"/>
      <c r="F33" s="20"/>
      <c r="G33" s="20"/>
      <c r="H33" s="20"/>
      <c r="I33" s="20"/>
      <c r="J33" s="20"/>
      <c r="K33" s="44"/>
      <c r="L33" s="42"/>
    </row>
    <row r="34" spans="1:12" x14ac:dyDescent="0.25">
      <c r="A34" s="20"/>
      <c r="B34" s="20"/>
      <c r="C34" s="20"/>
      <c r="D34" s="20"/>
      <c r="E34" s="20"/>
      <c r="F34" s="20"/>
      <c r="G34" s="20"/>
      <c r="H34" s="20"/>
      <c r="I34" s="20"/>
      <c r="J34" s="20"/>
      <c r="K34" s="42" t="s">
        <v>26</v>
      </c>
      <c r="L34" s="42" t="s">
        <v>61</v>
      </c>
    </row>
    <row r="35" spans="1:12" ht="11.25" customHeight="1" x14ac:dyDescent="0.25">
      <c r="A35" s="20"/>
      <c r="B35" s="20"/>
      <c r="C35" s="20"/>
      <c r="D35" s="20"/>
      <c r="E35" s="20"/>
      <c r="F35" s="20"/>
      <c r="G35" s="20"/>
      <c r="H35" s="20"/>
      <c r="I35" s="20"/>
      <c r="J35" s="20"/>
      <c r="K35" s="42"/>
      <c r="L35" s="41" t="s">
        <v>24</v>
      </c>
    </row>
    <row r="36" spans="1:12" x14ac:dyDescent="0.25">
      <c r="A36" s="31" t="str">
        <f>"Indexed number of payroll jobs held by men by age group, "&amp;$L$1</f>
        <v>Indexed number of payroll jobs held by men by age group, New South Wales</v>
      </c>
      <c r="B36" s="20"/>
      <c r="C36" s="20"/>
      <c r="D36" s="20"/>
      <c r="E36" s="20"/>
      <c r="F36" s="20"/>
      <c r="G36" s="20"/>
      <c r="H36" s="20"/>
      <c r="I36" s="20"/>
      <c r="J36" s="20"/>
      <c r="K36" s="41" t="s">
        <v>72</v>
      </c>
      <c r="L36" s="42">
        <v>80.53</v>
      </c>
    </row>
    <row r="37" spans="1:12" x14ac:dyDescent="0.25">
      <c r="B37" s="20"/>
      <c r="C37" s="20"/>
      <c r="D37" s="20"/>
      <c r="E37" s="20"/>
      <c r="F37" s="20"/>
      <c r="G37" s="20"/>
      <c r="H37" s="20"/>
      <c r="I37" s="20"/>
      <c r="J37" s="20"/>
      <c r="K37" s="41" t="s">
        <v>46</v>
      </c>
      <c r="L37" s="42">
        <v>97.44</v>
      </c>
    </row>
    <row r="38" spans="1:12" x14ac:dyDescent="0.25">
      <c r="B38" s="20"/>
      <c r="C38" s="20"/>
      <c r="D38" s="20"/>
      <c r="E38" s="20"/>
      <c r="F38" s="20"/>
      <c r="G38" s="20"/>
      <c r="H38" s="20"/>
      <c r="I38" s="20"/>
      <c r="J38" s="20"/>
      <c r="K38" s="41" t="s">
        <v>47</v>
      </c>
      <c r="L38" s="42">
        <v>99.14</v>
      </c>
    </row>
    <row r="39" spans="1:12" x14ac:dyDescent="0.25">
      <c r="K39" s="43" t="s">
        <v>48</v>
      </c>
      <c r="L39" s="42">
        <v>99.87</v>
      </c>
    </row>
    <row r="40" spans="1:12" x14ac:dyDescent="0.25">
      <c r="K40" s="36" t="s">
        <v>49</v>
      </c>
      <c r="L40" s="42">
        <v>100.47</v>
      </c>
    </row>
    <row r="41" spans="1:12" x14ac:dyDescent="0.25">
      <c r="K41" s="36" t="s">
        <v>50</v>
      </c>
      <c r="L41" s="42">
        <v>103.87</v>
      </c>
    </row>
    <row r="42" spans="1:12" x14ac:dyDescent="0.25">
      <c r="K42" s="36" t="s">
        <v>51</v>
      </c>
      <c r="L42" s="42">
        <v>106.95</v>
      </c>
    </row>
    <row r="43" spans="1:12" x14ac:dyDescent="0.25">
      <c r="K43" s="36"/>
      <c r="L43" s="42"/>
    </row>
    <row r="44" spans="1:12" x14ac:dyDescent="0.25">
      <c r="K44" s="42"/>
      <c r="L44" s="42" t="s">
        <v>23</v>
      </c>
    </row>
    <row r="45" spans="1:12" x14ac:dyDescent="0.25">
      <c r="K45" s="41" t="s">
        <v>72</v>
      </c>
      <c r="L45" s="42">
        <v>68.8</v>
      </c>
    </row>
    <row r="46" spans="1:12" ht="15.4" customHeight="1" x14ac:dyDescent="0.25">
      <c r="A46" s="31" t="str">
        <f>"Indexed number of payroll jobs held by women by age group, "&amp;$L$1</f>
        <v>Indexed number of payroll jobs held by women by age group, New South Wales</v>
      </c>
      <c r="B46" s="20"/>
      <c r="C46" s="20"/>
      <c r="D46" s="20"/>
      <c r="E46" s="20"/>
      <c r="F46" s="20"/>
      <c r="G46" s="20"/>
      <c r="H46" s="20"/>
      <c r="I46" s="20"/>
      <c r="J46" s="20"/>
      <c r="K46" s="41" t="s">
        <v>46</v>
      </c>
      <c r="L46" s="42">
        <v>89.24</v>
      </c>
    </row>
    <row r="47" spans="1:12" ht="15.4" customHeight="1" x14ac:dyDescent="0.25">
      <c r="B47" s="20"/>
      <c r="C47" s="20"/>
      <c r="D47" s="20"/>
      <c r="E47" s="20"/>
      <c r="F47" s="20"/>
      <c r="G47" s="20"/>
      <c r="H47" s="20"/>
      <c r="I47" s="20"/>
      <c r="J47" s="20"/>
      <c r="K47" s="41" t="s">
        <v>47</v>
      </c>
      <c r="L47" s="42">
        <v>94.01</v>
      </c>
    </row>
    <row r="48" spans="1:12" ht="15.4" customHeight="1" x14ac:dyDescent="0.25">
      <c r="B48" s="20"/>
      <c r="C48" s="20"/>
      <c r="D48" s="20"/>
      <c r="E48" s="20"/>
      <c r="F48" s="20"/>
      <c r="G48" s="20"/>
      <c r="H48" s="20"/>
      <c r="I48" s="20"/>
      <c r="J48" s="20"/>
      <c r="K48" s="43" t="s">
        <v>48</v>
      </c>
      <c r="L48" s="42">
        <v>95.12</v>
      </c>
    </row>
    <row r="49" spans="1:12" ht="15.4" customHeight="1" x14ac:dyDescent="0.25">
      <c r="B49" s="20"/>
      <c r="C49" s="20"/>
      <c r="D49" s="20"/>
      <c r="E49" s="20"/>
      <c r="F49" s="20"/>
      <c r="G49" s="20"/>
      <c r="H49" s="20"/>
      <c r="I49" s="20"/>
      <c r="J49" s="20"/>
      <c r="K49" s="36" t="s">
        <v>49</v>
      </c>
      <c r="L49" s="42">
        <v>95.85</v>
      </c>
    </row>
    <row r="50" spans="1:12" ht="15.4" customHeight="1" x14ac:dyDescent="0.25">
      <c r="B50" s="20"/>
      <c r="C50" s="20"/>
      <c r="D50" s="20"/>
      <c r="E50" s="20"/>
      <c r="F50" s="20"/>
      <c r="G50" s="20"/>
      <c r="H50" s="20"/>
      <c r="I50" s="20"/>
      <c r="J50" s="20"/>
      <c r="K50" s="36" t="s">
        <v>50</v>
      </c>
      <c r="L50" s="42">
        <v>97.55</v>
      </c>
    </row>
    <row r="51" spans="1:12" ht="15.4" customHeight="1" x14ac:dyDescent="0.25">
      <c r="B51" s="20"/>
      <c r="C51" s="20"/>
      <c r="D51" s="20"/>
      <c r="E51" s="20"/>
      <c r="F51" s="20"/>
      <c r="G51" s="20"/>
      <c r="H51" s="20"/>
      <c r="I51" s="20"/>
      <c r="J51" s="20"/>
      <c r="K51" s="36" t="s">
        <v>51</v>
      </c>
      <c r="L51" s="42">
        <v>95.21</v>
      </c>
    </row>
    <row r="52" spans="1:12" ht="15.4" customHeight="1" x14ac:dyDescent="0.25">
      <c r="B52" s="31"/>
      <c r="C52" s="31"/>
      <c r="D52" s="31"/>
      <c r="E52" s="31"/>
      <c r="F52" s="31"/>
      <c r="G52" s="31"/>
      <c r="H52" s="31"/>
      <c r="I52" s="31"/>
      <c r="J52" s="31"/>
      <c r="K52" s="36"/>
      <c r="L52" s="42"/>
    </row>
    <row r="53" spans="1:12" ht="15.4" customHeight="1" x14ac:dyDescent="0.25">
      <c r="B53" s="20"/>
      <c r="C53" s="20"/>
      <c r="D53" s="20"/>
      <c r="E53" s="20"/>
      <c r="F53" s="20"/>
      <c r="G53" s="20"/>
      <c r="H53" s="20"/>
      <c r="I53" s="20"/>
      <c r="J53" s="20"/>
      <c r="K53" s="42"/>
      <c r="L53" s="42" t="s">
        <v>22</v>
      </c>
    </row>
    <row r="54" spans="1:12" ht="15.4" customHeight="1" x14ac:dyDescent="0.25">
      <c r="B54" s="30"/>
      <c r="C54" s="30"/>
      <c r="D54" s="30"/>
      <c r="E54" s="30"/>
      <c r="F54" s="30"/>
      <c r="G54" s="30"/>
      <c r="H54" s="30"/>
      <c r="I54" s="30"/>
      <c r="J54" s="30"/>
      <c r="K54" s="41" t="s">
        <v>72</v>
      </c>
      <c r="L54" s="42">
        <v>72.23</v>
      </c>
    </row>
    <row r="55" spans="1:12" ht="15.4" customHeight="1" x14ac:dyDescent="0.25">
      <c r="A55" s="31" t="str">
        <f>"Change in payroll jobs since week ending "&amp;TEXT($L$3,"dd mmmm yyyy")&amp;" by Industry, "&amp;$L$1</f>
        <v>Change in payroll jobs since week ending 14 March 2020 by Industry, New South Wales</v>
      </c>
      <c r="B55" s="20"/>
      <c r="C55" s="20"/>
      <c r="D55" s="20"/>
      <c r="E55" s="20"/>
      <c r="F55" s="20"/>
      <c r="G55" s="20"/>
      <c r="H55" s="20"/>
      <c r="I55" s="20"/>
      <c r="J55" s="20"/>
      <c r="K55" s="41" t="s">
        <v>46</v>
      </c>
      <c r="L55" s="42">
        <v>91.28</v>
      </c>
    </row>
    <row r="56" spans="1:12" ht="15.4" customHeight="1" x14ac:dyDescent="0.25">
      <c r="B56" s="20"/>
      <c r="C56" s="20"/>
      <c r="D56" s="20"/>
      <c r="E56" s="20"/>
      <c r="F56" s="20"/>
      <c r="G56" s="20"/>
      <c r="H56" s="20"/>
      <c r="I56" s="20"/>
      <c r="J56" s="20"/>
      <c r="K56" s="41" t="s">
        <v>47</v>
      </c>
      <c r="L56" s="42">
        <v>95.72</v>
      </c>
    </row>
    <row r="57" spans="1:12" ht="15.4" customHeight="1" x14ac:dyDescent="0.25">
      <c r="B57" s="20"/>
      <c r="C57" s="20"/>
      <c r="D57" s="20"/>
      <c r="E57" s="20"/>
      <c r="F57" s="20"/>
      <c r="G57" s="20"/>
      <c r="H57" s="20"/>
      <c r="I57" s="20"/>
      <c r="J57" s="20"/>
      <c r="K57" s="43" t="s">
        <v>48</v>
      </c>
      <c r="L57" s="42">
        <v>96.91</v>
      </c>
    </row>
    <row r="58" spans="1:12" ht="15.4" customHeight="1" x14ac:dyDescent="0.25">
      <c r="A58" s="20"/>
      <c r="B58" s="20"/>
      <c r="C58" s="20"/>
      <c r="D58" s="20"/>
      <c r="E58" s="20"/>
      <c r="F58" s="20"/>
      <c r="G58" s="20"/>
      <c r="H58" s="20"/>
      <c r="I58" s="20"/>
      <c r="J58" s="20"/>
      <c r="K58" s="36" t="s">
        <v>49</v>
      </c>
      <c r="L58" s="42">
        <v>97.78</v>
      </c>
    </row>
    <row r="59" spans="1:12" ht="15.4" customHeight="1" x14ac:dyDescent="0.25">
      <c r="B59" s="20"/>
      <c r="C59" s="20"/>
      <c r="D59" s="20"/>
      <c r="E59" s="20"/>
      <c r="F59" s="20"/>
      <c r="G59" s="20"/>
      <c r="H59" s="20"/>
      <c r="I59" s="20"/>
      <c r="J59" s="20"/>
      <c r="K59" s="36" t="s">
        <v>50</v>
      </c>
      <c r="L59" s="42">
        <v>99</v>
      </c>
    </row>
    <row r="60" spans="1:12" ht="15.4" customHeight="1" x14ac:dyDescent="0.25">
      <c r="K60" s="36" t="s">
        <v>51</v>
      </c>
      <c r="L60" s="42">
        <v>95.11</v>
      </c>
    </row>
    <row r="61" spans="1:12" ht="15.4" customHeight="1" x14ac:dyDescent="0.25">
      <c r="K61" s="36"/>
      <c r="L61" s="42"/>
    </row>
    <row r="62" spans="1:12" ht="15.4" customHeight="1" x14ac:dyDescent="0.25">
      <c r="B62" s="20"/>
      <c r="C62" s="20"/>
      <c r="D62" s="20"/>
      <c r="E62" s="20"/>
      <c r="F62" s="20"/>
      <c r="G62" s="20"/>
      <c r="H62" s="20"/>
      <c r="I62" s="20"/>
      <c r="J62" s="20"/>
      <c r="K62" s="38"/>
      <c r="L62" s="38"/>
    </row>
    <row r="63" spans="1:12" ht="15.4" customHeight="1" x14ac:dyDescent="0.25">
      <c r="K63" s="42" t="s">
        <v>25</v>
      </c>
      <c r="L63" s="41" t="s">
        <v>62</v>
      </c>
    </row>
    <row r="64" spans="1:12" ht="15.4" customHeight="1" x14ac:dyDescent="0.25">
      <c r="K64" s="45"/>
      <c r="L64" s="41" t="s">
        <v>24</v>
      </c>
    </row>
    <row r="65" spans="1:12" ht="15.4" customHeight="1" x14ac:dyDescent="0.25">
      <c r="K65" s="41" t="s">
        <v>72</v>
      </c>
      <c r="L65" s="42">
        <v>84.76</v>
      </c>
    </row>
    <row r="66" spans="1:12" ht="15.4" customHeight="1" x14ac:dyDescent="0.25">
      <c r="K66" s="41" t="s">
        <v>46</v>
      </c>
      <c r="L66" s="42">
        <v>99.43</v>
      </c>
    </row>
    <row r="67" spans="1:12" ht="15.4" customHeight="1" x14ac:dyDescent="0.25">
      <c r="K67" s="41" t="s">
        <v>47</v>
      </c>
      <c r="L67" s="42">
        <v>101.94</v>
      </c>
    </row>
    <row r="68" spans="1:12" ht="15.4" customHeight="1" x14ac:dyDescent="0.25">
      <c r="K68" s="43" t="s">
        <v>48</v>
      </c>
      <c r="L68" s="42">
        <v>101.28</v>
      </c>
    </row>
    <row r="69" spans="1:12" ht="15.4" customHeight="1" x14ac:dyDescent="0.25">
      <c r="K69" s="36" t="s">
        <v>49</v>
      </c>
      <c r="L69" s="42">
        <v>102.1</v>
      </c>
    </row>
    <row r="70" spans="1:12" ht="15.4" customHeight="1" x14ac:dyDescent="0.25">
      <c r="K70" s="36" t="s">
        <v>50</v>
      </c>
      <c r="L70" s="42">
        <v>106.54</v>
      </c>
    </row>
    <row r="71" spans="1:12" ht="15.4" customHeight="1" x14ac:dyDescent="0.25">
      <c r="K71" s="36" t="s">
        <v>51</v>
      </c>
      <c r="L71" s="42">
        <v>113.91</v>
      </c>
    </row>
    <row r="72" spans="1:12" ht="15.4" customHeight="1" x14ac:dyDescent="0.25">
      <c r="K72" s="36"/>
      <c r="L72" s="42"/>
    </row>
    <row r="73" spans="1:12" ht="15.4" customHeight="1" x14ac:dyDescent="0.25">
      <c r="K73" s="37"/>
      <c r="L73" s="42" t="s">
        <v>23</v>
      </c>
    </row>
    <row r="74" spans="1:12" ht="15.4" customHeight="1" x14ac:dyDescent="0.25">
      <c r="K74" s="41" t="s">
        <v>72</v>
      </c>
      <c r="L74" s="42">
        <v>73.260000000000005</v>
      </c>
    </row>
    <row r="75" spans="1:12" ht="15.4" customHeight="1" x14ac:dyDescent="0.25">
      <c r="K75" s="41" t="s">
        <v>46</v>
      </c>
      <c r="L75" s="42">
        <v>92.1</v>
      </c>
    </row>
    <row r="76" spans="1:12" ht="15.4" customHeight="1" x14ac:dyDescent="0.25">
      <c r="K76" s="41" t="s">
        <v>47</v>
      </c>
      <c r="L76" s="42">
        <v>96.67</v>
      </c>
    </row>
    <row r="77" spans="1:12" ht="15.4" customHeight="1" x14ac:dyDescent="0.25">
      <c r="A77" s="30" t="str">
        <f>"Distribution of payroll jobs by industry, "&amp;$L$1</f>
        <v>Distribution of payroll jobs by industry, New South Wales</v>
      </c>
      <c r="K77" s="43" t="s">
        <v>48</v>
      </c>
      <c r="L77" s="42">
        <v>95.85</v>
      </c>
    </row>
    <row r="78" spans="1:12" ht="15.4" customHeight="1" x14ac:dyDescent="0.25">
      <c r="K78" s="36" t="s">
        <v>49</v>
      </c>
      <c r="L78" s="42">
        <v>97.02</v>
      </c>
    </row>
    <row r="79" spans="1:12" ht="15.4" customHeight="1" x14ac:dyDescent="0.25">
      <c r="K79" s="36" t="s">
        <v>50</v>
      </c>
      <c r="L79" s="42">
        <v>100.49</v>
      </c>
    </row>
    <row r="80" spans="1:12" ht="15.4" customHeight="1" x14ac:dyDescent="0.25">
      <c r="K80" s="36" t="s">
        <v>51</v>
      </c>
      <c r="L80" s="42">
        <v>101.86</v>
      </c>
    </row>
    <row r="81" spans="1:12" ht="15.4" customHeight="1" x14ac:dyDescent="0.25">
      <c r="K81" s="36"/>
      <c r="L81" s="42"/>
    </row>
    <row r="82" spans="1:12" ht="15.4" customHeight="1" x14ac:dyDescent="0.25">
      <c r="K82" s="38"/>
      <c r="L82" s="42" t="s">
        <v>22</v>
      </c>
    </row>
    <row r="83" spans="1:12" ht="15.4" customHeight="1" x14ac:dyDescent="0.25">
      <c r="K83" s="41" t="s">
        <v>72</v>
      </c>
      <c r="L83" s="42">
        <v>75.58</v>
      </c>
    </row>
    <row r="84" spans="1:12" ht="15.4" customHeight="1" x14ac:dyDescent="0.25">
      <c r="K84" s="41" t="s">
        <v>46</v>
      </c>
      <c r="L84" s="42">
        <v>92.7</v>
      </c>
    </row>
    <row r="85" spans="1:12" ht="15.4" customHeight="1" x14ac:dyDescent="0.25">
      <c r="K85" s="41" t="s">
        <v>47</v>
      </c>
      <c r="L85" s="42">
        <v>97.35</v>
      </c>
    </row>
    <row r="86" spans="1:12" ht="15.4" customHeight="1" x14ac:dyDescent="0.25">
      <c r="K86" s="43" t="s">
        <v>48</v>
      </c>
      <c r="L86" s="42">
        <v>96.6</v>
      </c>
    </row>
    <row r="87" spans="1:12" ht="15.4" customHeight="1" x14ac:dyDescent="0.25">
      <c r="K87" s="36" t="s">
        <v>49</v>
      </c>
      <c r="L87" s="42">
        <v>97.75</v>
      </c>
    </row>
    <row r="88" spans="1:12" ht="15.4" customHeight="1" x14ac:dyDescent="0.25">
      <c r="K88" s="36" t="s">
        <v>50</v>
      </c>
      <c r="L88" s="42">
        <v>100.32</v>
      </c>
    </row>
    <row r="89" spans="1:12" ht="15.4" customHeight="1" x14ac:dyDescent="0.25">
      <c r="A89" s="32"/>
      <c r="B89" s="32"/>
      <c r="C89" s="32"/>
      <c r="D89" s="32"/>
      <c r="E89" s="32"/>
      <c r="F89" s="32"/>
      <c r="G89" s="32"/>
      <c r="H89" s="32"/>
      <c r="I89" s="32"/>
      <c r="J89" s="32"/>
      <c r="K89" s="36" t="s">
        <v>51</v>
      </c>
      <c r="L89" s="42">
        <v>99.51</v>
      </c>
    </row>
    <row r="90" spans="1:12" ht="15.4" customHeight="1" x14ac:dyDescent="0.25">
      <c r="A90" s="32"/>
      <c r="B90" s="32"/>
      <c r="C90" s="32"/>
      <c r="D90" s="32"/>
      <c r="E90" s="32"/>
      <c r="F90" s="32"/>
      <c r="G90" s="32"/>
      <c r="H90" s="32"/>
      <c r="I90" s="32"/>
      <c r="J90" s="32"/>
      <c r="K90" s="36"/>
      <c r="L90" s="42"/>
    </row>
    <row r="91" spans="1:12" ht="15" customHeight="1" x14ac:dyDescent="0.25">
      <c r="B91" s="24"/>
      <c r="C91" s="24"/>
      <c r="D91" s="24"/>
      <c r="E91" s="24"/>
      <c r="F91" s="24"/>
      <c r="G91" s="24"/>
      <c r="H91" s="24"/>
      <c r="I91" s="24"/>
      <c r="J91" s="24"/>
      <c r="K91" s="37"/>
      <c r="L91" s="37"/>
    </row>
    <row r="92" spans="1:12" ht="15" customHeight="1" x14ac:dyDescent="0.25">
      <c r="B92" s="24"/>
      <c r="C92" s="24"/>
      <c r="D92" s="24"/>
      <c r="E92" s="24"/>
      <c r="F92" s="24"/>
      <c r="G92" s="24"/>
      <c r="H92" s="24"/>
      <c r="I92" s="24"/>
      <c r="J92" s="24"/>
      <c r="K92" s="42" t="s">
        <v>21</v>
      </c>
      <c r="L92" s="68" t="s">
        <v>63</v>
      </c>
    </row>
    <row r="93" spans="1:12" ht="15" customHeight="1" x14ac:dyDescent="0.25">
      <c r="A93" s="24"/>
      <c r="B93" s="24"/>
      <c r="C93" s="24"/>
      <c r="D93" s="24"/>
      <c r="E93" s="24"/>
      <c r="F93" s="24"/>
      <c r="G93" s="24"/>
      <c r="H93" s="24"/>
      <c r="I93" s="24"/>
      <c r="J93" s="24"/>
      <c r="K93" s="33"/>
      <c r="L93" s="39"/>
    </row>
    <row r="94" spans="1:12" ht="15" customHeight="1" x14ac:dyDescent="0.25">
      <c r="A94" s="24"/>
      <c r="B94" s="24"/>
      <c r="C94" s="24"/>
      <c r="D94" s="24"/>
      <c r="E94" s="24"/>
      <c r="F94" s="24"/>
      <c r="G94" s="24"/>
      <c r="H94" s="24"/>
      <c r="I94" s="24"/>
      <c r="J94" s="24"/>
      <c r="K94" s="37" t="s">
        <v>19</v>
      </c>
      <c r="L94" s="41">
        <v>-7.6799999999999993E-2</v>
      </c>
    </row>
    <row r="95" spans="1:12" ht="15" customHeight="1" x14ac:dyDescent="0.25">
      <c r="A95" s="24"/>
      <c r="B95" s="24"/>
      <c r="C95" s="24"/>
      <c r="D95" s="24"/>
      <c r="E95" s="24"/>
      <c r="F95" s="24"/>
      <c r="G95" s="24"/>
      <c r="H95" s="24"/>
      <c r="I95" s="24"/>
      <c r="J95" s="24"/>
      <c r="K95" s="37" t="s">
        <v>0</v>
      </c>
      <c r="L95" s="41">
        <v>6.2899999999999998E-2</v>
      </c>
    </row>
    <row r="96" spans="1:12" ht="15" customHeight="1" x14ac:dyDescent="0.25">
      <c r="B96" s="24"/>
      <c r="C96" s="24"/>
      <c r="D96" s="24"/>
      <c r="E96" s="24"/>
      <c r="F96" s="24"/>
      <c r="G96" s="24"/>
      <c r="H96" s="24"/>
      <c r="I96" s="24"/>
      <c r="J96" s="24"/>
      <c r="K96" s="37" t="s">
        <v>1</v>
      </c>
      <c r="L96" s="41">
        <v>-6.1699999999999998E-2</v>
      </c>
    </row>
    <row r="97" spans="1:12" ht="15" customHeight="1" x14ac:dyDescent="0.25">
      <c r="B97" s="24"/>
      <c r="C97" s="24"/>
      <c r="D97" s="24"/>
      <c r="E97" s="24"/>
      <c r="F97" s="24"/>
      <c r="G97" s="24"/>
      <c r="H97" s="24"/>
      <c r="I97" s="24"/>
      <c r="J97" s="24"/>
      <c r="K97" s="37" t="s">
        <v>18</v>
      </c>
      <c r="L97" s="41">
        <v>6.4100000000000004E-2</v>
      </c>
    </row>
    <row r="98" spans="1:12" ht="15" customHeight="1" x14ac:dyDescent="0.25">
      <c r="A98" s="24"/>
      <c r="B98" s="24"/>
      <c r="C98" s="24"/>
      <c r="D98" s="24"/>
      <c r="E98" s="24"/>
      <c r="F98" s="24"/>
      <c r="G98" s="24"/>
      <c r="H98" s="24"/>
      <c r="I98" s="24"/>
      <c r="J98" s="24"/>
      <c r="K98" s="37" t="s">
        <v>2</v>
      </c>
      <c r="L98" s="41">
        <v>-0.1163</v>
      </c>
    </row>
    <row r="99" spans="1:12" ht="15" customHeight="1" x14ac:dyDescent="0.25">
      <c r="B99" s="24"/>
      <c r="C99" s="24"/>
      <c r="D99" s="24"/>
      <c r="E99" s="24"/>
      <c r="F99" s="24"/>
      <c r="G99" s="24"/>
      <c r="H99" s="24"/>
      <c r="I99" s="24"/>
      <c r="J99" s="24"/>
      <c r="K99" s="37" t="s">
        <v>17</v>
      </c>
      <c r="L99" s="41">
        <v>-5.0700000000000002E-2</v>
      </c>
    </row>
    <row r="100" spans="1:12" ht="15" customHeight="1" x14ac:dyDescent="0.25">
      <c r="A100" s="24"/>
      <c r="B100" s="24"/>
      <c r="C100" s="24"/>
      <c r="D100" s="24"/>
      <c r="E100" s="24"/>
      <c r="F100" s="24"/>
      <c r="G100" s="24"/>
      <c r="H100" s="24"/>
      <c r="I100" s="24"/>
      <c r="J100" s="24"/>
      <c r="K100" s="37" t="s">
        <v>16</v>
      </c>
      <c r="L100" s="41">
        <v>-3.7000000000000002E-3</v>
      </c>
    </row>
    <row r="101" spans="1:12" ht="15" customHeight="1" x14ac:dyDescent="0.25">
      <c r="A101" s="24"/>
      <c r="B101" s="24"/>
      <c r="C101" s="24"/>
      <c r="D101" s="24"/>
      <c r="E101" s="24"/>
      <c r="F101" s="24"/>
      <c r="G101" s="24"/>
      <c r="H101" s="24"/>
      <c r="I101" s="24"/>
      <c r="J101" s="24"/>
      <c r="K101" s="37" t="s">
        <v>15</v>
      </c>
      <c r="L101" s="41">
        <v>-0.1583</v>
      </c>
    </row>
    <row r="102" spans="1:12" x14ac:dyDescent="0.25">
      <c r="A102" s="24"/>
      <c r="B102" s="24"/>
      <c r="C102" s="24"/>
      <c r="D102" s="24"/>
      <c r="E102" s="24"/>
      <c r="F102" s="24"/>
      <c r="G102" s="24"/>
      <c r="H102" s="24"/>
      <c r="I102" s="24"/>
      <c r="J102" s="24"/>
      <c r="K102" s="37" t="s">
        <v>14</v>
      </c>
      <c r="L102" s="41">
        <v>-8.1000000000000003E-2</v>
      </c>
    </row>
    <row r="103" spans="1:12" x14ac:dyDescent="0.25">
      <c r="A103" s="24"/>
      <c r="B103" s="24"/>
      <c r="C103" s="24"/>
      <c r="D103" s="24"/>
      <c r="E103" s="24"/>
      <c r="F103" s="24"/>
      <c r="G103" s="24"/>
      <c r="H103" s="24"/>
      <c r="I103" s="24"/>
      <c r="J103" s="24"/>
      <c r="K103" s="37" t="s">
        <v>13</v>
      </c>
      <c r="L103" s="41">
        <v>-0.12959999999999999</v>
      </c>
    </row>
    <row r="104" spans="1:12" x14ac:dyDescent="0.25">
      <c r="K104" s="37" t="s">
        <v>12</v>
      </c>
      <c r="L104" s="41">
        <v>0.04</v>
      </c>
    </row>
    <row r="105" spans="1:12" x14ac:dyDescent="0.25">
      <c r="K105" s="37" t="s">
        <v>11</v>
      </c>
      <c r="L105" s="41">
        <v>-5.4899999999999997E-2</v>
      </c>
    </row>
    <row r="106" spans="1:12" x14ac:dyDescent="0.25">
      <c r="K106" s="37" t="s">
        <v>10</v>
      </c>
      <c r="L106" s="41">
        <v>-6.4100000000000004E-2</v>
      </c>
    </row>
    <row r="107" spans="1:12" x14ac:dyDescent="0.25">
      <c r="K107" s="37" t="s">
        <v>9</v>
      </c>
      <c r="L107" s="41">
        <v>-7.5700000000000003E-2</v>
      </c>
    </row>
    <row r="108" spans="1:12" x14ac:dyDescent="0.25">
      <c r="K108" s="37" t="s">
        <v>8</v>
      </c>
      <c r="L108" s="41">
        <v>4.36E-2</v>
      </c>
    </row>
    <row r="109" spans="1:12" x14ac:dyDescent="0.25">
      <c r="K109" s="37" t="s">
        <v>7</v>
      </c>
      <c r="L109" s="41">
        <v>-0.13089999999999999</v>
      </c>
    </row>
    <row r="110" spans="1:12" x14ac:dyDescent="0.25">
      <c r="K110" s="37" t="s">
        <v>6</v>
      </c>
      <c r="L110" s="41">
        <v>-3.5999999999999999E-3</v>
      </c>
    </row>
    <row r="111" spans="1:12" x14ac:dyDescent="0.25">
      <c r="K111" s="37" t="s">
        <v>5</v>
      </c>
      <c r="L111" s="41">
        <v>-0.1197</v>
      </c>
    </row>
    <row r="112" spans="1:12" x14ac:dyDescent="0.25">
      <c r="K112" s="37" t="s">
        <v>3</v>
      </c>
      <c r="L112" s="41">
        <v>-7.8299999999999995E-2</v>
      </c>
    </row>
    <row r="113" spans="1:12" x14ac:dyDescent="0.25">
      <c r="K113" s="37"/>
      <c r="L113" s="47"/>
    </row>
    <row r="114" spans="1:12" x14ac:dyDescent="0.25">
      <c r="A114" s="24"/>
      <c r="B114" s="24"/>
      <c r="C114" s="24"/>
      <c r="D114" s="24"/>
      <c r="E114" s="24"/>
      <c r="F114" s="24"/>
      <c r="G114" s="24"/>
      <c r="H114" s="24"/>
      <c r="I114" s="24"/>
      <c r="J114" s="24"/>
      <c r="K114" s="68" t="s">
        <v>64</v>
      </c>
      <c r="L114" s="68" t="s">
        <v>65</v>
      </c>
    </row>
    <row r="115" spans="1:12" x14ac:dyDescent="0.25">
      <c r="K115" s="33"/>
      <c r="L115" s="48">
        <v>43904</v>
      </c>
    </row>
    <row r="116" spans="1:12" x14ac:dyDescent="0.25">
      <c r="K116" s="37" t="s">
        <v>19</v>
      </c>
      <c r="L116" s="41">
        <v>9.4999999999999998E-3</v>
      </c>
    </row>
    <row r="117" spans="1:12" x14ac:dyDescent="0.25">
      <c r="K117" s="37" t="s">
        <v>0</v>
      </c>
      <c r="L117" s="41">
        <v>7.4000000000000003E-3</v>
      </c>
    </row>
    <row r="118" spans="1:12" x14ac:dyDescent="0.25">
      <c r="K118" s="37" t="s">
        <v>1</v>
      </c>
      <c r="L118" s="41">
        <v>6.2100000000000002E-2</v>
      </c>
    </row>
    <row r="119" spans="1:12" x14ac:dyDescent="0.25">
      <c r="K119" s="37" t="s">
        <v>18</v>
      </c>
      <c r="L119" s="41">
        <v>8.2000000000000007E-3</v>
      </c>
    </row>
    <row r="120" spans="1:12" x14ac:dyDescent="0.25">
      <c r="K120" s="37" t="s">
        <v>2</v>
      </c>
      <c r="L120" s="41">
        <v>6.4100000000000004E-2</v>
      </c>
    </row>
    <row r="121" spans="1:12" x14ac:dyDescent="0.25">
      <c r="K121" s="37" t="s">
        <v>17</v>
      </c>
      <c r="L121" s="41">
        <v>4.8500000000000001E-2</v>
      </c>
    </row>
    <row r="122" spans="1:12" x14ac:dyDescent="0.25">
      <c r="K122" s="37" t="s">
        <v>16</v>
      </c>
      <c r="L122" s="41">
        <v>9.7199999999999995E-2</v>
      </c>
    </row>
    <row r="123" spans="1:12" x14ac:dyDescent="0.25">
      <c r="K123" s="37" t="s">
        <v>15</v>
      </c>
      <c r="L123" s="41">
        <v>7.2800000000000004E-2</v>
      </c>
    </row>
    <row r="124" spans="1:12" x14ac:dyDescent="0.25">
      <c r="K124" s="37" t="s">
        <v>14</v>
      </c>
      <c r="L124" s="41">
        <v>4.1000000000000002E-2</v>
      </c>
    </row>
    <row r="125" spans="1:12" x14ac:dyDescent="0.25">
      <c r="K125" s="37" t="s">
        <v>13</v>
      </c>
      <c r="L125" s="41">
        <v>1.8800000000000001E-2</v>
      </c>
    </row>
    <row r="126" spans="1:12" x14ac:dyDescent="0.25">
      <c r="K126" s="37" t="s">
        <v>12</v>
      </c>
      <c r="L126" s="41">
        <v>5.1299999999999998E-2</v>
      </c>
    </row>
    <row r="127" spans="1:12" x14ac:dyDescent="0.25">
      <c r="K127" s="37" t="s">
        <v>11</v>
      </c>
      <c r="L127" s="41">
        <v>2.2499999999999999E-2</v>
      </c>
    </row>
    <row r="128" spans="1:12" x14ac:dyDescent="0.25">
      <c r="K128" s="37" t="s">
        <v>10</v>
      </c>
      <c r="L128" s="41">
        <v>9.1600000000000001E-2</v>
      </c>
    </row>
    <row r="129" spans="11:12" x14ac:dyDescent="0.25">
      <c r="K129" s="37" t="s">
        <v>9</v>
      </c>
      <c r="L129" s="41">
        <v>6.6799999999999998E-2</v>
      </c>
    </row>
    <row r="130" spans="11:12" x14ac:dyDescent="0.25">
      <c r="K130" s="37" t="s">
        <v>8</v>
      </c>
      <c r="L130" s="41">
        <v>5.8999999999999997E-2</v>
      </c>
    </row>
    <row r="131" spans="11:12" x14ac:dyDescent="0.25">
      <c r="K131" s="37" t="s">
        <v>7</v>
      </c>
      <c r="L131" s="41">
        <v>9.1600000000000001E-2</v>
      </c>
    </row>
    <row r="132" spans="11:12" x14ac:dyDescent="0.25">
      <c r="K132" s="37" t="s">
        <v>6</v>
      </c>
      <c r="L132" s="41">
        <v>0.1381</v>
      </c>
    </row>
    <row r="133" spans="11:12" x14ac:dyDescent="0.25">
      <c r="K133" s="37" t="s">
        <v>5</v>
      </c>
      <c r="L133" s="41">
        <v>1.38E-2</v>
      </c>
    </row>
    <row r="134" spans="11:12" x14ac:dyDescent="0.25">
      <c r="K134" s="37" t="s">
        <v>3</v>
      </c>
      <c r="L134" s="41">
        <v>3.15E-2</v>
      </c>
    </row>
    <row r="135" spans="11:12" x14ac:dyDescent="0.25">
      <c r="K135" s="33"/>
      <c r="L135" s="46" t="s">
        <v>20</v>
      </c>
    </row>
    <row r="136" spans="11:12" x14ac:dyDescent="0.25">
      <c r="K136" s="37" t="s">
        <v>19</v>
      </c>
      <c r="L136" s="41">
        <v>9.1999999999999998E-3</v>
      </c>
    </row>
    <row r="137" spans="11:12" x14ac:dyDescent="0.25">
      <c r="K137" s="37" t="s">
        <v>0</v>
      </c>
      <c r="L137" s="41">
        <v>8.3000000000000001E-3</v>
      </c>
    </row>
    <row r="138" spans="11:12" x14ac:dyDescent="0.25">
      <c r="K138" s="37" t="s">
        <v>1</v>
      </c>
      <c r="L138" s="41">
        <v>6.1100000000000002E-2</v>
      </c>
    </row>
    <row r="139" spans="11:12" x14ac:dyDescent="0.25">
      <c r="K139" s="37" t="s">
        <v>18</v>
      </c>
      <c r="L139" s="41">
        <v>9.1000000000000004E-3</v>
      </c>
    </row>
    <row r="140" spans="11:12" x14ac:dyDescent="0.25">
      <c r="K140" s="37" t="s">
        <v>2</v>
      </c>
      <c r="L140" s="41">
        <v>5.9400000000000001E-2</v>
      </c>
    </row>
    <row r="141" spans="11:12" x14ac:dyDescent="0.25">
      <c r="K141" s="37" t="s">
        <v>17</v>
      </c>
      <c r="L141" s="41">
        <v>4.8300000000000003E-2</v>
      </c>
    </row>
    <row r="142" spans="11:12" x14ac:dyDescent="0.25">
      <c r="K142" s="37" t="s">
        <v>16</v>
      </c>
      <c r="L142" s="41">
        <v>0.10150000000000001</v>
      </c>
    </row>
    <row r="143" spans="11:12" x14ac:dyDescent="0.25">
      <c r="K143" s="37" t="s">
        <v>15</v>
      </c>
      <c r="L143" s="41">
        <v>6.4299999999999996E-2</v>
      </c>
    </row>
    <row r="144" spans="11:12" x14ac:dyDescent="0.25">
      <c r="K144" s="37" t="s">
        <v>14</v>
      </c>
      <c r="L144" s="41">
        <v>3.95E-2</v>
      </c>
    </row>
    <row r="145" spans="11:12" x14ac:dyDescent="0.25">
      <c r="K145" s="37" t="s">
        <v>13</v>
      </c>
      <c r="L145" s="41">
        <v>1.72E-2</v>
      </c>
    </row>
    <row r="146" spans="11:12" x14ac:dyDescent="0.25">
      <c r="K146" s="37" t="s">
        <v>12</v>
      </c>
      <c r="L146" s="41">
        <v>5.5899999999999998E-2</v>
      </c>
    </row>
    <row r="147" spans="11:12" x14ac:dyDescent="0.25">
      <c r="K147" s="37" t="s">
        <v>11</v>
      </c>
      <c r="L147" s="41">
        <v>2.23E-2</v>
      </c>
    </row>
    <row r="148" spans="11:12" x14ac:dyDescent="0.25">
      <c r="K148" s="37" t="s">
        <v>10</v>
      </c>
      <c r="L148" s="41">
        <v>8.9800000000000005E-2</v>
      </c>
    </row>
    <row r="149" spans="11:12" x14ac:dyDescent="0.25">
      <c r="K149" s="37" t="s">
        <v>9</v>
      </c>
      <c r="L149" s="41">
        <v>6.4699999999999994E-2</v>
      </c>
    </row>
    <row r="150" spans="11:12" x14ac:dyDescent="0.25">
      <c r="K150" s="37" t="s">
        <v>8</v>
      </c>
      <c r="L150" s="41">
        <v>6.4500000000000002E-2</v>
      </c>
    </row>
    <row r="151" spans="11:12" x14ac:dyDescent="0.25">
      <c r="K151" s="37" t="s">
        <v>7</v>
      </c>
      <c r="L151" s="41">
        <v>8.3500000000000005E-2</v>
      </c>
    </row>
    <row r="152" spans="11:12" x14ac:dyDescent="0.25">
      <c r="K152" s="37" t="s">
        <v>6</v>
      </c>
      <c r="L152" s="41">
        <v>0.14419999999999999</v>
      </c>
    </row>
    <row r="153" spans="11:12" x14ac:dyDescent="0.25">
      <c r="K153" s="37" t="s">
        <v>5</v>
      </c>
      <c r="L153" s="41">
        <v>1.2699999999999999E-2</v>
      </c>
    </row>
    <row r="154" spans="11:12" x14ac:dyDescent="0.25">
      <c r="K154" s="37" t="s">
        <v>3</v>
      </c>
      <c r="L154" s="41">
        <v>3.04E-2</v>
      </c>
    </row>
    <row r="155" spans="11:12" x14ac:dyDescent="0.25">
      <c r="K155" s="33"/>
      <c r="L155" s="37"/>
    </row>
    <row r="156" spans="11:12" x14ac:dyDescent="0.25">
      <c r="K156" s="67" t="s">
        <v>52</v>
      </c>
      <c r="L156" s="68"/>
    </row>
    <row r="157" spans="11:12" x14ac:dyDescent="0.25">
      <c r="K157" s="66">
        <v>43904</v>
      </c>
      <c r="L157" s="42">
        <v>100</v>
      </c>
    </row>
    <row r="158" spans="11:12" x14ac:dyDescent="0.25">
      <c r="K158" s="66">
        <v>43911</v>
      </c>
      <c r="L158" s="42">
        <v>99.2149</v>
      </c>
    </row>
    <row r="159" spans="11:12" x14ac:dyDescent="0.25">
      <c r="K159" s="66">
        <v>43918</v>
      </c>
      <c r="L159" s="42">
        <v>96.153400000000005</v>
      </c>
    </row>
    <row r="160" spans="11:12" x14ac:dyDescent="0.25">
      <c r="K160" s="66">
        <v>43925</v>
      </c>
      <c r="L160" s="42">
        <v>93.502099999999999</v>
      </c>
    </row>
    <row r="161" spans="11:12" x14ac:dyDescent="0.25">
      <c r="K161" s="66">
        <v>43932</v>
      </c>
      <c r="L161" s="42">
        <v>91.838499999999996</v>
      </c>
    </row>
    <row r="162" spans="11:12" x14ac:dyDescent="0.25">
      <c r="K162" s="66">
        <v>43939</v>
      </c>
      <c r="L162" s="42">
        <v>91.448400000000007</v>
      </c>
    </row>
    <row r="163" spans="11:12" x14ac:dyDescent="0.25">
      <c r="K163" s="66">
        <v>43946</v>
      </c>
      <c r="L163" s="42">
        <v>91.813100000000006</v>
      </c>
    </row>
    <row r="164" spans="11:12" x14ac:dyDescent="0.25">
      <c r="K164" s="66">
        <v>43953</v>
      </c>
      <c r="L164" s="42">
        <v>92.230999999999995</v>
      </c>
    </row>
    <row r="165" spans="11:12" x14ac:dyDescent="0.25">
      <c r="K165" s="66">
        <v>43960</v>
      </c>
      <c r="L165" s="42">
        <v>92.806200000000004</v>
      </c>
    </row>
    <row r="166" spans="11:12" x14ac:dyDescent="0.25">
      <c r="K166" s="66">
        <v>43967</v>
      </c>
      <c r="L166" s="42">
        <v>93.352599999999995</v>
      </c>
    </row>
    <row r="167" spans="11:12" x14ac:dyDescent="0.25">
      <c r="K167" s="66">
        <v>43974</v>
      </c>
      <c r="L167" s="42">
        <v>93.6738</v>
      </c>
    </row>
    <row r="168" spans="11:12" x14ac:dyDescent="0.25">
      <c r="K168" s="66">
        <v>43981</v>
      </c>
      <c r="L168" s="42">
        <v>94.180899999999994</v>
      </c>
    </row>
    <row r="169" spans="11:12" x14ac:dyDescent="0.25">
      <c r="K169" s="66">
        <v>43988</v>
      </c>
      <c r="L169" s="42">
        <v>95.128100000000003</v>
      </c>
    </row>
    <row r="170" spans="11:12" x14ac:dyDescent="0.25">
      <c r="K170" s="66">
        <v>43995</v>
      </c>
      <c r="L170" s="42">
        <v>95.639300000000006</v>
      </c>
    </row>
    <row r="171" spans="11:12" x14ac:dyDescent="0.25">
      <c r="K171" s="66">
        <v>44002</v>
      </c>
      <c r="L171" s="42">
        <v>95.802400000000006</v>
      </c>
    </row>
    <row r="172" spans="11:12" x14ac:dyDescent="0.25">
      <c r="K172" s="66">
        <v>44009</v>
      </c>
      <c r="L172" s="42">
        <v>95.768000000000001</v>
      </c>
    </row>
    <row r="173" spans="11:12" x14ac:dyDescent="0.25">
      <c r="K173" s="66">
        <v>44016</v>
      </c>
      <c r="L173" s="42">
        <v>97.052599999999998</v>
      </c>
    </row>
    <row r="174" spans="11:12" x14ac:dyDescent="0.25">
      <c r="K174" s="66">
        <v>44023</v>
      </c>
      <c r="L174" s="42">
        <v>97.771900000000002</v>
      </c>
    </row>
    <row r="175" spans="11:12" x14ac:dyDescent="0.25">
      <c r="K175" s="66">
        <v>44030</v>
      </c>
      <c r="L175" s="42">
        <v>97.691400000000002</v>
      </c>
    </row>
    <row r="176" spans="11:12" x14ac:dyDescent="0.25">
      <c r="K176" s="66">
        <v>44037</v>
      </c>
      <c r="L176" s="42">
        <v>97.828599999999994</v>
      </c>
    </row>
    <row r="177" spans="11:12" x14ac:dyDescent="0.25">
      <c r="K177" s="66">
        <v>44044</v>
      </c>
      <c r="L177" s="42">
        <v>97.978700000000003</v>
      </c>
    </row>
    <row r="178" spans="11:12" x14ac:dyDescent="0.25">
      <c r="K178" s="66">
        <v>44051</v>
      </c>
      <c r="L178" s="42">
        <v>97.921899999999994</v>
      </c>
    </row>
    <row r="179" spans="11:12" x14ac:dyDescent="0.25">
      <c r="K179" s="66">
        <v>44058</v>
      </c>
      <c r="L179" s="42">
        <v>97.789000000000001</v>
      </c>
    </row>
    <row r="180" spans="11:12" x14ac:dyDescent="0.25">
      <c r="K180" s="66">
        <v>44065</v>
      </c>
      <c r="L180" s="42">
        <v>97.811800000000005</v>
      </c>
    </row>
    <row r="181" spans="11:12" x14ac:dyDescent="0.25">
      <c r="K181" s="66">
        <v>44072</v>
      </c>
      <c r="L181" s="42">
        <v>97.883600000000001</v>
      </c>
    </row>
    <row r="182" spans="11:12" x14ac:dyDescent="0.25">
      <c r="K182" s="66">
        <v>44079</v>
      </c>
      <c r="L182" s="42">
        <v>98.100999999999999</v>
      </c>
    </row>
    <row r="183" spans="11:12" x14ac:dyDescent="0.25">
      <c r="K183" s="66">
        <v>44086</v>
      </c>
      <c r="L183" s="42">
        <v>98.536199999999994</v>
      </c>
    </row>
    <row r="184" spans="11:12" x14ac:dyDescent="0.25">
      <c r="K184" s="66">
        <v>44093</v>
      </c>
      <c r="L184" s="42">
        <v>98.700599999999994</v>
      </c>
    </row>
    <row r="185" spans="11:12" x14ac:dyDescent="0.25">
      <c r="K185" s="66">
        <v>44100</v>
      </c>
      <c r="L185" s="42">
        <v>98.574299999999994</v>
      </c>
    </row>
    <row r="186" spans="11:12" x14ac:dyDescent="0.25">
      <c r="K186" s="66">
        <v>44107</v>
      </c>
      <c r="L186" s="42">
        <v>97.953500000000005</v>
      </c>
    </row>
    <row r="187" spans="11:12" x14ac:dyDescent="0.25">
      <c r="K187" s="66">
        <v>44114</v>
      </c>
      <c r="L187" s="42">
        <v>97.881799999999998</v>
      </c>
    </row>
    <row r="188" spans="11:12" x14ac:dyDescent="0.25">
      <c r="K188" s="66">
        <v>44121</v>
      </c>
      <c r="L188" s="42">
        <v>98.485900000000001</v>
      </c>
    </row>
    <row r="189" spans="11:12" x14ac:dyDescent="0.25">
      <c r="K189" s="66">
        <v>44128</v>
      </c>
      <c r="L189" s="42">
        <v>98.675399999999996</v>
      </c>
    </row>
    <row r="190" spans="11:12" x14ac:dyDescent="0.25">
      <c r="K190" s="66">
        <v>44135</v>
      </c>
      <c r="L190" s="42">
        <v>98.779399999999995</v>
      </c>
    </row>
    <row r="191" spans="11:12" x14ac:dyDescent="0.25">
      <c r="K191" s="66">
        <v>44142</v>
      </c>
      <c r="L191" s="42">
        <v>99.160600000000002</v>
      </c>
    </row>
    <row r="192" spans="11:12" x14ac:dyDescent="0.25">
      <c r="K192" s="66">
        <v>44149</v>
      </c>
      <c r="L192" s="42">
        <v>99.803200000000004</v>
      </c>
    </row>
    <row r="193" spans="11:12" x14ac:dyDescent="0.25">
      <c r="K193" s="66">
        <v>44156</v>
      </c>
      <c r="L193" s="42">
        <v>100.05889999999999</v>
      </c>
    </row>
    <row r="194" spans="11:12" x14ac:dyDescent="0.25">
      <c r="K194" s="66">
        <v>44163</v>
      </c>
      <c r="L194" s="42">
        <v>100.3095</v>
      </c>
    </row>
    <row r="195" spans="11:12" x14ac:dyDescent="0.25">
      <c r="K195" s="66">
        <v>44170</v>
      </c>
      <c r="L195" s="42">
        <v>100.8173</v>
      </c>
    </row>
    <row r="196" spans="11:12" x14ac:dyDescent="0.25">
      <c r="K196" s="66">
        <v>44177</v>
      </c>
      <c r="L196" s="42">
        <v>101.015</v>
      </c>
    </row>
    <row r="197" spans="11:12" x14ac:dyDescent="0.25">
      <c r="K197" s="66">
        <v>44184</v>
      </c>
      <c r="L197" s="42">
        <v>100.3548</v>
      </c>
    </row>
    <row r="198" spans="11:12" x14ac:dyDescent="0.25">
      <c r="K198" s="66">
        <v>44191</v>
      </c>
      <c r="L198" s="42">
        <v>97.321700000000007</v>
      </c>
    </row>
    <row r="199" spans="11:12" x14ac:dyDescent="0.25">
      <c r="K199" s="66">
        <v>44198</v>
      </c>
      <c r="L199" s="42">
        <v>94.444699999999997</v>
      </c>
    </row>
    <row r="200" spans="11:12" x14ac:dyDescent="0.25">
      <c r="K200" s="66">
        <v>44205</v>
      </c>
      <c r="L200" s="42">
        <v>94.284199999999998</v>
      </c>
    </row>
    <row r="201" spans="11:12" x14ac:dyDescent="0.25">
      <c r="K201" s="66">
        <v>44212</v>
      </c>
      <c r="L201" s="42">
        <v>95.700199999999995</v>
      </c>
    </row>
    <row r="202" spans="11:12" x14ac:dyDescent="0.25">
      <c r="K202" s="66" t="s">
        <v>53</v>
      </c>
      <c r="L202" s="42" t="s">
        <v>53</v>
      </c>
    </row>
    <row r="203" spans="11:12" x14ac:dyDescent="0.25">
      <c r="K203" s="66" t="s">
        <v>53</v>
      </c>
      <c r="L203" s="42" t="s">
        <v>53</v>
      </c>
    </row>
    <row r="204" spans="11:12" x14ac:dyDescent="0.25">
      <c r="K204" s="66" t="s">
        <v>53</v>
      </c>
      <c r="L204" s="42" t="s">
        <v>53</v>
      </c>
    </row>
    <row r="205" spans="11:12" x14ac:dyDescent="0.25">
      <c r="K205" s="66" t="s">
        <v>53</v>
      </c>
      <c r="L205" s="42" t="s">
        <v>53</v>
      </c>
    </row>
    <row r="206" spans="11:12" x14ac:dyDescent="0.25">
      <c r="K206" s="66" t="s">
        <v>53</v>
      </c>
      <c r="L206" s="42" t="s">
        <v>53</v>
      </c>
    </row>
    <row r="207" spans="11:12" x14ac:dyDescent="0.25">
      <c r="K207" s="66" t="s">
        <v>53</v>
      </c>
      <c r="L207" s="42" t="s">
        <v>53</v>
      </c>
    </row>
    <row r="208" spans="11:12" x14ac:dyDescent="0.25">
      <c r="K208" s="66" t="s">
        <v>53</v>
      </c>
      <c r="L208" s="42" t="s">
        <v>53</v>
      </c>
    </row>
    <row r="209" spans="11:12" x14ac:dyDescent="0.25">
      <c r="K209" s="66" t="s">
        <v>53</v>
      </c>
      <c r="L209" s="42" t="s">
        <v>53</v>
      </c>
    </row>
    <row r="210" spans="11:12" x14ac:dyDescent="0.25">
      <c r="K210" s="66" t="s">
        <v>53</v>
      </c>
      <c r="L210" s="42" t="s">
        <v>53</v>
      </c>
    </row>
    <row r="211" spans="11:12" x14ac:dyDescent="0.25">
      <c r="K211" s="66" t="s">
        <v>53</v>
      </c>
      <c r="L211" s="42" t="s">
        <v>53</v>
      </c>
    </row>
    <row r="212" spans="11:12" x14ac:dyDescent="0.25">
      <c r="K212" s="66" t="s">
        <v>53</v>
      </c>
      <c r="L212" s="42" t="s">
        <v>53</v>
      </c>
    </row>
    <row r="213" spans="11:12" x14ac:dyDescent="0.25">
      <c r="K213" s="66" t="s">
        <v>53</v>
      </c>
      <c r="L213" s="42" t="s">
        <v>53</v>
      </c>
    </row>
    <row r="214" spans="11:12" x14ac:dyDescent="0.25">
      <c r="K214" s="66" t="s">
        <v>53</v>
      </c>
      <c r="L214" s="42" t="s">
        <v>53</v>
      </c>
    </row>
    <row r="215" spans="11:12" x14ac:dyDescent="0.25">
      <c r="K215" s="66" t="s">
        <v>53</v>
      </c>
      <c r="L215" s="42" t="s">
        <v>53</v>
      </c>
    </row>
    <row r="216" spans="11:12" x14ac:dyDescent="0.25">
      <c r="K216" s="66" t="s">
        <v>53</v>
      </c>
      <c r="L216" s="42" t="s">
        <v>53</v>
      </c>
    </row>
    <row r="217" spans="11:12" x14ac:dyDescent="0.25">
      <c r="K217" s="66" t="s">
        <v>53</v>
      </c>
      <c r="L217" s="42" t="s">
        <v>53</v>
      </c>
    </row>
    <row r="218" spans="11:12" x14ac:dyDescent="0.25">
      <c r="K218" s="66" t="s">
        <v>53</v>
      </c>
      <c r="L218" s="42" t="s">
        <v>53</v>
      </c>
    </row>
    <row r="219" spans="11:12" x14ac:dyDescent="0.25">
      <c r="K219" s="66" t="s">
        <v>53</v>
      </c>
      <c r="L219" s="42" t="s">
        <v>53</v>
      </c>
    </row>
    <row r="220" spans="11:12" x14ac:dyDescent="0.25">
      <c r="K220" s="66" t="s">
        <v>53</v>
      </c>
      <c r="L220" s="42" t="s">
        <v>53</v>
      </c>
    </row>
    <row r="221" spans="11:12" x14ac:dyDescent="0.25">
      <c r="K221" s="66" t="s">
        <v>53</v>
      </c>
      <c r="L221" s="42" t="s">
        <v>53</v>
      </c>
    </row>
    <row r="222" spans="11:12" x14ac:dyDescent="0.25">
      <c r="K222" s="66" t="s">
        <v>53</v>
      </c>
      <c r="L222" s="42" t="s">
        <v>53</v>
      </c>
    </row>
    <row r="223" spans="11:12" x14ac:dyDescent="0.25">
      <c r="K223" s="66" t="s">
        <v>53</v>
      </c>
      <c r="L223" s="42" t="s">
        <v>53</v>
      </c>
    </row>
    <row r="224" spans="11:12" x14ac:dyDescent="0.25">
      <c r="K224" s="66" t="s">
        <v>53</v>
      </c>
      <c r="L224" s="42" t="s">
        <v>53</v>
      </c>
    </row>
    <row r="225" spans="11:12" x14ac:dyDescent="0.25">
      <c r="K225" s="66" t="s">
        <v>53</v>
      </c>
      <c r="L225" s="42" t="s">
        <v>53</v>
      </c>
    </row>
    <row r="226" spans="11:12" x14ac:dyDescent="0.25">
      <c r="K226" s="66" t="s">
        <v>53</v>
      </c>
      <c r="L226" s="42" t="s">
        <v>53</v>
      </c>
    </row>
    <row r="227" spans="11:12" x14ac:dyDescent="0.25">
      <c r="K227" s="66" t="s">
        <v>53</v>
      </c>
      <c r="L227" s="42" t="s">
        <v>53</v>
      </c>
    </row>
    <row r="228" spans="11:12" x14ac:dyDescent="0.25">
      <c r="K228" s="66" t="s">
        <v>53</v>
      </c>
      <c r="L228" s="42" t="s">
        <v>53</v>
      </c>
    </row>
    <row r="229" spans="11:12" x14ac:dyDescent="0.25">
      <c r="K229" s="66" t="s">
        <v>53</v>
      </c>
      <c r="L229" s="42" t="s">
        <v>53</v>
      </c>
    </row>
    <row r="230" spans="11:12" x14ac:dyDescent="0.25">
      <c r="K230" s="66" t="s">
        <v>53</v>
      </c>
      <c r="L230" s="42" t="s">
        <v>53</v>
      </c>
    </row>
    <row r="231" spans="11:12" x14ac:dyDescent="0.25">
      <c r="K231" s="66" t="s">
        <v>53</v>
      </c>
      <c r="L231" s="42" t="s">
        <v>53</v>
      </c>
    </row>
    <row r="232" spans="11:12" x14ac:dyDescent="0.25">
      <c r="K232" s="66" t="s">
        <v>53</v>
      </c>
      <c r="L232" s="42" t="s">
        <v>53</v>
      </c>
    </row>
    <row r="233" spans="11:12" x14ac:dyDescent="0.25">
      <c r="K233" s="66" t="s">
        <v>53</v>
      </c>
      <c r="L233" s="42" t="s">
        <v>53</v>
      </c>
    </row>
    <row r="234" spans="11:12" x14ac:dyDescent="0.25">
      <c r="K234" s="66" t="s">
        <v>53</v>
      </c>
      <c r="L234" s="42" t="s">
        <v>53</v>
      </c>
    </row>
    <row r="235" spans="11:12" x14ac:dyDescent="0.25">
      <c r="K235" s="66" t="s">
        <v>53</v>
      </c>
      <c r="L235" s="42" t="s">
        <v>53</v>
      </c>
    </row>
    <row r="236" spans="11:12" x14ac:dyDescent="0.25">
      <c r="K236" s="66" t="s">
        <v>53</v>
      </c>
      <c r="L236" s="42" t="s">
        <v>53</v>
      </c>
    </row>
    <row r="237" spans="11:12" x14ac:dyDescent="0.25">
      <c r="K237" s="66" t="s">
        <v>53</v>
      </c>
      <c r="L237" s="42" t="s">
        <v>53</v>
      </c>
    </row>
    <row r="238" spans="11:12" x14ac:dyDescent="0.25">
      <c r="K238" s="66" t="s">
        <v>53</v>
      </c>
      <c r="L238" s="42" t="s">
        <v>53</v>
      </c>
    </row>
    <row r="239" spans="11:12" x14ac:dyDescent="0.25">
      <c r="K239" s="66" t="s">
        <v>53</v>
      </c>
      <c r="L239" s="42" t="s">
        <v>53</v>
      </c>
    </row>
    <row r="240" spans="11:12" x14ac:dyDescent="0.25">
      <c r="K240" s="66" t="s">
        <v>53</v>
      </c>
      <c r="L240" s="42" t="s">
        <v>53</v>
      </c>
    </row>
    <row r="241" spans="11:12" x14ac:dyDescent="0.25">
      <c r="K241" s="66" t="s">
        <v>53</v>
      </c>
      <c r="L241" s="42" t="s">
        <v>53</v>
      </c>
    </row>
    <row r="242" spans="11:12" x14ac:dyDescent="0.25">
      <c r="K242" s="66" t="s">
        <v>53</v>
      </c>
      <c r="L242" s="42" t="s">
        <v>53</v>
      </c>
    </row>
    <row r="243" spans="11:12" x14ac:dyDescent="0.25">
      <c r="K243" s="66" t="s">
        <v>53</v>
      </c>
      <c r="L243" s="42" t="s">
        <v>53</v>
      </c>
    </row>
    <row r="244" spans="11:12" x14ac:dyDescent="0.25">
      <c r="K244" s="66" t="s">
        <v>53</v>
      </c>
      <c r="L244" s="42" t="s">
        <v>53</v>
      </c>
    </row>
    <row r="245" spans="11:12" x14ac:dyDescent="0.25">
      <c r="K245" s="66" t="s">
        <v>53</v>
      </c>
      <c r="L245" s="42" t="s">
        <v>53</v>
      </c>
    </row>
    <row r="246" spans="11:12" x14ac:dyDescent="0.25">
      <c r="K246" s="66" t="s">
        <v>53</v>
      </c>
      <c r="L246" s="42" t="s">
        <v>53</v>
      </c>
    </row>
    <row r="247" spans="11:12" x14ac:dyDescent="0.25">
      <c r="K247" s="66" t="s">
        <v>53</v>
      </c>
      <c r="L247" s="42" t="s">
        <v>53</v>
      </c>
    </row>
    <row r="248" spans="11:12" x14ac:dyDescent="0.25">
      <c r="K248" s="66" t="s">
        <v>53</v>
      </c>
      <c r="L248" s="42" t="s">
        <v>53</v>
      </c>
    </row>
    <row r="249" spans="11:12" x14ac:dyDescent="0.25">
      <c r="K249" s="66" t="s">
        <v>53</v>
      </c>
      <c r="L249" s="42" t="s">
        <v>53</v>
      </c>
    </row>
    <row r="250" spans="11:12" x14ac:dyDescent="0.25">
      <c r="K250" s="66" t="s">
        <v>53</v>
      </c>
      <c r="L250" s="42" t="s">
        <v>53</v>
      </c>
    </row>
    <row r="251" spans="11:12" x14ac:dyDescent="0.25">
      <c r="K251" s="66" t="s">
        <v>53</v>
      </c>
      <c r="L251" s="42" t="s">
        <v>53</v>
      </c>
    </row>
    <row r="252" spans="11:12" x14ac:dyDescent="0.25">
      <c r="K252" s="66" t="s">
        <v>53</v>
      </c>
      <c r="L252" s="42" t="s">
        <v>53</v>
      </c>
    </row>
    <row r="253" spans="11:12" x14ac:dyDescent="0.25">
      <c r="K253" s="66" t="s">
        <v>53</v>
      </c>
      <c r="L253" s="42" t="s">
        <v>53</v>
      </c>
    </row>
    <row r="254" spans="11:12" x14ac:dyDescent="0.25">
      <c r="K254" s="66" t="s">
        <v>53</v>
      </c>
      <c r="L254" s="42" t="s">
        <v>53</v>
      </c>
    </row>
    <row r="255" spans="11:12" x14ac:dyDescent="0.25">
      <c r="K255" s="66" t="s">
        <v>53</v>
      </c>
      <c r="L255" s="42" t="s">
        <v>53</v>
      </c>
    </row>
    <row r="256" spans="11:12" x14ac:dyDescent="0.25">
      <c r="K256" s="66" t="s">
        <v>53</v>
      </c>
      <c r="L256" s="42" t="s">
        <v>53</v>
      </c>
    </row>
    <row r="257" spans="11:12" x14ac:dyDescent="0.25">
      <c r="K257" s="66" t="s">
        <v>53</v>
      </c>
      <c r="L257" s="42" t="s">
        <v>53</v>
      </c>
    </row>
    <row r="258" spans="11:12" x14ac:dyDescent="0.25">
      <c r="K258" s="66" t="s">
        <v>53</v>
      </c>
      <c r="L258" s="42" t="s">
        <v>53</v>
      </c>
    </row>
    <row r="259" spans="11:12" x14ac:dyDescent="0.25">
      <c r="K259" s="66" t="s">
        <v>53</v>
      </c>
      <c r="L259" s="42" t="s">
        <v>53</v>
      </c>
    </row>
    <row r="260" spans="11:12" x14ac:dyDescent="0.25">
      <c r="K260" s="66" t="s">
        <v>53</v>
      </c>
      <c r="L260" s="42" t="s">
        <v>53</v>
      </c>
    </row>
    <row r="261" spans="11:12" x14ac:dyDescent="0.25">
      <c r="K261" s="66" t="s">
        <v>53</v>
      </c>
      <c r="L261" s="42" t="s">
        <v>53</v>
      </c>
    </row>
    <row r="262" spans="11:12" x14ac:dyDescent="0.25">
      <c r="K262" s="66" t="s">
        <v>53</v>
      </c>
      <c r="L262" s="42" t="s">
        <v>53</v>
      </c>
    </row>
    <row r="263" spans="11:12" x14ac:dyDescent="0.25">
      <c r="K263" s="66" t="s">
        <v>53</v>
      </c>
      <c r="L263" s="42" t="s">
        <v>53</v>
      </c>
    </row>
    <row r="264" spans="11:12" x14ac:dyDescent="0.25">
      <c r="K264" s="66" t="s">
        <v>53</v>
      </c>
      <c r="L264" s="42" t="s">
        <v>53</v>
      </c>
    </row>
    <row r="265" spans="11:12" x14ac:dyDescent="0.25">
      <c r="K265" s="66" t="s">
        <v>53</v>
      </c>
      <c r="L265" s="42" t="s">
        <v>53</v>
      </c>
    </row>
    <row r="266" spans="11:12" x14ac:dyDescent="0.25">
      <c r="K266" s="66" t="s">
        <v>53</v>
      </c>
      <c r="L266" s="42" t="s">
        <v>53</v>
      </c>
    </row>
    <row r="267" spans="11:12" x14ac:dyDescent="0.25">
      <c r="K267" s="66" t="s">
        <v>53</v>
      </c>
      <c r="L267" s="42" t="s">
        <v>53</v>
      </c>
    </row>
    <row r="268" spans="11:12" x14ac:dyDescent="0.25">
      <c r="K268" s="66" t="s">
        <v>53</v>
      </c>
      <c r="L268" s="42" t="s">
        <v>53</v>
      </c>
    </row>
    <row r="269" spans="11:12" x14ac:dyDescent="0.25">
      <c r="K269" s="66" t="s">
        <v>53</v>
      </c>
      <c r="L269" s="42" t="s">
        <v>53</v>
      </c>
    </row>
    <row r="270" spans="11:12" x14ac:dyDescent="0.25">
      <c r="K270" s="66" t="s">
        <v>53</v>
      </c>
      <c r="L270" s="42" t="s">
        <v>53</v>
      </c>
    </row>
    <row r="271" spans="11:12" x14ac:dyDescent="0.25">
      <c r="K271" s="66" t="s">
        <v>53</v>
      </c>
      <c r="L271" s="42" t="s">
        <v>53</v>
      </c>
    </row>
    <row r="272" spans="11:12" x14ac:dyDescent="0.25">
      <c r="K272" s="66" t="s">
        <v>53</v>
      </c>
      <c r="L272" s="42" t="s">
        <v>53</v>
      </c>
    </row>
    <row r="273" spans="11:12" x14ac:dyDescent="0.25">
      <c r="K273" s="66" t="s">
        <v>53</v>
      </c>
      <c r="L273" s="42" t="s">
        <v>53</v>
      </c>
    </row>
    <row r="274" spans="11:12" x14ac:dyDescent="0.25">
      <c r="K274" s="66" t="s">
        <v>53</v>
      </c>
      <c r="L274" s="42" t="s">
        <v>53</v>
      </c>
    </row>
    <row r="275" spans="11:12" x14ac:dyDescent="0.25">
      <c r="K275" s="66" t="s">
        <v>53</v>
      </c>
      <c r="L275" s="42" t="s">
        <v>53</v>
      </c>
    </row>
    <row r="276" spans="11:12" x14ac:dyDescent="0.25">
      <c r="K276" s="66" t="s">
        <v>53</v>
      </c>
      <c r="L276" s="42" t="s">
        <v>53</v>
      </c>
    </row>
    <row r="277" spans="11:12" x14ac:dyDescent="0.25">
      <c r="K277" s="66" t="s">
        <v>53</v>
      </c>
      <c r="L277" s="42" t="s">
        <v>53</v>
      </c>
    </row>
    <row r="278" spans="11:12" x14ac:dyDescent="0.25">
      <c r="K278" s="66" t="s">
        <v>53</v>
      </c>
      <c r="L278" s="42" t="s">
        <v>53</v>
      </c>
    </row>
    <row r="279" spans="11:12" x14ac:dyDescent="0.25">
      <c r="K279" s="66" t="s">
        <v>53</v>
      </c>
      <c r="L279" s="42" t="s">
        <v>53</v>
      </c>
    </row>
    <row r="280" spans="11:12" x14ac:dyDescent="0.25">
      <c r="K280" s="66" t="s">
        <v>53</v>
      </c>
      <c r="L280" s="42" t="s">
        <v>53</v>
      </c>
    </row>
    <row r="281" spans="11:12" x14ac:dyDescent="0.25">
      <c r="K281" s="66" t="s">
        <v>53</v>
      </c>
      <c r="L281" s="42" t="s">
        <v>53</v>
      </c>
    </row>
    <row r="282" spans="11:12" x14ac:dyDescent="0.25">
      <c r="K282" s="66" t="s">
        <v>53</v>
      </c>
      <c r="L282" s="42" t="s">
        <v>53</v>
      </c>
    </row>
    <row r="283" spans="11:12" x14ac:dyDescent="0.25">
      <c r="K283" s="66" t="s">
        <v>53</v>
      </c>
      <c r="L283" s="42" t="s">
        <v>53</v>
      </c>
    </row>
    <row r="284" spans="11:12" x14ac:dyDescent="0.25">
      <c r="K284" s="66" t="s">
        <v>53</v>
      </c>
      <c r="L284" s="42" t="s">
        <v>53</v>
      </c>
    </row>
    <row r="285" spans="11:12" x14ac:dyDescent="0.25">
      <c r="K285" s="66" t="s">
        <v>53</v>
      </c>
      <c r="L285" s="42" t="s">
        <v>53</v>
      </c>
    </row>
    <row r="286" spans="11:12" x14ac:dyDescent="0.25">
      <c r="K286" s="66" t="s">
        <v>53</v>
      </c>
      <c r="L286" s="42" t="s">
        <v>53</v>
      </c>
    </row>
    <row r="287" spans="11:12" x14ac:dyDescent="0.25">
      <c r="K287" s="66" t="s">
        <v>53</v>
      </c>
      <c r="L287" s="42" t="s">
        <v>53</v>
      </c>
    </row>
    <row r="288" spans="11:12" x14ac:dyDescent="0.25">
      <c r="K288" s="66" t="s">
        <v>53</v>
      </c>
      <c r="L288" s="42" t="s">
        <v>53</v>
      </c>
    </row>
    <row r="289" spans="11:12" x14ac:dyDescent="0.25">
      <c r="K289" s="66" t="s">
        <v>53</v>
      </c>
      <c r="L289" s="42" t="s">
        <v>53</v>
      </c>
    </row>
    <row r="290" spans="11:12" x14ac:dyDescent="0.25">
      <c r="K290" s="66" t="s">
        <v>53</v>
      </c>
      <c r="L290" s="42" t="s">
        <v>53</v>
      </c>
    </row>
    <row r="291" spans="11:12" x14ac:dyDescent="0.25">
      <c r="K291" s="66" t="s">
        <v>53</v>
      </c>
      <c r="L291" s="42" t="s">
        <v>53</v>
      </c>
    </row>
    <row r="292" spans="11:12" x14ac:dyDescent="0.25">
      <c r="K292" s="66" t="s">
        <v>53</v>
      </c>
      <c r="L292" s="42" t="s">
        <v>53</v>
      </c>
    </row>
    <row r="293" spans="11:12" x14ac:dyDescent="0.25">
      <c r="K293" s="66" t="s">
        <v>53</v>
      </c>
      <c r="L293" s="42" t="s">
        <v>53</v>
      </c>
    </row>
    <row r="294" spans="11:12" x14ac:dyDescent="0.25">
      <c r="K294" s="66" t="s">
        <v>53</v>
      </c>
      <c r="L294" s="42" t="s">
        <v>53</v>
      </c>
    </row>
    <row r="295" spans="11:12" x14ac:dyDescent="0.25">
      <c r="K295" s="66" t="s">
        <v>53</v>
      </c>
      <c r="L295" s="42" t="s">
        <v>53</v>
      </c>
    </row>
    <row r="296" spans="11:12" x14ac:dyDescent="0.25">
      <c r="K296" s="66" t="s">
        <v>53</v>
      </c>
      <c r="L296" s="42" t="s">
        <v>53</v>
      </c>
    </row>
    <row r="297" spans="11:12" x14ac:dyDescent="0.25">
      <c r="K297" s="66" t="s">
        <v>53</v>
      </c>
      <c r="L297" s="42" t="s">
        <v>53</v>
      </c>
    </row>
    <row r="298" spans="11:12" x14ac:dyDescent="0.25">
      <c r="K298" s="66" t="s">
        <v>53</v>
      </c>
      <c r="L298" s="42" t="s">
        <v>53</v>
      </c>
    </row>
    <row r="299" spans="11:12" x14ac:dyDescent="0.25">
      <c r="K299" s="66" t="s">
        <v>53</v>
      </c>
      <c r="L299" s="42" t="s">
        <v>53</v>
      </c>
    </row>
    <row r="300" spans="11:12" x14ac:dyDescent="0.25">
      <c r="K300" s="66" t="s">
        <v>53</v>
      </c>
      <c r="L300" s="42" t="s">
        <v>53</v>
      </c>
    </row>
    <row r="301" spans="11:12" x14ac:dyDescent="0.25">
      <c r="K301" s="66" t="s">
        <v>53</v>
      </c>
      <c r="L301" s="42" t="s">
        <v>53</v>
      </c>
    </row>
    <row r="302" spans="11:12" x14ac:dyDescent="0.25">
      <c r="K302" s="66" t="s">
        <v>53</v>
      </c>
      <c r="L302" s="42" t="s">
        <v>53</v>
      </c>
    </row>
    <row r="303" spans="11:12" x14ac:dyDescent="0.25">
      <c r="K303" s="66" t="s">
        <v>53</v>
      </c>
      <c r="L303" s="42" t="s">
        <v>53</v>
      </c>
    </row>
    <row r="304" spans="11:12" x14ac:dyDescent="0.25">
      <c r="K304" s="67" t="s">
        <v>54</v>
      </c>
      <c r="L304" s="68"/>
    </row>
    <row r="305" spans="11:12" x14ac:dyDescent="0.25">
      <c r="K305" s="66">
        <v>43904</v>
      </c>
      <c r="L305" s="42">
        <v>100</v>
      </c>
    </row>
    <row r="306" spans="11:12" x14ac:dyDescent="0.25">
      <c r="K306" s="66">
        <v>43911</v>
      </c>
      <c r="L306" s="42">
        <v>99.667599999999993</v>
      </c>
    </row>
    <row r="307" spans="11:12" x14ac:dyDescent="0.25">
      <c r="K307" s="66">
        <v>43918</v>
      </c>
      <c r="L307" s="42">
        <v>98.378600000000006</v>
      </c>
    </row>
    <row r="308" spans="11:12" x14ac:dyDescent="0.25">
      <c r="K308" s="66">
        <v>43925</v>
      </c>
      <c r="L308" s="42">
        <v>96.626300000000001</v>
      </c>
    </row>
    <row r="309" spans="11:12" x14ac:dyDescent="0.25">
      <c r="K309" s="66">
        <v>43932</v>
      </c>
      <c r="L309" s="42">
        <v>94.061300000000003</v>
      </c>
    </row>
    <row r="310" spans="11:12" x14ac:dyDescent="0.25">
      <c r="K310" s="66">
        <v>43939</v>
      </c>
      <c r="L310" s="42">
        <v>93.977199999999996</v>
      </c>
    </row>
    <row r="311" spans="11:12" x14ac:dyDescent="0.25">
      <c r="K311" s="66">
        <v>43946</v>
      </c>
      <c r="L311" s="42">
        <v>94.110699999999994</v>
      </c>
    </row>
    <row r="312" spans="11:12" x14ac:dyDescent="0.25">
      <c r="K312" s="66">
        <v>43953</v>
      </c>
      <c r="L312" s="42">
        <v>94.578299999999999</v>
      </c>
    </row>
    <row r="313" spans="11:12" x14ac:dyDescent="0.25">
      <c r="K313" s="66">
        <v>43960</v>
      </c>
      <c r="L313" s="42">
        <v>93.415999999999997</v>
      </c>
    </row>
    <row r="314" spans="11:12" x14ac:dyDescent="0.25">
      <c r="K314" s="66">
        <v>43967</v>
      </c>
      <c r="L314" s="42">
        <v>92.604799999999997</v>
      </c>
    </row>
    <row r="315" spans="11:12" x14ac:dyDescent="0.25">
      <c r="K315" s="66">
        <v>43974</v>
      </c>
      <c r="L315" s="42">
        <v>92.236099999999993</v>
      </c>
    </row>
    <row r="316" spans="11:12" x14ac:dyDescent="0.25">
      <c r="K316" s="66">
        <v>43981</v>
      </c>
      <c r="L316" s="42">
        <v>93.508200000000002</v>
      </c>
    </row>
    <row r="317" spans="11:12" x14ac:dyDescent="0.25">
      <c r="K317" s="66">
        <v>43988</v>
      </c>
      <c r="L317" s="42">
        <v>95.496899999999997</v>
      </c>
    </row>
    <row r="318" spans="11:12" x14ac:dyDescent="0.25">
      <c r="K318" s="66">
        <v>43995</v>
      </c>
      <c r="L318" s="42">
        <v>96.188599999999994</v>
      </c>
    </row>
    <row r="319" spans="11:12" x14ac:dyDescent="0.25">
      <c r="K319" s="66">
        <v>44002</v>
      </c>
      <c r="L319" s="42">
        <v>97.174400000000006</v>
      </c>
    </row>
    <row r="320" spans="11:12" x14ac:dyDescent="0.25">
      <c r="K320" s="66">
        <v>44009</v>
      </c>
      <c r="L320" s="42">
        <v>97.322599999999994</v>
      </c>
    </row>
    <row r="321" spans="11:12" x14ac:dyDescent="0.25">
      <c r="K321" s="66">
        <v>44016</v>
      </c>
      <c r="L321" s="42">
        <v>99.476100000000002</v>
      </c>
    </row>
    <row r="322" spans="11:12" x14ac:dyDescent="0.25">
      <c r="K322" s="66">
        <v>44023</v>
      </c>
      <c r="L322" s="42">
        <v>96.927999999999997</v>
      </c>
    </row>
    <row r="323" spans="11:12" x14ac:dyDescent="0.25">
      <c r="K323" s="66">
        <v>44030</v>
      </c>
      <c r="L323" s="42">
        <v>96.451099999999997</v>
      </c>
    </row>
    <row r="324" spans="11:12" x14ac:dyDescent="0.25">
      <c r="K324" s="66">
        <v>44037</v>
      </c>
      <c r="L324" s="42">
        <v>96.096999999999994</v>
      </c>
    </row>
    <row r="325" spans="11:12" x14ac:dyDescent="0.25">
      <c r="K325" s="66">
        <v>44044</v>
      </c>
      <c r="L325" s="42">
        <v>96.806200000000004</v>
      </c>
    </row>
    <row r="326" spans="11:12" x14ac:dyDescent="0.25">
      <c r="K326" s="66">
        <v>44051</v>
      </c>
      <c r="L326" s="42">
        <v>97.248500000000007</v>
      </c>
    </row>
    <row r="327" spans="11:12" x14ac:dyDescent="0.25">
      <c r="K327" s="66">
        <v>44058</v>
      </c>
      <c r="L327" s="42">
        <v>96.723200000000006</v>
      </c>
    </row>
    <row r="328" spans="11:12" x14ac:dyDescent="0.25">
      <c r="K328" s="66">
        <v>44065</v>
      </c>
      <c r="L328" s="42">
        <v>96.530600000000007</v>
      </c>
    </row>
    <row r="329" spans="11:12" x14ac:dyDescent="0.25">
      <c r="K329" s="66">
        <v>44072</v>
      </c>
      <c r="L329" s="42">
        <v>96.715400000000002</v>
      </c>
    </row>
    <row r="330" spans="11:12" x14ac:dyDescent="0.25">
      <c r="K330" s="66">
        <v>44079</v>
      </c>
      <c r="L330" s="42">
        <v>99.468299999999999</v>
      </c>
    </row>
    <row r="331" spans="11:12" x14ac:dyDescent="0.25">
      <c r="K331" s="66">
        <v>44086</v>
      </c>
      <c r="L331" s="42">
        <v>100.4546</v>
      </c>
    </row>
    <row r="332" spans="11:12" x14ac:dyDescent="0.25">
      <c r="K332" s="66">
        <v>44093</v>
      </c>
      <c r="L332" s="42">
        <v>101.22580000000001</v>
      </c>
    </row>
    <row r="333" spans="11:12" x14ac:dyDescent="0.25">
      <c r="K333" s="66">
        <v>44100</v>
      </c>
      <c r="L333" s="42">
        <v>100.6095</v>
      </c>
    </row>
    <row r="334" spans="11:12" x14ac:dyDescent="0.25">
      <c r="K334" s="66">
        <v>44107</v>
      </c>
      <c r="L334" s="42">
        <v>98.462699999999998</v>
      </c>
    </row>
    <row r="335" spans="11:12" x14ac:dyDescent="0.25">
      <c r="K335" s="66">
        <v>44114</v>
      </c>
      <c r="L335" s="42">
        <v>96.815100000000001</v>
      </c>
    </row>
    <row r="336" spans="11:12" x14ac:dyDescent="0.25">
      <c r="K336" s="66">
        <v>44121</v>
      </c>
      <c r="L336" s="42">
        <v>97.316400000000002</v>
      </c>
    </row>
    <row r="337" spans="11:12" x14ac:dyDescent="0.25">
      <c r="K337" s="66">
        <v>44128</v>
      </c>
      <c r="L337" s="42">
        <v>96.7316</v>
      </c>
    </row>
    <row r="338" spans="11:12" x14ac:dyDescent="0.25">
      <c r="K338" s="66">
        <v>44135</v>
      </c>
      <c r="L338" s="42">
        <v>96.679100000000005</v>
      </c>
    </row>
    <row r="339" spans="11:12" x14ac:dyDescent="0.25">
      <c r="K339" s="66">
        <v>44142</v>
      </c>
      <c r="L339" s="42">
        <v>98.026200000000003</v>
      </c>
    </row>
    <row r="340" spans="11:12" x14ac:dyDescent="0.25">
      <c r="K340" s="66">
        <v>44149</v>
      </c>
      <c r="L340" s="42">
        <v>98.893100000000004</v>
      </c>
    </row>
    <row r="341" spans="11:12" x14ac:dyDescent="0.25">
      <c r="K341" s="66">
        <v>44156</v>
      </c>
      <c r="L341" s="42">
        <v>98.847399999999993</v>
      </c>
    </row>
    <row r="342" spans="11:12" x14ac:dyDescent="0.25">
      <c r="K342" s="66">
        <v>44163</v>
      </c>
      <c r="L342" s="42">
        <v>100.1014</v>
      </c>
    </row>
    <row r="343" spans="11:12" x14ac:dyDescent="0.25">
      <c r="K343" s="66">
        <v>44170</v>
      </c>
      <c r="L343" s="42">
        <v>101.732</v>
      </c>
    </row>
    <row r="344" spans="11:12" x14ac:dyDescent="0.25">
      <c r="K344" s="66">
        <v>44177</v>
      </c>
      <c r="L344" s="42">
        <v>102.21939999999999</v>
      </c>
    </row>
    <row r="345" spans="11:12" x14ac:dyDescent="0.25">
      <c r="K345" s="66">
        <v>44184</v>
      </c>
      <c r="L345" s="42">
        <v>102.1596</v>
      </c>
    </row>
    <row r="346" spans="11:12" x14ac:dyDescent="0.25">
      <c r="K346" s="66">
        <v>44191</v>
      </c>
      <c r="L346" s="42">
        <v>97.485100000000003</v>
      </c>
    </row>
    <row r="347" spans="11:12" x14ac:dyDescent="0.25">
      <c r="K347" s="66">
        <v>44198</v>
      </c>
      <c r="L347" s="42">
        <v>93.574100000000001</v>
      </c>
    </row>
    <row r="348" spans="11:12" x14ac:dyDescent="0.25">
      <c r="K348" s="66">
        <v>44205</v>
      </c>
      <c r="L348" s="42">
        <v>92.977900000000005</v>
      </c>
    </row>
    <row r="349" spans="11:12" x14ac:dyDescent="0.25">
      <c r="K349" s="66">
        <v>44212</v>
      </c>
      <c r="L349" s="42">
        <v>94.76</v>
      </c>
    </row>
    <row r="350" spans="11:12" x14ac:dyDescent="0.25">
      <c r="K350" s="66" t="s">
        <v>53</v>
      </c>
      <c r="L350" s="42" t="s">
        <v>53</v>
      </c>
    </row>
    <row r="351" spans="11:12" x14ac:dyDescent="0.25">
      <c r="K351" s="66" t="s">
        <v>53</v>
      </c>
      <c r="L351" s="42" t="s">
        <v>53</v>
      </c>
    </row>
    <row r="352" spans="11:12" x14ac:dyDescent="0.25">
      <c r="K352" s="66" t="s">
        <v>53</v>
      </c>
      <c r="L352" s="42" t="s">
        <v>53</v>
      </c>
    </row>
    <row r="353" spans="11:12" x14ac:dyDescent="0.25">
      <c r="K353" s="66" t="s">
        <v>53</v>
      </c>
      <c r="L353" s="42" t="s">
        <v>53</v>
      </c>
    </row>
    <row r="354" spans="11:12" x14ac:dyDescent="0.25">
      <c r="K354" s="66" t="s">
        <v>53</v>
      </c>
      <c r="L354" s="42" t="s">
        <v>53</v>
      </c>
    </row>
    <row r="355" spans="11:12" x14ac:dyDescent="0.25">
      <c r="K355" s="66" t="s">
        <v>53</v>
      </c>
      <c r="L355" s="42" t="s">
        <v>53</v>
      </c>
    </row>
    <row r="356" spans="11:12" x14ac:dyDescent="0.25">
      <c r="K356" s="66" t="s">
        <v>53</v>
      </c>
      <c r="L356" s="42" t="s">
        <v>53</v>
      </c>
    </row>
    <row r="357" spans="11:12" x14ac:dyDescent="0.25">
      <c r="K357" s="66" t="s">
        <v>53</v>
      </c>
      <c r="L357" s="42" t="s">
        <v>53</v>
      </c>
    </row>
    <row r="358" spans="11:12" x14ac:dyDescent="0.25">
      <c r="K358" s="66" t="s">
        <v>53</v>
      </c>
      <c r="L358" s="42" t="s">
        <v>53</v>
      </c>
    </row>
    <row r="359" spans="11:12" x14ac:dyDescent="0.25">
      <c r="K359" s="66" t="s">
        <v>53</v>
      </c>
      <c r="L359" s="42" t="s">
        <v>53</v>
      </c>
    </row>
    <row r="360" spans="11:12" x14ac:dyDescent="0.25">
      <c r="K360" s="66" t="s">
        <v>53</v>
      </c>
      <c r="L360" s="42" t="s">
        <v>53</v>
      </c>
    </row>
    <row r="361" spans="11:12" x14ac:dyDescent="0.25">
      <c r="K361" s="66" t="s">
        <v>53</v>
      </c>
      <c r="L361" s="42" t="s">
        <v>53</v>
      </c>
    </row>
    <row r="362" spans="11:12" x14ac:dyDescent="0.25">
      <c r="K362" s="66" t="s">
        <v>53</v>
      </c>
      <c r="L362" s="42" t="s">
        <v>53</v>
      </c>
    </row>
    <row r="363" spans="11:12" x14ac:dyDescent="0.25">
      <c r="K363" s="66" t="s">
        <v>53</v>
      </c>
      <c r="L363" s="42" t="s">
        <v>53</v>
      </c>
    </row>
    <row r="364" spans="11:12" x14ac:dyDescent="0.25">
      <c r="K364" s="66" t="s">
        <v>53</v>
      </c>
      <c r="L364" s="42" t="s">
        <v>53</v>
      </c>
    </row>
    <row r="365" spans="11:12" x14ac:dyDescent="0.25">
      <c r="K365" s="66" t="s">
        <v>53</v>
      </c>
      <c r="L365" s="42" t="s">
        <v>53</v>
      </c>
    </row>
    <row r="366" spans="11:12" x14ac:dyDescent="0.25">
      <c r="K366" s="66" t="s">
        <v>53</v>
      </c>
      <c r="L366" s="42" t="s">
        <v>53</v>
      </c>
    </row>
    <row r="367" spans="11:12" x14ac:dyDescent="0.25">
      <c r="K367" s="66" t="s">
        <v>53</v>
      </c>
      <c r="L367" s="42" t="s">
        <v>53</v>
      </c>
    </row>
    <row r="368" spans="11:12" x14ac:dyDescent="0.25">
      <c r="K368" s="66" t="s">
        <v>53</v>
      </c>
      <c r="L368" s="42" t="s">
        <v>53</v>
      </c>
    </row>
    <row r="369" spans="11:12" x14ac:dyDescent="0.25">
      <c r="K369" s="66" t="s">
        <v>53</v>
      </c>
      <c r="L369" s="42" t="s">
        <v>53</v>
      </c>
    </row>
    <row r="370" spans="11:12" x14ac:dyDescent="0.25">
      <c r="K370" s="66" t="s">
        <v>53</v>
      </c>
      <c r="L370" s="42" t="s">
        <v>53</v>
      </c>
    </row>
    <row r="371" spans="11:12" x14ac:dyDescent="0.25">
      <c r="K371" s="66" t="s">
        <v>53</v>
      </c>
      <c r="L371" s="42" t="s">
        <v>53</v>
      </c>
    </row>
    <row r="372" spans="11:12" x14ac:dyDescent="0.25">
      <c r="K372" s="66" t="s">
        <v>53</v>
      </c>
      <c r="L372" s="42" t="s">
        <v>53</v>
      </c>
    </row>
    <row r="373" spans="11:12" x14ac:dyDescent="0.25">
      <c r="K373" s="66" t="s">
        <v>53</v>
      </c>
      <c r="L373" s="42" t="s">
        <v>53</v>
      </c>
    </row>
    <row r="374" spans="11:12" x14ac:dyDescent="0.25">
      <c r="K374" s="66" t="s">
        <v>53</v>
      </c>
      <c r="L374" s="42" t="s">
        <v>53</v>
      </c>
    </row>
    <row r="375" spans="11:12" x14ac:dyDescent="0.25">
      <c r="K375" s="66" t="s">
        <v>53</v>
      </c>
      <c r="L375" s="42" t="s">
        <v>53</v>
      </c>
    </row>
    <row r="376" spans="11:12" x14ac:dyDescent="0.25">
      <c r="K376" s="66" t="s">
        <v>53</v>
      </c>
      <c r="L376" s="42" t="s">
        <v>53</v>
      </c>
    </row>
    <row r="377" spans="11:12" x14ac:dyDescent="0.25">
      <c r="K377" s="66" t="s">
        <v>53</v>
      </c>
      <c r="L377" s="42" t="s">
        <v>53</v>
      </c>
    </row>
    <row r="378" spans="11:12" x14ac:dyDescent="0.25">
      <c r="K378" s="66" t="s">
        <v>53</v>
      </c>
      <c r="L378" s="42" t="s">
        <v>53</v>
      </c>
    </row>
    <row r="379" spans="11:12" x14ac:dyDescent="0.25">
      <c r="K379" s="66" t="s">
        <v>53</v>
      </c>
      <c r="L379" s="42" t="s">
        <v>53</v>
      </c>
    </row>
    <row r="380" spans="11:12" x14ac:dyDescent="0.25">
      <c r="K380" s="66" t="s">
        <v>53</v>
      </c>
      <c r="L380" s="42" t="s">
        <v>53</v>
      </c>
    </row>
    <row r="381" spans="11:12" x14ac:dyDescent="0.25">
      <c r="K381" s="66" t="s">
        <v>53</v>
      </c>
      <c r="L381" s="42" t="s">
        <v>53</v>
      </c>
    </row>
    <row r="382" spans="11:12" x14ac:dyDescent="0.25">
      <c r="K382" s="66" t="s">
        <v>53</v>
      </c>
      <c r="L382" s="42" t="s">
        <v>53</v>
      </c>
    </row>
    <row r="383" spans="11:12" x14ac:dyDescent="0.25">
      <c r="K383" s="66" t="s">
        <v>53</v>
      </c>
      <c r="L383" s="42" t="s">
        <v>53</v>
      </c>
    </row>
    <row r="384" spans="11:12" x14ac:dyDescent="0.25">
      <c r="K384" s="66" t="s">
        <v>53</v>
      </c>
      <c r="L384" s="42" t="s">
        <v>53</v>
      </c>
    </row>
    <row r="385" spans="11:12" x14ac:dyDescent="0.25">
      <c r="K385" s="66" t="s">
        <v>53</v>
      </c>
      <c r="L385" s="42" t="s">
        <v>53</v>
      </c>
    </row>
    <row r="386" spans="11:12" x14ac:dyDescent="0.25">
      <c r="K386" s="66" t="s">
        <v>53</v>
      </c>
      <c r="L386" s="42" t="s">
        <v>53</v>
      </c>
    </row>
    <row r="387" spans="11:12" x14ac:dyDescent="0.25">
      <c r="K387" s="66" t="s">
        <v>53</v>
      </c>
      <c r="L387" s="42" t="s">
        <v>53</v>
      </c>
    </row>
    <row r="388" spans="11:12" x14ac:dyDescent="0.25">
      <c r="K388" s="66" t="s">
        <v>53</v>
      </c>
      <c r="L388" s="42" t="s">
        <v>53</v>
      </c>
    </row>
    <row r="389" spans="11:12" x14ac:dyDescent="0.25">
      <c r="K389" s="66" t="s">
        <v>53</v>
      </c>
      <c r="L389" s="42" t="s">
        <v>53</v>
      </c>
    </row>
    <row r="390" spans="11:12" x14ac:dyDescent="0.25">
      <c r="K390" s="66" t="s">
        <v>53</v>
      </c>
      <c r="L390" s="42" t="s">
        <v>53</v>
      </c>
    </row>
    <row r="391" spans="11:12" x14ac:dyDescent="0.25">
      <c r="K391" s="66" t="s">
        <v>53</v>
      </c>
      <c r="L391" s="42" t="s">
        <v>53</v>
      </c>
    </row>
    <row r="392" spans="11:12" x14ac:dyDescent="0.25">
      <c r="K392" s="66" t="s">
        <v>53</v>
      </c>
      <c r="L392" s="42" t="s">
        <v>53</v>
      </c>
    </row>
    <row r="393" spans="11:12" x14ac:dyDescent="0.25">
      <c r="K393" s="66" t="s">
        <v>53</v>
      </c>
      <c r="L393" s="42" t="s">
        <v>53</v>
      </c>
    </row>
    <row r="394" spans="11:12" x14ac:dyDescent="0.25">
      <c r="K394" s="66" t="s">
        <v>53</v>
      </c>
      <c r="L394" s="42" t="s">
        <v>53</v>
      </c>
    </row>
    <row r="395" spans="11:12" x14ac:dyDescent="0.25">
      <c r="K395" s="66" t="s">
        <v>53</v>
      </c>
      <c r="L395" s="42" t="s">
        <v>53</v>
      </c>
    </row>
    <row r="396" spans="11:12" x14ac:dyDescent="0.25">
      <c r="K396" s="66" t="s">
        <v>53</v>
      </c>
      <c r="L396" s="42" t="s">
        <v>53</v>
      </c>
    </row>
    <row r="397" spans="11:12" x14ac:dyDescent="0.25">
      <c r="K397" s="66" t="s">
        <v>53</v>
      </c>
      <c r="L397" s="42" t="s">
        <v>53</v>
      </c>
    </row>
    <row r="398" spans="11:12" x14ac:dyDescent="0.25">
      <c r="K398" s="66" t="s">
        <v>53</v>
      </c>
      <c r="L398" s="42" t="s">
        <v>53</v>
      </c>
    </row>
    <row r="399" spans="11:12" x14ac:dyDescent="0.25">
      <c r="K399" s="66" t="s">
        <v>53</v>
      </c>
      <c r="L399" s="42" t="s">
        <v>53</v>
      </c>
    </row>
    <row r="400" spans="11:12" x14ac:dyDescent="0.25">
      <c r="K400" s="66" t="s">
        <v>53</v>
      </c>
      <c r="L400" s="42" t="s">
        <v>53</v>
      </c>
    </row>
    <row r="401" spans="11:12" x14ac:dyDescent="0.25">
      <c r="K401" s="66" t="s">
        <v>53</v>
      </c>
      <c r="L401" s="42" t="s">
        <v>53</v>
      </c>
    </row>
    <row r="402" spans="11:12" x14ac:dyDescent="0.25">
      <c r="K402" s="66" t="s">
        <v>53</v>
      </c>
      <c r="L402" s="42" t="s">
        <v>53</v>
      </c>
    </row>
    <row r="403" spans="11:12" x14ac:dyDescent="0.25">
      <c r="K403" s="66" t="s">
        <v>53</v>
      </c>
      <c r="L403" s="42" t="s">
        <v>53</v>
      </c>
    </row>
    <row r="404" spans="11:12" x14ac:dyDescent="0.25">
      <c r="K404" s="66" t="s">
        <v>53</v>
      </c>
      <c r="L404" s="42" t="s">
        <v>53</v>
      </c>
    </row>
    <row r="405" spans="11:12" x14ac:dyDescent="0.25">
      <c r="K405" s="66" t="s">
        <v>53</v>
      </c>
      <c r="L405" s="42" t="s">
        <v>53</v>
      </c>
    </row>
    <row r="406" spans="11:12" x14ac:dyDescent="0.25">
      <c r="K406" s="66" t="s">
        <v>53</v>
      </c>
      <c r="L406" s="42" t="s">
        <v>53</v>
      </c>
    </row>
    <row r="407" spans="11:12" x14ac:dyDescent="0.25">
      <c r="K407" s="66" t="s">
        <v>53</v>
      </c>
      <c r="L407" s="42" t="s">
        <v>53</v>
      </c>
    </row>
    <row r="408" spans="11:12" x14ac:dyDescent="0.25">
      <c r="K408" s="66" t="s">
        <v>53</v>
      </c>
      <c r="L408" s="42" t="s">
        <v>53</v>
      </c>
    </row>
    <row r="409" spans="11:12" x14ac:dyDescent="0.25">
      <c r="K409" s="66" t="s">
        <v>53</v>
      </c>
      <c r="L409" s="42" t="s">
        <v>53</v>
      </c>
    </row>
    <row r="410" spans="11:12" x14ac:dyDescent="0.25">
      <c r="K410" s="66" t="s">
        <v>53</v>
      </c>
      <c r="L410" s="42" t="s">
        <v>53</v>
      </c>
    </row>
    <row r="411" spans="11:12" x14ac:dyDescent="0.25">
      <c r="K411" s="66" t="s">
        <v>53</v>
      </c>
      <c r="L411" s="42" t="s">
        <v>53</v>
      </c>
    </row>
    <row r="412" spans="11:12" x14ac:dyDescent="0.25">
      <c r="K412" s="66" t="s">
        <v>53</v>
      </c>
      <c r="L412" s="42" t="s">
        <v>53</v>
      </c>
    </row>
    <row r="413" spans="11:12" x14ac:dyDescent="0.25">
      <c r="K413" s="66" t="s">
        <v>53</v>
      </c>
      <c r="L413" s="42" t="s">
        <v>53</v>
      </c>
    </row>
    <row r="414" spans="11:12" x14ac:dyDescent="0.25">
      <c r="K414" s="66" t="s">
        <v>53</v>
      </c>
      <c r="L414" s="42" t="s">
        <v>53</v>
      </c>
    </row>
    <row r="415" spans="11:12" x14ac:dyDescent="0.25">
      <c r="K415" s="66" t="s">
        <v>53</v>
      </c>
      <c r="L415" s="42" t="s">
        <v>53</v>
      </c>
    </row>
    <row r="416" spans="11:12" x14ac:dyDescent="0.25">
      <c r="K416" s="66" t="s">
        <v>53</v>
      </c>
      <c r="L416" s="42" t="s">
        <v>53</v>
      </c>
    </row>
    <row r="417" spans="11:12" x14ac:dyDescent="0.25">
      <c r="K417" s="66" t="s">
        <v>53</v>
      </c>
      <c r="L417" s="42" t="s">
        <v>53</v>
      </c>
    </row>
    <row r="418" spans="11:12" x14ac:dyDescent="0.25">
      <c r="K418" s="66" t="s">
        <v>53</v>
      </c>
      <c r="L418" s="42" t="s">
        <v>53</v>
      </c>
    </row>
    <row r="419" spans="11:12" x14ac:dyDescent="0.25">
      <c r="K419" s="66" t="s">
        <v>53</v>
      </c>
      <c r="L419" s="42" t="s">
        <v>53</v>
      </c>
    </row>
    <row r="420" spans="11:12" x14ac:dyDescent="0.25">
      <c r="K420" s="66" t="s">
        <v>53</v>
      </c>
      <c r="L420" s="42" t="s">
        <v>53</v>
      </c>
    </row>
    <row r="421" spans="11:12" x14ac:dyDescent="0.25">
      <c r="K421" s="66" t="s">
        <v>53</v>
      </c>
      <c r="L421" s="42" t="s">
        <v>53</v>
      </c>
    </row>
    <row r="422" spans="11:12" x14ac:dyDescent="0.25">
      <c r="K422" s="66" t="s">
        <v>53</v>
      </c>
      <c r="L422" s="42" t="s">
        <v>53</v>
      </c>
    </row>
    <row r="423" spans="11:12" x14ac:dyDescent="0.25">
      <c r="K423" s="66" t="s">
        <v>53</v>
      </c>
      <c r="L423" s="42" t="s">
        <v>53</v>
      </c>
    </row>
    <row r="424" spans="11:12" x14ac:dyDescent="0.25">
      <c r="K424" s="66" t="s">
        <v>53</v>
      </c>
      <c r="L424" s="42" t="s">
        <v>53</v>
      </c>
    </row>
    <row r="425" spans="11:12" x14ac:dyDescent="0.25">
      <c r="K425" s="66" t="s">
        <v>53</v>
      </c>
      <c r="L425" s="42" t="s">
        <v>53</v>
      </c>
    </row>
    <row r="426" spans="11:12" x14ac:dyDescent="0.25">
      <c r="K426" s="66" t="s">
        <v>53</v>
      </c>
      <c r="L426" s="42" t="s">
        <v>53</v>
      </c>
    </row>
    <row r="427" spans="11:12" x14ac:dyDescent="0.25">
      <c r="K427" s="66" t="s">
        <v>53</v>
      </c>
      <c r="L427" s="42" t="s">
        <v>53</v>
      </c>
    </row>
    <row r="428" spans="11:12" x14ac:dyDescent="0.25">
      <c r="K428" s="66" t="s">
        <v>53</v>
      </c>
      <c r="L428" s="42" t="s">
        <v>53</v>
      </c>
    </row>
    <row r="429" spans="11:12" x14ac:dyDescent="0.25">
      <c r="K429" s="66" t="s">
        <v>53</v>
      </c>
      <c r="L429" s="42" t="s">
        <v>53</v>
      </c>
    </row>
    <row r="430" spans="11:12" x14ac:dyDescent="0.25">
      <c r="K430" s="66" t="s">
        <v>53</v>
      </c>
      <c r="L430" s="42" t="s">
        <v>53</v>
      </c>
    </row>
    <row r="431" spans="11:12" x14ac:dyDescent="0.25">
      <c r="K431" s="66" t="s">
        <v>53</v>
      </c>
      <c r="L431" s="42" t="s">
        <v>53</v>
      </c>
    </row>
    <row r="432" spans="11:12" x14ac:dyDescent="0.25">
      <c r="K432" s="66" t="s">
        <v>53</v>
      </c>
      <c r="L432" s="42" t="s">
        <v>53</v>
      </c>
    </row>
    <row r="433" spans="11:12" x14ac:dyDescent="0.25">
      <c r="K433" s="66" t="s">
        <v>53</v>
      </c>
      <c r="L433" s="42" t="s">
        <v>53</v>
      </c>
    </row>
    <row r="434" spans="11:12" x14ac:dyDescent="0.25">
      <c r="K434" s="66" t="s">
        <v>53</v>
      </c>
      <c r="L434" s="42" t="s">
        <v>53</v>
      </c>
    </row>
    <row r="435" spans="11:12" x14ac:dyDescent="0.25">
      <c r="K435" s="66" t="s">
        <v>53</v>
      </c>
      <c r="L435" s="42" t="s">
        <v>53</v>
      </c>
    </row>
    <row r="436" spans="11:12" x14ac:dyDescent="0.25">
      <c r="K436" s="66" t="s">
        <v>53</v>
      </c>
      <c r="L436" s="42" t="s">
        <v>53</v>
      </c>
    </row>
    <row r="437" spans="11:12" x14ac:dyDescent="0.25">
      <c r="K437" s="66" t="s">
        <v>53</v>
      </c>
      <c r="L437" s="42" t="s">
        <v>53</v>
      </c>
    </row>
    <row r="438" spans="11:12" x14ac:dyDescent="0.25">
      <c r="K438" s="66" t="s">
        <v>53</v>
      </c>
      <c r="L438" s="42" t="s">
        <v>53</v>
      </c>
    </row>
    <row r="439" spans="11:12" x14ac:dyDescent="0.25">
      <c r="K439" s="66" t="s">
        <v>53</v>
      </c>
      <c r="L439" s="42" t="s">
        <v>53</v>
      </c>
    </row>
    <row r="440" spans="11:12" x14ac:dyDescent="0.25">
      <c r="K440" s="66" t="s">
        <v>53</v>
      </c>
      <c r="L440" s="42" t="s">
        <v>53</v>
      </c>
    </row>
    <row r="441" spans="11:12" x14ac:dyDescent="0.25">
      <c r="K441" s="66" t="s">
        <v>53</v>
      </c>
      <c r="L441" s="42" t="s">
        <v>53</v>
      </c>
    </row>
    <row r="442" spans="11:12" x14ac:dyDescent="0.25">
      <c r="K442" s="66" t="s">
        <v>53</v>
      </c>
      <c r="L442" s="42" t="s">
        <v>53</v>
      </c>
    </row>
    <row r="443" spans="11:12" x14ac:dyDescent="0.25">
      <c r="K443" s="66" t="s">
        <v>53</v>
      </c>
      <c r="L443" s="42" t="s">
        <v>53</v>
      </c>
    </row>
    <row r="444" spans="11:12" x14ac:dyDescent="0.25">
      <c r="K444" s="66" t="s">
        <v>53</v>
      </c>
      <c r="L444" s="42" t="s">
        <v>53</v>
      </c>
    </row>
    <row r="445" spans="11:12" x14ac:dyDescent="0.25">
      <c r="K445" s="66" t="s">
        <v>53</v>
      </c>
      <c r="L445" s="42" t="s">
        <v>53</v>
      </c>
    </row>
    <row r="446" spans="11:12" x14ac:dyDescent="0.25">
      <c r="K446" s="66" t="s">
        <v>53</v>
      </c>
      <c r="L446" s="42" t="s">
        <v>53</v>
      </c>
    </row>
    <row r="447" spans="11:12" x14ac:dyDescent="0.25">
      <c r="K447" s="66" t="s">
        <v>53</v>
      </c>
      <c r="L447" s="42" t="s">
        <v>53</v>
      </c>
    </row>
    <row r="448" spans="11:12" x14ac:dyDescent="0.25">
      <c r="K448" s="66" t="s">
        <v>53</v>
      </c>
      <c r="L448" s="42" t="s">
        <v>53</v>
      </c>
    </row>
    <row r="449" spans="11:12" x14ac:dyDescent="0.25">
      <c r="K449" s="66" t="s">
        <v>53</v>
      </c>
      <c r="L449" s="42" t="s">
        <v>53</v>
      </c>
    </row>
    <row r="450" spans="11:12" x14ac:dyDescent="0.25">
      <c r="K450" s="66" t="s">
        <v>53</v>
      </c>
      <c r="L450" s="42" t="s">
        <v>53</v>
      </c>
    </row>
    <row r="451" spans="11:12" x14ac:dyDescent="0.25">
      <c r="K451" s="66" t="s">
        <v>53</v>
      </c>
      <c r="L451" s="42" t="s">
        <v>53</v>
      </c>
    </row>
    <row r="452" spans="11:12" x14ac:dyDescent="0.25">
      <c r="K452" s="67" t="s">
        <v>55</v>
      </c>
      <c r="L452" s="67"/>
    </row>
    <row r="453" spans="11:12" x14ac:dyDescent="0.25">
      <c r="K453" s="66">
        <v>43904</v>
      </c>
      <c r="L453" s="42">
        <v>100</v>
      </c>
    </row>
    <row r="454" spans="11:12" x14ac:dyDescent="0.25">
      <c r="K454" s="66">
        <v>43911</v>
      </c>
      <c r="L454" s="42">
        <v>99.197199999999995</v>
      </c>
    </row>
    <row r="455" spans="11:12" x14ac:dyDescent="0.25">
      <c r="K455" s="66">
        <v>43918</v>
      </c>
      <c r="L455" s="42">
        <v>96.180800000000005</v>
      </c>
    </row>
    <row r="456" spans="11:12" x14ac:dyDescent="0.25">
      <c r="K456" s="66">
        <v>43925</v>
      </c>
      <c r="L456" s="42">
        <v>93.611000000000004</v>
      </c>
    </row>
    <row r="457" spans="11:12" x14ac:dyDescent="0.25">
      <c r="K457" s="66">
        <v>43932</v>
      </c>
      <c r="L457" s="42">
        <v>92.091399999999993</v>
      </c>
    </row>
    <row r="458" spans="11:12" x14ac:dyDescent="0.25">
      <c r="K458" s="66">
        <v>43939</v>
      </c>
      <c r="L458" s="42">
        <v>91.568200000000004</v>
      </c>
    </row>
    <row r="459" spans="11:12" x14ac:dyDescent="0.25">
      <c r="K459" s="66">
        <v>43946</v>
      </c>
      <c r="L459" s="42">
        <v>91.756699999999995</v>
      </c>
    </row>
    <row r="460" spans="11:12" x14ac:dyDescent="0.25">
      <c r="K460" s="66">
        <v>43953</v>
      </c>
      <c r="L460" s="42">
        <v>92.254099999999994</v>
      </c>
    </row>
    <row r="461" spans="11:12" x14ac:dyDescent="0.25">
      <c r="K461" s="66">
        <v>43960</v>
      </c>
      <c r="L461" s="42">
        <v>92.985100000000003</v>
      </c>
    </row>
    <row r="462" spans="11:12" x14ac:dyDescent="0.25">
      <c r="K462" s="66">
        <v>43967</v>
      </c>
      <c r="L462" s="42">
        <v>93.729799999999997</v>
      </c>
    </row>
    <row r="463" spans="11:12" x14ac:dyDescent="0.25">
      <c r="K463" s="66">
        <v>43974</v>
      </c>
      <c r="L463" s="42">
        <v>94.172899999999998</v>
      </c>
    </row>
    <row r="464" spans="11:12" x14ac:dyDescent="0.25">
      <c r="K464" s="66">
        <v>43981</v>
      </c>
      <c r="L464" s="42">
        <v>94.814800000000005</v>
      </c>
    </row>
    <row r="465" spans="11:12" x14ac:dyDescent="0.25">
      <c r="K465" s="66">
        <v>43988</v>
      </c>
      <c r="L465" s="42">
        <v>95.926599999999993</v>
      </c>
    </row>
    <row r="466" spans="11:12" x14ac:dyDescent="0.25">
      <c r="K466" s="66">
        <v>43995</v>
      </c>
      <c r="L466" s="42">
        <v>95.938500000000005</v>
      </c>
    </row>
    <row r="467" spans="11:12" x14ac:dyDescent="0.25">
      <c r="K467" s="66">
        <v>44002</v>
      </c>
      <c r="L467" s="42">
        <v>96.084500000000006</v>
      </c>
    </row>
    <row r="468" spans="11:12" x14ac:dyDescent="0.25">
      <c r="K468" s="66">
        <v>44009</v>
      </c>
      <c r="L468" s="42">
        <v>96.444299999999998</v>
      </c>
    </row>
    <row r="469" spans="11:12" x14ac:dyDescent="0.25">
      <c r="K469" s="66">
        <v>44016</v>
      </c>
      <c r="L469" s="42">
        <v>97.726100000000002</v>
      </c>
    </row>
    <row r="470" spans="11:12" x14ac:dyDescent="0.25">
      <c r="K470" s="66">
        <v>44023</v>
      </c>
      <c r="L470" s="42">
        <v>98.550799999999995</v>
      </c>
    </row>
    <row r="471" spans="11:12" x14ac:dyDescent="0.25">
      <c r="K471" s="66">
        <v>44030</v>
      </c>
      <c r="L471" s="42">
        <v>98.414000000000001</v>
      </c>
    </row>
    <row r="472" spans="11:12" x14ac:dyDescent="0.25">
      <c r="K472" s="66">
        <v>44037</v>
      </c>
      <c r="L472" s="42">
        <v>98.689700000000002</v>
      </c>
    </row>
    <row r="473" spans="11:12" x14ac:dyDescent="0.25">
      <c r="K473" s="66">
        <v>44044</v>
      </c>
      <c r="L473" s="42">
        <v>98.993700000000004</v>
      </c>
    </row>
    <row r="474" spans="11:12" x14ac:dyDescent="0.25">
      <c r="K474" s="66">
        <v>44051</v>
      </c>
      <c r="L474" s="42">
        <v>99.089299999999994</v>
      </c>
    </row>
    <row r="475" spans="11:12" x14ac:dyDescent="0.25">
      <c r="K475" s="66">
        <v>44058</v>
      </c>
      <c r="L475" s="42">
        <v>99.144300000000001</v>
      </c>
    </row>
    <row r="476" spans="11:12" x14ac:dyDescent="0.25">
      <c r="K476" s="66">
        <v>44065</v>
      </c>
      <c r="L476" s="42">
        <v>99.2791</v>
      </c>
    </row>
    <row r="477" spans="11:12" x14ac:dyDescent="0.25">
      <c r="K477" s="66">
        <v>44072</v>
      </c>
      <c r="L477" s="42">
        <v>99.3857</v>
      </c>
    </row>
    <row r="478" spans="11:12" x14ac:dyDescent="0.25">
      <c r="K478" s="66">
        <v>44079</v>
      </c>
      <c r="L478" s="42">
        <v>99.536000000000001</v>
      </c>
    </row>
    <row r="479" spans="11:12" x14ac:dyDescent="0.25">
      <c r="K479" s="66">
        <v>44086</v>
      </c>
      <c r="L479" s="42">
        <v>99.911100000000005</v>
      </c>
    </row>
    <row r="480" spans="11:12" x14ac:dyDescent="0.25">
      <c r="K480" s="66">
        <v>44093</v>
      </c>
      <c r="L480" s="42">
        <v>100.09520000000001</v>
      </c>
    </row>
    <row r="481" spans="11:12" x14ac:dyDescent="0.25">
      <c r="K481" s="66">
        <v>44100</v>
      </c>
      <c r="L481" s="42">
        <v>100.08329999999999</v>
      </c>
    </row>
    <row r="482" spans="11:12" x14ac:dyDescent="0.25">
      <c r="K482" s="66">
        <v>44107</v>
      </c>
      <c r="L482" s="42">
        <v>99.2072</v>
      </c>
    </row>
    <row r="483" spans="11:12" x14ac:dyDescent="0.25">
      <c r="K483" s="66">
        <v>44114</v>
      </c>
      <c r="L483" s="42">
        <v>98.751599999999996</v>
      </c>
    </row>
    <row r="484" spans="11:12" x14ac:dyDescent="0.25">
      <c r="K484" s="66">
        <v>44121</v>
      </c>
      <c r="L484" s="42">
        <v>99.459500000000006</v>
      </c>
    </row>
    <row r="485" spans="11:12" x14ac:dyDescent="0.25">
      <c r="K485" s="66">
        <v>44128</v>
      </c>
      <c r="L485" s="42">
        <v>99.634</v>
      </c>
    </row>
    <row r="486" spans="11:12" x14ac:dyDescent="0.25">
      <c r="K486" s="66">
        <v>44135</v>
      </c>
      <c r="L486" s="42">
        <v>99.488</v>
      </c>
    </row>
    <row r="487" spans="11:12" x14ac:dyDescent="0.25">
      <c r="K487" s="66">
        <v>44142</v>
      </c>
      <c r="L487" s="42">
        <v>99.708699999999993</v>
      </c>
    </row>
    <row r="488" spans="11:12" x14ac:dyDescent="0.25">
      <c r="K488" s="66">
        <v>44149</v>
      </c>
      <c r="L488" s="42">
        <v>100.1973</v>
      </c>
    </row>
    <row r="489" spans="11:12" x14ac:dyDescent="0.25">
      <c r="K489" s="66">
        <v>44156</v>
      </c>
      <c r="L489" s="42">
        <v>100.6491</v>
      </c>
    </row>
    <row r="490" spans="11:12" x14ac:dyDescent="0.25">
      <c r="K490" s="66">
        <v>44163</v>
      </c>
      <c r="L490" s="42">
        <v>100.8443</v>
      </c>
    </row>
    <row r="491" spans="11:12" x14ac:dyDescent="0.25">
      <c r="K491" s="66">
        <v>44170</v>
      </c>
      <c r="L491" s="42">
        <v>101.2505</v>
      </c>
    </row>
    <row r="492" spans="11:12" x14ac:dyDescent="0.25">
      <c r="K492" s="66">
        <v>44177</v>
      </c>
      <c r="L492" s="42">
        <v>101.3455</v>
      </c>
    </row>
    <row r="493" spans="11:12" x14ac:dyDescent="0.25">
      <c r="K493" s="66">
        <v>44184</v>
      </c>
      <c r="L493" s="42">
        <v>100.7193</v>
      </c>
    </row>
    <row r="494" spans="11:12" x14ac:dyDescent="0.25">
      <c r="K494" s="66">
        <v>44191</v>
      </c>
      <c r="L494" s="42">
        <v>97.808300000000003</v>
      </c>
    </row>
    <row r="495" spans="11:12" x14ac:dyDescent="0.25">
      <c r="K495" s="66">
        <v>44198</v>
      </c>
      <c r="L495" s="42">
        <v>94.695599999999999</v>
      </c>
    </row>
    <row r="496" spans="11:12" x14ac:dyDescent="0.25">
      <c r="K496" s="66">
        <v>44205</v>
      </c>
      <c r="L496" s="42">
        <v>94.1126</v>
      </c>
    </row>
    <row r="497" spans="11:12" x14ac:dyDescent="0.25">
      <c r="K497" s="66">
        <v>44212</v>
      </c>
      <c r="L497" s="42">
        <v>95.403099999999995</v>
      </c>
    </row>
    <row r="498" spans="11:12" x14ac:dyDescent="0.25">
      <c r="K498" s="66" t="s">
        <v>53</v>
      </c>
      <c r="L498" s="42" t="s">
        <v>53</v>
      </c>
    </row>
    <row r="499" spans="11:12" x14ac:dyDescent="0.25">
      <c r="K499" s="66" t="s">
        <v>53</v>
      </c>
      <c r="L499" s="42" t="s">
        <v>53</v>
      </c>
    </row>
    <row r="500" spans="11:12" x14ac:dyDescent="0.25">
      <c r="K500" s="66" t="s">
        <v>53</v>
      </c>
      <c r="L500" s="42" t="s">
        <v>53</v>
      </c>
    </row>
    <row r="501" spans="11:12" x14ac:dyDescent="0.25">
      <c r="K501" s="66" t="s">
        <v>53</v>
      </c>
      <c r="L501" s="42" t="s">
        <v>53</v>
      </c>
    </row>
    <row r="502" spans="11:12" x14ac:dyDescent="0.25">
      <c r="K502" s="66" t="s">
        <v>53</v>
      </c>
      <c r="L502" s="42" t="s">
        <v>53</v>
      </c>
    </row>
    <row r="503" spans="11:12" x14ac:dyDescent="0.25">
      <c r="K503" s="66" t="s">
        <v>53</v>
      </c>
      <c r="L503" s="42" t="s">
        <v>53</v>
      </c>
    </row>
    <row r="504" spans="11:12" x14ac:dyDescent="0.25">
      <c r="K504" s="66" t="s">
        <v>53</v>
      </c>
      <c r="L504" s="42" t="s">
        <v>53</v>
      </c>
    </row>
    <row r="505" spans="11:12" x14ac:dyDescent="0.25">
      <c r="K505" s="66" t="s">
        <v>53</v>
      </c>
      <c r="L505" s="42" t="s">
        <v>53</v>
      </c>
    </row>
    <row r="506" spans="11:12" x14ac:dyDescent="0.25">
      <c r="K506" s="66" t="s">
        <v>53</v>
      </c>
      <c r="L506" s="42" t="s">
        <v>53</v>
      </c>
    </row>
    <row r="507" spans="11:12" x14ac:dyDescent="0.25">
      <c r="K507" s="66" t="s">
        <v>53</v>
      </c>
      <c r="L507" s="42" t="s">
        <v>53</v>
      </c>
    </row>
    <row r="508" spans="11:12" x14ac:dyDescent="0.25">
      <c r="K508" s="66" t="s">
        <v>53</v>
      </c>
      <c r="L508" s="42" t="s">
        <v>53</v>
      </c>
    </row>
    <row r="509" spans="11:12" x14ac:dyDescent="0.25">
      <c r="K509" s="66" t="s">
        <v>53</v>
      </c>
      <c r="L509" s="42" t="s">
        <v>53</v>
      </c>
    </row>
    <row r="510" spans="11:12" x14ac:dyDescent="0.25">
      <c r="K510" s="66" t="s">
        <v>53</v>
      </c>
      <c r="L510" s="42" t="s">
        <v>53</v>
      </c>
    </row>
    <row r="511" spans="11:12" x14ac:dyDescent="0.25">
      <c r="K511" s="66" t="s">
        <v>53</v>
      </c>
      <c r="L511" s="42" t="s">
        <v>53</v>
      </c>
    </row>
    <row r="512" spans="11:12" x14ac:dyDescent="0.25">
      <c r="K512" s="66" t="s">
        <v>53</v>
      </c>
      <c r="L512" s="42" t="s">
        <v>53</v>
      </c>
    </row>
    <row r="513" spans="11:12" x14ac:dyDescent="0.25">
      <c r="K513" s="66" t="s">
        <v>53</v>
      </c>
      <c r="L513" s="42" t="s">
        <v>53</v>
      </c>
    </row>
    <row r="514" spans="11:12" x14ac:dyDescent="0.25">
      <c r="K514" s="66" t="s">
        <v>53</v>
      </c>
      <c r="L514" s="42" t="s">
        <v>53</v>
      </c>
    </row>
    <row r="515" spans="11:12" x14ac:dyDescent="0.25">
      <c r="K515" s="66" t="s">
        <v>53</v>
      </c>
      <c r="L515" s="42" t="s">
        <v>53</v>
      </c>
    </row>
    <row r="516" spans="11:12" x14ac:dyDescent="0.25">
      <c r="K516" s="66" t="s">
        <v>53</v>
      </c>
      <c r="L516" s="42" t="s">
        <v>53</v>
      </c>
    </row>
    <row r="517" spans="11:12" x14ac:dyDescent="0.25">
      <c r="K517" s="66" t="s">
        <v>53</v>
      </c>
      <c r="L517" s="42" t="s">
        <v>53</v>
      </c>
    </row>
    <row r="518" spans="11:12" x14ac:dyDescent="0.25">
      <c r="K518" s="66" t="s">
        <v>53</v>
      </c>
      <c r="L518" s="42" t="s">
        <v>53</v>
      </c>
    </row>
    <row r="519" spans="11:12" x14ac:dyDescent="0.25">
      <c r="K519" s="66" t="s">
        <v>53</v>
      </c>
      <c r="L519" s="42" t="s">
        <v>53</v>
      </c>
    </row>
    <row r="520" spans="11:12" x14ac:dyDescent="0.25">
      <c r="K520" s="66" t="s">
        <v>53</v>
      </c>
      <c r="L520" s="42" t="s">
        <v>53</v>
      </c>
    </row>
    <row r="521" spans="11:12" x14ac:dyDescent="0.25">
      <c r="K521" s="66" t="s">
        <v>53</v>
      </c>
      <c r="L521" s="42" t="s">
        <v>53</v>
      </c>
    </row>
    <row r="522" spans="11:12" x14ac:dyDescent="0.25">
      <c r="K522" s="66" t="s">
        <v>53</v>
      </c>
      <c r="L522" s="42" t="s">
        <v>53</v>
      </c>
    </row>
    <row r="523" spans="11:12" x14ac:dyDescent="0.25">
      <c r="K523" s="66" t="s">
        <v>53</v>
      </c>
      <c r="L523" s="42" t="s">
        <v>53</v>
      </c>
    </row>
    <row r="524" spans="11:12" x14ac:dyDescent="0.25">
      <c r="K524" s="66" t="s">
        <v>53</v>
      </c>
      <c r="L524" s="42" t="s">
        <v>53</v>
      </c>
    </row>
    <row r="525" spans="11:12" x14ac:dyDescent="0.25">
      <c r="K525" s="66" t="s">
        <v>53</v>
      </c>
      <c r="L525" s="42" t="s">
        <v>53</v>
      </c>
    </row>
    <row r="526" spans="11:12" x14ac:dyDescent="0.25">
      <c r="K526" s="66" t="s">
        <v>53</v>
      </c>
      <c r="L526" s="42" t="s">
        <v>53</v>
      </c>
    </row>
    <row r="527" spans="11:12" x14ac:dyDescent="0.25">
      <c r="K527" s="66" t="s">
        <v>53</v>
      </c>
      <c r="L527" s="42" t="s">
        <v>53</v>
      </c>
    </row>
    <row r="528" spans="11:12" x14ac:dyDescent="0.25">
      <c r="K528" s="66" t="s">
        <v>53</v>
      </c>
      <c r="L528" s="42" t="s">
        <v>53</v>
      </c>
    </row>
    <row r="529" spans="11:12" x14ac:dyDescent="0.25">
      <c r="K529" s="66" t="s">
        <v>53</v>
      </c>
      <c r="L529" s="42" t="s">
        <v>53</v>
      </c>
    </row>
    <row r="530" spans="11:12" x14ac:dyDescent="0.25">
      <c r="K530" s="66" t="s">
        <v>53</v>
      </c>
      <c r="L530" s="42" t="s">
        <v>53</v>
      </c>
    </row>
    <row r="531" spans="11:12" x14ac:dyDescent="0.25">
      <c r="K531" s="66" t="s">
        <v>53</v>
      </c>
      <c r="L531" s="42" t="s">
        <v>53</v>
      </c>
    </row>
    <row r="532" spans="11:12" x14ac:dyDescent="0.25">
      <c r="K532" s="66" t="s">
        <v>53</v>
      </c>
      <c r="L532" s="42" t="s">
        <v>53</v>
      </c>
    </row>
    <row r="533" spans="11:12" x14ac:dyDescent="0.25">
      <c r="K533" s="66" t="s">
        <v>53</v>
      </c>
      <c r="L533" s="42" t="s">
        <v>53</v>
      </c>
    </row>
    <row r="534" spans="11:12" x14ac:dyDescent="0.25">
      <c r="K534" s="66" t="s">
        <v>53</v>
      </c>
      <c r="L534" s="42" t="s">
        <v>53</v>
      </c>
    </row>
    <row r="535" spans="11:12" x14ac:dyDescent="0.25">
      <c r="K535" s="66" t="s">
        <v>53</v>
      </c>
      <c r="L535" s="42" t="s">
        <v>53</v>
      </c>
    </row>
    <row r="536" spans="11:12" x14ac:dyDescent="0.25">
      <c r="K536" s="66" t="s">
        <v>53</v>
      </c>
      <c r="L536" s="42" t="s">
        <v>53</v>
      </c>
    </row>
    <row r="537" spans="11:12" x14ac:dyDescent="0.25">
      <c r="K537" s="66" t="s">
        <v>53</v>
      </c>
      <c r="L537" s="42" t="s">
        <v>53</v>
      </c>
    </row>
    <row r="538" spans="11:12" x14ac:dyDescent="0.25">
      <c r="K538" s="66" t="s">
        <v>53</v>
      </c>
      <c r="L538" s="42" t="s">
        <v>53</v>
      </c>
    </row>
    <row r="539" spans="11:12" x14ac:dyDescent="0.25">
      <c r="K539" s="66" t="s">
        <v>53</v>
      </c>
      <c r="L539" s="42" t="s">
        <v>53</v>
      </c>
    </row>
    <row r="540" spans="11:12" x14ac:dyDescent="0.25">
      <c r="K540" s="66" t="s">
        <v>53</v>
      </c>
      <c r="L540" s="42" t="s">
        <v>53</v>
      </c>
    </row>
    <row r="541" spans="11:12" x14ac:dyDescent="0.25">
      <c r="K541" s="66" t="s">
        <v>53</v>
      </c>
      <c r="L541" s="42" t="s">
        <v>53</v>
      </c>
    </row>
    <row r="542" spans="11:12" x14ac:dyDescent="0.25">
      <c r="K542" s="66" t="s">
        <v>53</v>
      </c>
      <c r="L542" s="42" t="s">
        <v>53</v>
      </c>
    </row>
    <row r="543" spans="11:12" x14ac:dyDescent="0.25">
      <c r="K543" s="66" t="s">
        <v>53</v>
      </c>
      <c r="L543" s="42" t="s">
        <v>53</v>
      </c>
    </row>
    <row r="544" spans="11:12" x14ac:dyDescent="0.25">
      <c r="K544" s="66" t="s">
        <v>53</v>
      </c>
      <c r="L544" s="42" t="s">
        <v>53</v>
      </c>
    </row>
    <row r="545" spans="11:12" x14ac:dyDescent="0.25">
      <c r="K545" s="66" t="s">
        <v>53</v>
      </c>
      <c r="L545" s="42" t="s">
        <v>53</v>
      </c>
    </row>
    <row r="546" spans="11:12" x14ac:dyDescent="0.25">
      <c r="K546" s="66" t="s">
        <v>53</v>
      </c>
      <c r="L546" s="42" t="s">
        <v>53</v>
      </c>
    </row>
    <row r="547" spans="11:12" x14ac:dyDescent="0.25">
      <c r="K547" s="66" t="s">
        <v>53</v>
      </c>
      <c r="L547" s="42" t="s">
        <v>53</v>
      </c>
    </row>
    <row r="548" spans="11:12" x14ac:dyDescent="0.25">
      <c r="K548" s="66" t="s">
        <v>53</v>
      </c>
      <c r="L548" s="42" t="s">
        <v>53</v>
      </c>
    </row>
    <row r="549" spans="11:12" x14ac:dyDescent="0.25">
      <c r="K549" s="66" t="s">
        <v>53</v>
      </c>
      <c r="L549" s="42" t="s">
        <v>53</v>
      </c>
    </row>
    <row r="550" spans="11:12" x14ac:dyDescent="0.25">
      <c r="K550" s="66" t="s">
        <v>53</v>
      </c>
      <c r="L550" s="42" t="s">
        <v>53</v>
      </c>
    </row>
    <row r="551" spans="11:12" x14ac:dyDescent="0.25">
      <c r="K551" s="66" t="s">
        <v>53</v>
      </c>
      <c r="L551" s="42" t="s">
        <v>53</v>
      </c>
    </row>
    <row r="552" spans="11:12" x14ac:dyDescent="0.25">
      <c r="K552" s="66" t="s">
        <v>53</v>
      </c>
      <c r="L552" s="42" t="s">
        <v>53</v>
      </c>
    </row>
    <row r="553" spans="11:12" x14ac:dyDescent="0.25">
      <c r="K553" s="66" t="s">
        <v>53</v>
      </c>
      <c r="L553" s="42" t="s">
        <v>53</v>
      </c>
    </row>
    <row r="554" spans="11:12" x14ac:dyDescent="0.25">
      <c r="K554" s="66" t="s">
        <v>53</v>
      </c>
      <c r="L554" s="42" t="s">
        <v>53</v>
      </c>
    </row>
    <row r="555" spans="11:12" x14ac:dyDescent="0.25">
      <c r="K555" s="66" t="s">
        <v>53</v>
      </c>
      <c r="L555" s="42" t="s">
        <v>53</v>
      </c>
    </row>
    <row r="556" spans="11:12" x14ac:dyDescent="0.25">
      <c r="K556" s="66" t="s">
        <v>53</v>
      </c>
      <c r="L556" s="42" t="s">
        <v>53</v>
      </c>
    </row>
    <row r="557" spans="11:12" x14ac:dyDescent="0.25">
      <c r="K557" s="66" t="s">
        <v>53</v>
      </c>
      <c r="L557" s="42" t="s">
        <v>53</v>
      </c>
    </row>
    <row r="558" spans="11:12" x14ac:dyDescent="0.25">
      <c r="K558" s="66" t="s">
        <v>53</v>
      </c>
      <c r="L558" s="42" t="s">
        <v>53</v>
      </c>
    </row>
    <row r="559" spans="11:12" x14ac:dyDescent="0.25">
      <c r="K559" s="66" t="s">
        <v>53</v>
      </c>
      <c r="L559" s="42" t="s">
        <v>53</v>
      </c>
    </row>
    <row r="560" spans="11:12" x14ac:dyDescent="0.25">
      <c r="K560" s="66" t="s">
        <v>53</v>
      </c>
      <c r="L560" s="42" t="s">
        <v>53</v>
      </c>
    </row>
    <row r="561" spans="11:12" x14ac:dyDescent="0.25">
      <c r="K561" s="66" t="s">
        <v>53</v>
      </c>
      <c r="L561" s="42" t="s">
        <v>53</v>
      </c>
    </row>
    <row r="562" spans="11:12" x14ac:dyDescent="0.25">
      <c r="K562" s="66" t="s">
        <v>53</v>
      </c>
      <c r="L562" s="42" t="s">
        <v>53</v>
      </c>
    </row>
    <row r="563" spans="11:12" x14ac:dyDescent="0.25">
      <c r="K563" s="66" t="s">
        <v>53</v>
      </c>
      <c r="L563" s="42" t="s">
        <v>53</v>
      </c>
    </row>
    <row r="564" spans="11:12" x14ac:dyDescent="0.25">
      <c r="K564" s="66" t="s">
        <v>53</v>
      </c>
      <c r="L564" s="42" t="s">
        <v>53</v>
      </c>
    </row>
    <row r="565" spans="11:12" x14ac:dyDescent="0.25">
      <c r="K565" s="66" t="s">
        <v>53</v>
      </c>
      <c r="L565" s="42" t="s">
        <v>53</v>
      </c>
    </row>
    <row r="566" spans="11:12" x14ac:dyDescent="0.25">
      <c r="K566" s="66" t="s">
        <v>53</v>
      </c>
      <c r="L566" s="42" t="s">
        <v>53</v>
      </c>
    </row>
    <row r="567" spans="11:12" x14ac:dyDescent="0.25">
      <c r="K567" s="66" t="s">
        <v>53</v>
      </c>
      <c r="L567" s="42" t="s">
        <v>53</v>
      </c>
    </row>
    <row r="568" spans="11:12" x14ac:dyDescent="0.25">
      <c r="K568" s="66" t="s">
        <v>53</v>
      </c>
      <c r="L568" s="42" t="s">
        <v>53</v>
      </c>
    </row>
    <row r="569" spans="11:12" x14ac:dyDescent="0.25">
      <c r="K569" s="66" t="s">
        <v>53</v>
      </c>
      <c r="L569" s="42" t="s">
        <v>53</v>
      </c>
    </row>
    <row r="570" spans="11:12" x14ac:dyDescent="0.25">
      <c r="K570" s="66" t="s">
        <v>53</v>
      </c>
      <c r="L570" s="42" t="s">
        <v>53</v>
      </c>
    </row>
    <row r="571" spans="11:12" x14ac:dyDescent="0.25">
      <c r="K571" s="66" t="s">
        <v>53</v>
      </c>
      <c r="L571" s="42" t="s">
        <v>53</v>
      </c>
    </row>
    <row r="572" spans="11:12" x14ac:dyDescent="0.25">
      <c r="K572" s="66" t="s">
        <v>53</v>
      </c>
      <c r="L572" s="42" t="s">
        <v>53</v>
      </c>
    </row>
    <row r="573" spans="11:12" x14ac:dyDescent="0.25">
      <c r="K573" s="66" t="s">
        <v>53</v>
      </c>
      <c r="L573" s="42" t="s">
        <v>53</v>
      </c>
    </row>
    <row r="574" spans="11:12" x14ac:dyDescent="0.25">
      <c r="K574" s="66" t="s">
        <v>53</v>
      </c>
      <c r="L574" s="42" t="s">
        <v>53</v>
      </c>
    </row>
    <row r="575" spans="11:12" x14ac:dyDescent="0.25">
      <c r="K575" s="66" t="s">
        <v>53</v>
      </c>
      <c r="L575" s="42" t="s">
        <v>53</v>
      </c>
    </row>
    <row r="576" spans="11:12" x14ac:dyDescent="0.25">
      <c r="K576" s="66" t="s">
        <v>53</v>
      </c>
      <c r="L576" s="42" t="s">
        <v>53</v>
      </c>
    </row>
    <row r="577" spans="11:12" x14ac:dyDescent="0.25">
      <c r="K577" s="66" t="s">
        <v>53</v>
      </c>
      <c r="L577" s="42" t="s">
        <v>53</v>
      </c>
    </row>
    <row r="578" spans="11:12" x14ac:dyDescent="0.25">
      <c r="K578" s="66" t="s">
        <v>53</v>
      </c>
      <c r="L578" s="42" t="s">
        <v>53</v>
      </c>
    </row>
    <row r="579" spans="11:12" x14ac:dyDescent="0.25">
      <c r="K579" s="66" t="s">
        <v>53</v>
      </c>
      <c r="L579" s="42" t="s">
        <v>53</v>
      </c>
    </row>
    <row r="580" spans="11:12" x14ac:dyDescent="0.25">
      <c r="K580" s="66" t="s">
        <v>53</v>
      </c>
      <c r="L580" s="42" t="s">
        <v>53</v>
      </c>
    </row>
    <row r="581" spans="11:12" x14ac:dyDescent="0.25">
      <c r="K581" s="66" t="s">
        <v>53</v>
      </c>
      <c r="L581" s="42" t="s">
        <v>53</v>
      </c>
    </row>
    <row r="582" spans="11:12" x14ac:dyDescent="0.25">
      <c r="K582" s="66" t="s">
        <v>53</v>
      </c>
      <c r="L582" s="42" t="s">
        <v>53</v>
      </c>
    </row>
    <row r="583" spans="11:12" x14ac:dyDescent="0.25">
      <c r="K583" s="66" t="s">
        <v>53</v>
      </c>
      <c r="L583" s="42" t="s">
        <v>53</v>
      </c>
    </row>
    <row r="584" spans="11:12" x14ac:dyDescent="0.25">
      <c r="K584" s="66" t="s">
        <v>53</v>
      </c>
      <c r="L584" s="42" t="s">
        <v>53</v>
      </c>
    </row>
    <row r="585" spans="11:12" x14ac:dyDescent="0.25">
      <c r="K585" s="66" t="s">
        <v>53</v>
      </c>
      <c r="L585" s="42" t="s">
        <v>53</v>
      </c>
    </row>
    <row r="586" spans="11:12" x14ac:dyDescent="0.25">
      <c r="K586" s="66" t="s">
        <v>53</v>
      </c>
      <c r="L586" s="42" t="s">
        <v>53</v>
      </c>
    </row>
    <row r="587" spans="11:12" x14ac:dyDescent="0.25">
      <c r="K587" s="66" t="s">
        <v>53</v>
      </c>
      <c r="L587" s="42" t="s">
        <v>53</v>
      </c>
    </row>
    <row r="588" spans="11:12" x14ac:dyDescent="0.25">
      <c r="K588" s="66" t="s">
        <v>53</v>
      </c>
      <c r="L588" s="42" t="s">
        <v>53</v>
      </c>
    </row>
    <row r="589" spans="11:12" x14ac:dyDescent="0.25">
      <c r="K589" s="66" t="s">
        <v>53</v>
      </c>
      <c r="L589" s="42" t="s">
        <v>53</v>
      </c>
    </row>
    <row r="590" spans="11:12" x14ac:dyDescent="0.25">
      <c r="K590" s="66" t="s">
        <v>53</v>
      </c>
      <c r="L590" s="42" t="s">
        <v>53</v>
      </c>
    </row>
    <row r="591" spans="11:12" x14ac:dyDescent="0.25">
      <c r="K591" s="66" t="s">
        <v>53</v>
      </c>
      <c r="L591" s="42" t="s">
        <v>53</v>
      </c>
    </row>
    <row r="592" spans="11:12" x14ac:dyDescent="0.25">
      <c r="K592" s="66" t="s">
        <v>53</v>
      </c>
      <c r="L592" s="42" t="s">
        <v>53</v>
      </c>
    </row>
    <row r="593" spans="11:12" x14ac:dyDescent="0.25">
      <c r="K593" s="66" t="s">
        <v>53</v>
      </c>
      <c r="L593" s="42" t="s">
        <v>53</v>
      </c>
    </row>
    <row r="594" spans="11:12" x14ac:dyDescent="0.25">
      <c r="K594" s="66" t="s">
        <v>53</v>
      </c>
      <c r="L594" s="42" t="s">
        <v>53</v>
      </c>
    </row>
    <row r="595" spans="11:12" x14ac:dyDescent="0.25">
      <c r="K595" s="66" t="s">
        <v>53</v>
      </c>
      <c r="L595" s="42" t="s">
        <v>53</v>
      </c>
    </row>
    <row r="596" spans="11:12" x14ac:dyDescent="0.25">
      <c r="K596" s="66" t="s">
        <v>53</v>
      </c>
      <c r="L596" s="42" t="s">
        <v>53</v>
      </c>
    </row>
    <row r="597" spans="11:12" x14ac:dyDescent="0.25">
      <c r="K597" s="66" t="s">
        <v>53</v>
      </c>
      <c r="L597" s="42" t="s">
        <v>53</v>
      </c>
    </row>
    <row r="598" spans="11:12" x14ac:dyDescent="0.25">
      <c r="K598" s="66" t="s">
        <v>53</v>
      </c>
      <c r="L598" s="42" t="s">
        <v>53</v>
      </c>
    </row>
    <row r="599" spans="11:12" x14ac:dyDescent="0.25">
      <c r="K599" s="66" t="s">
        <v>53</v>
      </c>
      <c r="L599" s="42" t="s">
        <v>53</v>
      </c>
    </row>
    <row r="600" spans="11:12" x14ac:dyDescent="0.25">
      <c r="K600" s="67" t="s">
        <v>56</v>
      </c>
      <c r="L600" s="67"/>
    </row>
    <row r="601" spans="11:12" x14ac:dyDescent="0.25">
      <c r="K601" s="66">
        <v>43904</v>
      </c>
      <c r="L601" s="42">
        <v>100</v>
      </c>
    </row>
    <row r="602" spans="11:12" x14ac:dyDescent="0.25">
      <c r="K602" s="66">
        <v>43911</v>
      </c>
      <c r="L602" s="42">
        <v>100.26949999999999</v>
      </c>
    </row>
    <row r="603" spans="11:12" x14ac:dyDescent="0.25">
      <c r="K603" s="66">
        <v>43918</v>
      </c>
      <c r="L603" s="42">
        <v>99.372900000000001</v>
      </c>
    </row>
    <row r="604" spans="11:12" x14ac:dyDescent="0.25">
      <c r="K604" s="66">
        <v>43925</v>
      </c>
      <c r="L604" s="42">
        <v>97.332800000000006</v>
      </c>
    </row>
    <row r="605" spans="11:12" x14ac:dyDescent="0.25">
      <c r="K605" s="66">
        <v>43932</v>
      </c>
      <c r="L605" s="42">
        <v>94.755799999999994</v>
      </c>
    </row>
    <row r="606" spans="11:12" x14ac:dyDescent="0.25">
      <c r="K606" s="66">
        <v>43939</v>
      </c>
      <c r="L606" s="42">
        <v>94.398899999999998</v>
      </c>
    </row>
    <row r="607" spans="11:12" x14ac:dyDescent="0.25">
      <c r="K607" s="66">
        <v>43946</v>
      </c>
      <c r="L607" s="42">
        <v>93.780600000000007</v>
      </c>
    </row>
    <row r="608" spans="11:12" x14ac:dyDescent="0.25">
      <c r="K608" s="66">
        <v>43953</v>
      </c>
      <c r="L608" s="42">
        <v>94.135199999999998</v>
      </c>
    </row>
    <row r="609" spans="11:12" x14ac:dyDescent="0.25">
      <c r="K609" s="66">
        <v>43960</v>
      </c>
      <c r="L609" s="42">
        <v>92.396699999999996</v>
      </c>
    </row>
    <row r="610" spans="11:12" x14ac:dyDescent="0.25">
      <c r="K610" s="66">
        <v>43967</v>
      </c>
      <c r="L610" s="42">
        <v>91.816999999999993</v>
      </c>
    </row>
    <row r="611" spans="11:12" x14ac:dyDescent="0.25">
      <c r="K611" s="66">
        <v>43974</v>
      </c>
      <c r="L611" s="42">
        <v>91.675399999999996</v>
      </c>
    </row>
    <row r="612" spans="11:12" x14ac:dyDescent="0.25">
      <c r="K612" s="66">
        <v>43981</v>
      </c>
      <c r="L612" s="42">
        <v>94.0989</v>
      </c>
    </row>
    <row r="613" spans="11:12" x14ac:dyDescent="0.25">
      <c r="K613" s="66">
        <v>43988</v>
      </c>
      <c r="L613" s="42">
        <v>95.7363</v>
      </c>
    </row>
    <row r="614" spans="11:12" x14ac:dyDescent="0.25">
      <c r="K614" s="66">
        <v>43995</v>
      </c>
      <c r="L614" s="42">
        <v>96.137</v>
      </c>
    </row>
    <row r="615" spans="11:12" x14ac:dyDescent="0.25">
      <c r="K615" s="66">
        <v>44002</v>
      </c>
      <c r="L615" s="42">
        <v>97.394300000000001</v>
      </c>
    </row>
    <row r="616" spans="11:12" x14ac:dyDescent="0.25">
      <c r="K616" s="66">
        <v>44009</v>
      </c>
      <c r="L616" s="42">
        <v>97.154700000000005</v>
      </c>
    </row>
    <row r="617" spans="11:12" x14ac:dyDescent="0.25">
      <c r="K617" s="66">
        <v>44016</v>
      </c>
      <c r="L617" s="42">
        <v>99.086699999999993</v>
      </c>
    </row>
    <row r="618" spans="11:12" x14ac:dyDescent="0.25">
      <c r="K618" s="66">
        <v>44023</v>
      </c>
      <c r="L618" s="42">
        <v>96.620800000000003</v>
      </c>
    </row>
    <row r="619" spans="11:12" x14ac:dyDescent="0.25">
      <c r="K619" s="66">
        <v>44030</v>
      </c>
      <c r="L619" s="42">
        <v>96.136300000000006</v>
      </c>
    </row>
    <row r="620" spans="11:12" x14ac:dyDescent="0.25">
      <c r="K620" s="66">
        <v>44037</v>
      </c>
      <c r="L620" s="42">
        <v>96.174000000000007</v>
      </c>
    </row>
    <row r="621" spans="11:12" x14ac:dyDescent="0.25">
      <c r="K621" s="66">
        <v>44044</v>
      </c>
      <c r="L621" s="42">
        <v>96.812899999999999</v>
      </c>
    </row>
    <row r="622" spans="11:12" x14ac:dyDescent="0.25">
      <c r="K622" s="66">
        <v>44051</v>
      </c>
      <c r="L622" s="42">
        <v>97.37</v>
      </c>
    </row>
    <row r="623" spans="11:12" x14ac:dyDescent="0.25">
      <c r="K623" s="66">
        <v>44058</v>
      </c>
      <c r="L623" s="42">
        <v>96.928700000000006</v>
      </c>
    </row>
    <row r="624" spans="11:12" x14ac:dyDescent="0.25">
      <c r="K624" s="66">
        <v>44065</v>
      </c>
      <c r="L624" s="42">
        <v>96.732799999999997</v>
      </c>
    </row>
    <row r="625" spans="11:12" x14ac:dyDescent="0.25">
      <c r="K625" s="66">
        <v>44072</v>
      </c>
      <c r="L625" s="42">
        <v>96.795400000000001</v>
      </c>
    </row>
    <row r="626" spans="11:12" x14ac:dyDescent="0.25">
      <c r="K626" s="66">
        <v>44079</v>
      </c>
      <c r="L626" s="42">
        <v>98.747500000000002</v>
      </c>
    </row>
    <row r="627" spans="11:12" x14ac:dyDescent="0.25">
      <c r="K627" s="66">
        <v>44086</v>
      </c>
      <c r="L627" s="42">
        <v>99.716700000000003</v>
      </c>
    </row>
    <row r="628" spans="11:12" x14ac:dyDescent="0.25">
      <c r="K628" s="66">
        <v>44093</v>
      </c>
      <c r="L628" s="42">
        <v>102.47190000000001</v>
      </c>
    </row>
    <row r="629" spans="11:12" x14ac:dyDescent="0.25">
      <c r="K629" s="66">
        <v>44100</v>
      </c>
      <c r="L629" s="42">
        <v>101.3244</v>
      </c>
    </row>
    <row r="630" spans="11:12" x14ac:dyDescent="0.25">
      <c r="K630" s="66">
        <v>44107</v>
      </c>
      <c r="L630" s="42">
        <v>98.008300000000006</v>
      </c>
    </row>
    <row r="631" spans="11:12" x14ac:dyDescent="0.25">
      <c r="K631" s="66">
        <v>44114</v>
      </c>
      <c r="L631" s="42">
        <v>96.318600000000004</v>
      </c>
    </row>
    <row r="632" spans="11:12" x14ac:dyDescent="0.25">
      <c r="K632" s="66">
        <v>44121</v>
      </c>
      <c r="L632" s="42">
        <v>97.154799999999994</v>
      </c>
    </row>
    <row r="633" spans="11:12" x14ac:dyDescent="0.25">
      <c r="K633" s="66">
        <v>44128</v>
      </c>
      <c r="L633" s="42">
        <v>96.311199999999999</v>
      </c>
    </row>
    <row r="634" spans="11:12" x14ac:dyDescent="0.25">
      <c r="K634" s="66">
        <v>44135</v>
      </c>
      <c r="L634" s="42">
        <v>95.934700000000007</v>
      </c>
    </row>
    <row r="635" spans="11:12" x14ac:dyDescent="0.25">
      <c r="K635" s="66">
        <v>44142</v>
      </c>
      <c r="L635" s="42">
        <v>97.132999999999996</v>
      </c>
    </row>
    <row r="636" spans="11:12" x14ac:dyDescent="0.25">
      <c r="K636" s="66">
        <v>44149</v>
      </c>
      <c r="L636" s="42">
        <v>97.847800000000007</v>
      </c>
    </row>
    <row r="637" spans="11:12" x14ac:dyDescent="0.25">
      <c r="K637" s="66">
        <v>44156</v>
      </c>
      <c r="L637" s="42">
        <v>97.948899999999995</v>
      </c>
    </row>
    <row r="638" spans="11:12" x14ac:dyDescent="0.25">
      <c r="K638" s="66">
        <v>44163</v>
      </c>
      <c r="L638" s="42">
        <v>99.642300000000006</v>
      </c>
    </row>
    <row r="639" spans="11:12" x14ac:dyDescent="0.25">
      <c r="K639" s="66">
        <v>44170</v>
      </c>
      <c r="L639" s="42">
        <v>100.7028</v>
      </c>
    </row>
    <row r="640" spans="11:12" x14ac:dyDescent="0.25">
      <c r="K640" s="66">
        <v>44177</v>
      </c>
      <c r="L640" s="42">
        <v>101.0046</v>
      </c>
    </row>
    <row r="641" spans="11:12" x14ac:dyDescent="0.25">
      <c r="K641" s="66">
        <v>44184</v>
      </c>
      <c r="L641" s="42">
        <v>101.34229999999999</v>
      </c>
    </row>
    <row r="642" spans="11:12" x14ac:dyDescent="0.25">
      <c r="K642" s="66">
        <v>44191</v>
      </c>
      <c r="L642" s="42">
        <v>97.061999999999998</v>
      </c>
    </row>
    <row r="643" spans="11:12" x14ac:dyDescent="0.25">
      <c r="K643" s="66">
        <v>44198</v>
      </c>
      <c r="L643" s="42">
        <v>93.515100000000004</v>
      </c>
    </row>
    <row r="644" spans="11:12" x14ac:dyDescent="0.25">
      <c r="K644" s="66">
        <v>44205</v>
      </c>
      <c r="L644" s="42">
        <v>92.0852</v>
      </c>
    </row>
    <row r="645" spans="11:12" x14ac:dyDescent="0.25">
      <c r="K645" s="66">
        <v>44212</v>
      </c>
      <c r="L645" s="42">
        <v>93.6327</v>
      </c>
    </row>
    <row r="646" spans="11:12" x14ac:dyDescent="0.25">
      <c r="K646" s="66" t="s">
        <v>53</v>
      </c>
      <c r="L646" s="42" t="s">
        <v>53</v>
      </c>
    </row>
    <row r="647" spans="11:12" x14ac:dyDescent="0.25">
      <c r="K647" s="66" t="s">
        <v>53</v>
      </c>
      <c r="L647" s="42" t="s">
        <v>53</v>
      </c>
    </row>
    <row r="648" spans="11:12" x14ac:dyDescent="0.25">
      <c r="K648" s="66" t="s">
        <v>53</v>
      </c>
      <c r="L648" s="42" t="s">
        <v>53</v>
      </c>
    </row>
    <row r="649" spans="11:12" x14ac:dyDescent="0.25">
      <c r="K649" s="66" t="s">
        <v>53</v>
      </c>
      <c r="L649" s="42" t="s">
        <v>53</v>
      </c>
    </row>
    <row r="650" spans="11:12" x14ac:dyDescent="0.25">
      <c r="K650" s="66" t="s">
        <v>53</v>
      </c>
      <c r="L650" s="42" t="s">
        <v>53</v>
      </c>
    </row>
    <row r="651" spans="11:12" x14ac:dyDescent="0.25">
      <c r="K651" s="66" t="s">
        <v>53</v>
      </c>
      <c r="L651" s="42" t="s">
        <v>53</v>
      </c>
    </row>
    <row r="652" spans="11:12" x14ac:dyDescent="0.25">
      <c r="K652" s="66" t="s">
        <v>53</v>
      </c>
      <c r="L652" s="42" t="s">
        <v>53</v>
      </c>
    </row>
    <row r="653" spans="11:12" x14ac:dyDescent="0.25">
      <c r="K653" s="66" t="s">
        <v>53</v>
      </c>
      <c r="L653" s="42" t="s">
        <v>53</v>
      </c>
    </row>
    <row r="654" spans="11:12" x14ac:dyDescent="0.25">
      <c r="K654" s="66" t="s">
        <v>53</v>
      </c>
      <c r="L654" s="42" t="s">
        <v>53</v>
      </c>
    </row>
    <row r="655" spans="11:12" x14ac:dyDescent="0.25">
      <c r="K655" s="66" t="s">
        <v>53</v>
      </c>
      <c r="L655" s="42" t="s">
        <v>53</v>
      </c>
    </row>
    <row r="656" spans="11:12" x14ac:dyDescent="0.25">
      <c r="K656" s="66" t="s">
        <v>53</v>
      </c>
      <c r="L656" s="42" t="s">
        <v>53</v>
      </c>
    </row>
    <row r="657" spans="11:12" x14ac:dyDescent="0.25">
      <c r="K657" s="66" t="s">
        <v>53</v>
      </c>
      <c r="L657" s="42" t="s">
        <v>53</v>
      </c>
    </row>
    <row r="658" spans="11:12" x14ac:dyDescent="0.25">
      <c r="K658" s="66" t="s">
        <v>53</v>
      </c>
      <c r="L658" s="42" t="s">
        <v>53</v>
      </c>
    </row>
    <row r="659" spans="11:12" x14ac:dyDescent="0.25">
      <c r="K659" s="66" t="s">
        <v>53</v>
      </c>
      <c r="L659" s="42" t="s">
        <v>53</v>
      </c>
    </row>
    <row r="660" spans="11:12" x14ac:dyDescent="0.25">
      <c r="K660" s="66" t="s">
        <v>53</v>
      </c>
      <c r="L660" s="42" t="s">
        <v>53</v>
      </c>
    </row>
    <row r="661" spans="11:12" x14ac:dyDescent="0.25">
      <c r="K661" s="66" t="s">
        <v>53</v>
      </c>
      <c r="L661" s="42" t="s">
        <v>53</v>
      </c>
    </row>
    <row r="662" spans="11:12" x14ac:dyDescent="0.25">
      <c r="K662" s="66" t="s">
        <v>53</v>
      </c>
      <c r="L662" s="42" t="s">
        <v>53</v>
      </c>
    </row>
    <row r="663" spans="11:12" x14ac:dyDescent="0.25">
      <c r="K663" s="66" t="s">
        <v>53</v>
      </c>
      <c r="L663" s="42" t="s">
        <v>53</v>
      </c>
    </row>
    <row r="664" spans="11:12" x14ac:dyDescent="0.25">
      <c r="K664" s="66" t="s">
        <v>53</v>
      </c>
      <c r="L664" s="42" t="s">
        <v>53</v>
      </c>
    </row>
    <row r="665" spans="11:12" x14ac:dyDescent="0.25">
      <c r="K665" s="66" t="s">
        <v>53</v>
      </c>
      <c r="L665" s="42" t="s">
        <v>53</v>
      </c>
    </row>
    <row r="666" spans="11:12" x14ac:dyDescent="0.25">
      <c r="K666" s="66" t="s">
        <v>53</v>
      </c>
      <c r="L666" s="42" t="s">
        <v>53</v>
      </c>
    </row>
    <row r="667" spans="11:12" x14ac:dyDescent="0.25">
      <c r="K667" s="66" t="s">
        <v>53</v>
      </c>
      <c r="L667" s="42" t="s">
        <v>53</v>
      </c>
    </row>
    <row r="668" spans="11:12" x14ac:dyDescent="0.25">
      <c r="K668" s="66" t="s">
        <v>53</v>
      </c>
      <c r="L668" s="42" t="s">
        <v>53</v>
      </c>
    </row>
    <row r="669" spans="11:12" x14ac:dyDescent="0.25">
      <c r="K669" s="66" t="s">
        <v>53</v>
      </c>
      <c r="L669" s="42" t="s">
        <v>53</v>
      </c>
    </row>
    <row r="670" spans="11:12" x14ac:dyDescent="0.25">
      <c r="K670" s="66" t="s">
        <v>53</v>
      </c>
      <c r="L670" s="42" t="s">
        <v>53</v>
      </c>
    </row>
    <row r="671" spans="11:12" x14ac:dyDescent="0.25">
      <c r="K671" s="66" t="s">
        <v>53</v>
      </c>
      <c r="L671" s="42" t="s">
        <v>53</v>
      </c>
    </row>
    <row r="672" spans="11:12" x14ac:dyDescent="0.25">
      <c r="K672" s="66" t="s">
        <v>53</v>
      </c>
      <c r="L672" s="42" t="s">
        <v>53</v>
      </c>
    </row>
    <row r="673" spans="11:12" x14ac:dyDescent="0.25">
      <c r="K673" s="66" t="s">
        <v>53</v>
      </c>
      <c r="L673" s="42" t="s">
        <v>53</v>
      </c>
    </row>
    <row r="674" spans="11:12" x14ac:dyDescent="0.25">
      <c r="K674" s="66" t="s">
        <v>53</v>
      </c>
      <c r="L674" s="42" t="s">
        <v>53</v>
      </c>
    </row>
    <row r="675" spans="11:12" x14ac:dyDescent="0.25">
      <c r="K675" s="66" t="s">
        <v>53</v>
      </c>
      <c r="L675" s="42" t="s">
        <v>53</v>
      </c>
    </row>
    <row r="676" spans="11:12" x14ac:dyDescent="0.25">
      <c r="K676" s="66" t="s">
        <v>53</v>
      </c>
      <c r="L676" s="42" t="s">
        <v>53</v>
      </c>
    </row>
    <row r="677" spans="11:12" x14ac:dyDescent="0.25">
      <c r="K677" s="66" t="s">
        <v>53</v>
      </c>
      <c r="L677" s="42" t="s">
        <v>53</v>
      </c>
    </row>
    <row r="678" spans="11:12" x14ac:dyDescent="0.25">
      <c r="K678" s="66" t="s">
        <v>53</v>
      </c>
      <c r="L678" s="42" t="s">
        <v>53</v>
      </c>
    </row>
    <row r="679" spans="11:12" x14ac:dyDescent="0.25">
      <c r="K679" s="66" t="s">
        <v>53</v>
      </c>
      <c r="L679" s="42" t="s">
        <v>53</v>
      </c>
    </row>
    <row r="680" spans="11:12" x14ac:dyDescent="0.25">
      <c r="K680" s="66" t="s">
        <v>53</v>
      </c>
      <c r="L680" s="42" t="s">
        <v>53</v>
      </c>
    </row>
    <row r="681" spans="11:12" x14ac:dyDescent="0.25">
      <c r="K681" s="66" t="s">
        <v>53</v>
      </c>
      <c r="L681" s="42" t="s">
        <v>53</v>
      </c>
    </row>
    <row r="682" spans="11:12" x14ac:dyDescent="0.25">
      <c r="K682" s="66" t="s">
        <v>53</v>
      </c>
      <c r="L682" s="42" t="s">
        <v>53</v>
      </c>
    </row>
    <row r="683" spans="11:12" x14ac:dyDescent="0.25">
      <c r="K683" s="66" t="s">
        <v>53</v>
      </c>
      <c r="L683" s="42" t="s">
        <v>53</v>
      </c>
    </row>
    <row r="684" spans="11:12" x14ac:dyDescent="0.25">
      <c r="K684" s="66" t="s">
        <v>53</v>
      </c>
      <c r="L684" s="42" t="s">
        <v>53</v>
      </c>
    </row>
    <row r="685" spans="11:12" x14ac:dyDescent="0.25">
      <c r="K685" s="66" t="s">
        <v>53</v>
      </c>
      <c r="L685" s="42" t="s">
        <v>53</v>
      </c>
    </row>
    <row r="686" spans="11:12" x14ac:dyDescent="0.25">
      <c r="K686" s="66" t="s">
        <v>53</v>
      </c>
      <c r="L686" s="42" t="s">
        <v>53</v>
      </c>
    </row>
    <row r="687" spans="11:12" x14ac:dyDescent="0.25">
      <c r="K687" s="66" t="s">
        <v>53</v>
      </c>
      <c r="L687" s="42" t="s">
        <v>53</v>
      </c>
    </row>
    <row r="688" spans="11:12" x14ac:dyDescent="0.25">
      <c r="K688" s="66" t="s">
        <v>53</v>
      </c>
      <c r="L688" s="42" t="s">
        <v>53</v>
      </c>
    </row>
    <row r="689" spans="11:12" x14ac:dyDescent="0.25">
      <c r="K689" s="66" t="s">
        <v>53</v>
      </c>
      <c r="L689" s="42" t="s">
        <v>53</v>
      </c>
    </row>
    <row r="690" spans="11:12" x14ac:dyDescent="0.25">
      <c r="K690" s="66" t="s">
        <v>53</v>
      </c>
      <c r="L690" s="42" t="s">
        <v>53</v>
      </c>
    </row>
    <row r="691" spans="11:12" x14ac:dyDescent="0.25">
      <c r="K691" s="66" t="s">
        <v>53</v>
      </c>
      <c r="L691" s="42" t="s">
        <v>53</v>
      </c>
    </row>
    <row r="692" spans="11:12" x14ac:dyDescent="0.25">
      <c r="K692" s="66" t="s">
        <v>53</v>
      </c>
      <c r="L692" s="42" t="s">
        <v>53</v>
      </c>
    </row>
    <row r="693" spans="11:12" x14ac:dyDescent="0.25">
      <c r="K693" s="66" t="s">
        <v>53</v>
      </c>
      <c r="L693" s="42" t="s">
        <v>53</v>
      </c>
    </row>
    <row r="694" spans="11:12" x14ac:dyDescent="0.25">
      <c r="K694" s="66" t="s">
        <v>53</v>
      </c>
      <c r="L694" s="42" t="s">
        <v>53</v>
      </c>
    </row>
    <row r="695" spans="11:12" x14ac:dyDescent="0.25">
      <c r="K695" s="66" t="s">
        <v>53</v>
      </c>
      <c r="L695" s="42" t="s">
        <v>53</v>
      </c>
    </row>
    <row r="696" spans="11:12" x14ac:dyDescent="0.25">
      <c r="K696" s="66" t="s">
        <v>53</v>
      </c>
      <c r="L696" s="42" t="s">
        <v>53</v>
      </c>
    </row>
    <row r="697" spans="11:12" x14ac:dyDescent="0.25">
      <c r="K697" s="66" t="s">
        <v>53</v>
      </c>
      <c r="L697" s="42" t="s">
        <v>53</v>
      </c>
    </row>
    <row r="698" spans="11:12" x14ac:dyDescent="0.25">
      <c r="K698" s="66" t="s">
        <v>53</v>
      </c>
      <c r="L698" s="42" t="s">
        <v>53</v>
      </c>
    </row>
    <row r="699" spans="11:12" x14ac:dyDescent="0.25">
      <c r="K699" s="66" t="s">
        <v>53</v>
      </c>
      <c r="L699" s="42" t="s">
        <v>53</v>
      </c>
    </row>
    <row r="700" spans="11:12" x14ac:dyDescent="0.25">
      <c r="K700" s="66" t="s">
        <v>53</v>
      </c>
      <c r="L700" s="42" t="s">
        <v>53</v>
      </c>
    </row>
    <row r="701" spans="11:12" x14ac:dyDescent="0.25">
      <c r="K701" s="66" t="s">
        <v>53</v>
      </c>
      <c r="L701" s="42" t="s">
        <v>53</v>
      </c>
    </row>
    <row r="702" spans="11:12" x14ac:dyDescent="0.25">
      <c r="K702" s="66" t="s">
        <v>53</v>
      </c>
      <c r="L702" s="42" t="s">
        <v>53</v>
      </c>
    </row>
    <row r="703" spans="11:12" x14ac:dyDescent="0.25">
      <c r="K703" s="66" t="s">
        <v>53</v>
      </c>
      <c r="L703" s="42" t="s">
        <v>53</v>
      </c>
    </row>
    <row r="704" spans="11:12" x14ac:dyDescent="0.25">
      <c r="K704" s="66" t="s">
        <v>53</v>
      </c>
      <c r="L704" s="42" t="s">
        <v>53</v>
      </c>
    </row>
    <row r="705" spans="11:12" x14ac:dyDescent="0.25">
      <c r="K705" s="66" t="s">
        <v>53</v>
      </c>
      <c r="L705" s="42" t="s">
        <v>53</v>
      </c>
    </row>
    <row r="706" spans="11:12" x14ac:dyDescent="0.25">
      <c r="K706" s="66" t="s">
        <v>53</v>
      </c>
      <c r="L706" s="42" t="s">
        <v>53</v>
      </c>
    </row>
    <row r="707" spans="11:12" x14ac:dyDescent="0.25">
      <c r="K707" s="66" t="s">
        <v>53</v>
      </c>
      <c r="L707" s="42" t="s">
        <v>53</v>
      </c>
    </row>
    <row r="708" spans="11:12" x14ac:dyDescent="0.25">
      <c r="K708" s="66" t="s">
        <v>53</v>
      </c>
      <c r="L708" s="42" t="s">
        <v>53</v>
      </c>
    </row>
    <row r="709" spans="11:12" x14ac:dyDescent="0.25">
      <c r="K709" s="66" t="s">
        <v>53</v>
      </c>
      <c r="L709" s="42" t="s">
        <v>53</v>
      </c>
    </row>
    <row r="710" spans="11:12" x14ac:dyDescent="0.25">
      <c r="K710" s="66" t="s">
        <v>53</v>
      </c>
      <c r="L710" s="42" t="s">
        <v>53</v>
      </c>
    </row>
    <row r="711" spans="11:12" x14ac:dyDescent="0.25">
      <c r="K711" s="66" t="s">
        <v>53</v>
      </c>
      <c r="L711" s="42" t="s">
        <v>53</v>
      </c>
    </row>
    <row r="712" spans="11:12" x14ac:dyDescent="0.25">
      <c r="K712" s="66" t="s">
        <v>53</v>
      </c>
      <c r="L712" s="42" t="s">
        <v>53</v>
      </c>
    </row>
    <row r="713" spans="11:12" x14ac:dyDescent="0.25">
      <c r="K713" s="66" t="s">
        <v>53</v>
      </c>
      <c r="L713" s="42" t="s">
        <v>53</v>
      </c>
    </row>
    <row r="714" spans="11:12" x14ac:dyDescent="0.25">
      <c r="K714" s="66" t="s">
        <v>53</v>
      </c>
      <c r="L714" s="42" t="s">
        <v>53</v>
      </c>
    </row>
    <row r="715" spans="11:12" x14ac:dyDescent="0.25">
      <c r="K715" s="66" t="s">
        <v>53</v>
      </c>
      <c r="L715" s="42" t="s">
        <v>53</v>
      </c>
    </row>
    <row r="716" spans="11:12" x14ac:dyDescent="0.25">
      <c r="K716" s="66" t="s">
        <v>53</v>
      </c>
      <c r="L716" s="42" t="s">
        <v>53</v>
      </c>
    </row>
    <row r="717" spans="11:12" x14ac:dyDescent="0.25">
      <c r="K717" s="66" t="s">
        <v>53</v>
      </c>
      <c r="L717" s="42" t="s">
        <v>53</v>
      </c>
    </row>
    <row r="718" spans="11:12" x14ac:dyDescent="0.25">
      <c r="K718" s="66" t="s">
        <v>53</v>
      </c>
      <c r="L718" s="42" t="s">
        <v>53</v>
      </c>
    </row>
    <row r="719" spans="11:12" x14ac:dyDescent="0.25">
      <c r="K719" s="66" t="s">
        <v>53</v>
      </c>
      <c r="L719" s="42" t="s">
        <v>53</v>
      </c>
    </row>
    <row r="720" spans="11:12" x14ac:dyDescent="0.25">
      <c r="K720" s="66" t="s">
        <v>53</v>
      </c>
      <c r="L720" s="42" t="s">
        <v>53</v>
      </c>
    </row>
    <row r="721" spans="11:12" x14ac:dyDescent="0.25">
      <c r="K721" s="66" t="s">
        <v>53</v>
      </c>
      <c r="L721" s="42" t="s">
        <v>53</v>
      </c>
    </row>
    <row r="722" spans="11:12" x14ac:dyDescent="0.25">
      <c r="K722" s="66" t="s">
        <v>53</v>
      </c>
      <c r="L722" s="42" t="s">
        <v>53</v>
      </c>
    </row>
    <row r="723" spans="11:12" x14ac:dyDescent="0.25">
      <c r="K723" s="66" t="s">
        <v>53</v>
      </c>
      <c r="L723" s="42" t="s">
        <v>53</v>
      </c>
    </row>
    <row r="724" spans="11:12" x14ac:dyDescent="0.25">
      <c r="K724" s="66" t="s">
        <v>53</v>
      </c>
      <c r="L724" s="42" t="s">
        <v>53</v>
      </c>
    </row>
    <row r="725" spans="11:12" x14ac:dyDescent="0.25">
      <c r="K725" s="66" t="s">
        <v>53</v>
      </c>
      <c r="L725" s="42" t="s">
        <v>53</v>
      </c>
    </row>
    <row r="726" spans="11:12" x14ac:dyDescent="0.25">
      <c r="K726" s="66" t="s">
        <v>53</v>
      </c>
      <c r="L726" s="42" t="s">
        <v>53</v>
      </c>
    </row>
    <row r="727" spans="11:12" x14ac:dyDescent="0.25">
      <c r="K727" s="66" t="s">
        <v>53</v>
      </c>
      <c r="L727" s="42" t="s">
        <v>53</v>
      </c>
    </row>
    <row r="728" spans="11:12" x14ac:dyDescent="0.25">
      <c r="K728" s="66" t="s">
        <v>53</v>
      </c>
      <c r="L728" s="42" t="s">
        <v>53</v>
      </c>
    </row>
    <row r="729" spans="11:12" x14ac:dyDescent="0.25">
      <c r="K729" s="66" t="s">
        <v>53</v>
      </c>
      <c r="L729" s="42" t="s">
        <v>53</v>
      </c>
    </row>
    <row r="730" spans="11:12" x14ac:dyDescent="0.25">
      <c r="K730" s="66" t="s">
        <v>53</v>
      </c>
      <c r="L730" s="42" t="s">
        <v>53</v>
      </c>
    </row>
    <row r="731" spans="11:12" x14ac:dyDescent="0.25">
      <c r="K731" s="66" t="s">
        <v>53</v>
      </c>
      <c r="L731" s="42" t="s">
        <v>53</v>
      </c>
    </row>
    <row r="732" spans="11:12" x14ac:dyDescent="0.25">
      <c r="K732" s="66" t="s">
        <v>53</v>
      </c>
      <c r="L732" s="42" t="s">
        <v>53</v>
      </c>
    </row>
    <row r="733" spans="11:12" x14ac:dyDescent="0.25">
      <c r="K733" s="66" t="s">
        <v>53</v>
      </c>
      <c r="L733" s="42" t="s">
        <v>53</v>
      </c>
    </row>
    <row r="734" spans="11:12" x14ac:dyDescent="0.25">
      <c r="K734" s="66" t="s">
        <v>53</v>
      </c>
      <c r="L734" s="42" t="s">
        <v>53</v>
      </c>
    </row>
    <row r="735" spans="11:12" x14ac:dyDescent="0.25">
      <c r="K735" s="66" t="s">
        <v>53</v>
      </c>
      <c r="L735" s="42" t="s">
        <v>53</v>
      </c>
    </row>
    <row r="736" spans="11:12" x14ac:dyDescent="0.25">
      <c r="K736" s="66" t="s">
        <v>53</v>
      </c>
      <c r="L736" s="42" t="s">
        <v>53</v>
      </c>
    </row>
    <row r="737" spans="11:12" x14ac:dyDescent="0.25">
      <c r="K737" s="66" t="s">
        <v>53</v>
      </c>
      <c r="L737" s="42" t="s">
        <v>53</v>
      </c>
    </row>
    <row r="738" spans="11:12" x14ac:dyDescent="0.25">
      <c r="K738" s="66" t="s">
        <v>53</v>
      </c>
      <c r="L738" s="42" t="s">
        <v>53</v>
      </c>
    </row>
    <row r="739" spans="11:12" x14ac:dyDescent="0.25">
      <c r="K739" s="66" t="s">
        <v>53</v>
      </c>
      <c r="L739" s="42" t="s">
        <v>53</v>
      </c>
    </row>
    <row r="740" spans="11:12" x14ac:dyDescent="0.25">
      <c r="K740" s="66" t="s">
        <v>53</v>
      </c>
      <c r="L740" s="42" t="s">
        <v>53</v>
      </c>
    </row>
    <row r="741" spans="11:12" x14ac:dyDescent="0.25">
      <c r="K741" s="66" t="s">
        <v>53</v>
      </c>
      <c r="L741" s="42" t="s">
        <v>53</v>
      </c>
    </row>
    <row r="742" spans="11:12" x14ac:dyDescent="0.25">
      <c r="K742" s="66" t="s">
        <v>53</v>
      </c>
      <c r="L742" s="42" t="s">
        <v>53</v>
      </c>
    </row>
    <row r="743" spans="11:12" x14ac:dyDescent="0.25">
      <c r="K743" s="66" t="s">
        <v>53</v>
      </c>
      <c r="L743" s="42" t="s">
        <v>53</v>
      </c>
    </row>
    <row r="744" spans="11:12" x14ac:dyDescent="0.25">
      <c r="K744" s="66" t="s">
        <v>53</v>
      </c>
      <c r="L744" s="42" t="s">
        <v>53</v>
      </c>
    </row>
    <row r="745" spans="11:12" x14ac:dyDescent="0.25">
      <c r="K745" s="66" t="s">
        <v>53</v>
      </c>
      <c r="L745" s="42" t="s">
        <v>53</v>
      </c>
    </row>
    <row r="746" spans="11:12" x14ac:dyDescent="0.25">
      <c r="K746" s="66" t="s">
        <v>53</v>
      </c>
      <c r="L746" s="42" t="s">
        <v>53</v>
      </c>
    </row>
    <row r="747" spans="11:12" x14ac:dyDescent="0.25">
      <c r="K747" s="66" t="s">
        <v>53</v>
      </c>
      <c r="L747" s="42" t="s">
        <v>53</v>
      </c>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row r="900" spans="11:12" x14ac:dyDescent="0.25">
      <c r="K900" s="33"/>
      <c r="L900" s="37"/>
    </row>
  </sheetData>
  <mergeCells count="15">
    <mergeCell ref="A22:I22"/>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7882E-7C4A-4333-BB03-DB588488BD4F}">
  <sheetPr codeName="Sheet4">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70" customWidth="1"/>
    <col min="12" max="12" width="22" style="71" customWidth="1"/>
    <col min="13" max="16384" width="8.7109375" style="19"/>
  </cols>
  <sheetData>
    <row r="1" spans="1:12" ht="60" customHeight="1" x14ac:dyDescent="0.25">
      <c r="A1" s="82" t="s">
        <v>32</v>
      </c>
      <c r="B1" s="82"/>
      <c r="C1" s="82"/>
      <c r="D1" s="82"/>
      <c r="E1" s="82"/>
      <c r="F1" s="82"/>
      <c r="G1" s="82"/>
      <c r="H1" s="82"/>
      <c r="I1" s="82"/>
      <c r="J1" s="4"/>
      <c r="K1" s="33"/>
      <c r="L1" s="34" t="s">
        <v>34</v>
      </c>
    </row>
    <row r="2" spans="1:12" ht="19.5" customHeight="1" x14ac:dyDescent="0.3">
      <c r="A2" s="3" t="str">
        <f>"Weekly Payroll Jobs and Wages in Australia - " &amp;$L$1</f>
        <v>Weekly Payroll Jobs and Wages in Australia - Victoria</v>
      </c>
      <c r="B2" s="20"/>
      <c r="C2" s="20"/>
      <c r="D2" s="20"/>
      <c r="E2" s="20"/>
      <c r="F2" s="20"/>
      <c r="G2" s="20"/>
      <c r="H2" s="20"/>
      <c r="I2" s="20"/>
      <c r="J2" s="20"/>
      <c r="K2" s="38" t="s">
        <v>59</v>
      </c>
      <c r="L2" s="35">
        <v>44212</v>
      </c>
    </row>
    <row r="3" spans="1:12" ht="15" customHeight="1" x14ac:dyDescent="0.25">
      <c r="A3" s="21" t="str">
        <f>"Week ending "&amp;TEXT($L$2,"dddd dd mmmm yyyy")</f>
        <v>Week ending Saturday 16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68</v>
      </c>
      <c r="L4" s="39">
        <v>44184</v>
      </c>
    </row>
    <row r="5" spans="1:12" ht="11.65" customHeight="1" x14ac:dyDescent="0.25">
      <c r="A5" s="49"/>
      <c r="B5" s="20"/>
      <c r="C5" s="20"/>
      <c r="D5" s="24"/>
      <c r="E5" s="24"/>
      <c r="F5" s="20"/>
      <c r="G5" s="20"/>
      <c r="H5" s="20"/>
      <c r="I5" s="20"/>
      <c r="J5" s="20"/>
      <c r="K5" s="38"/>
      <c r="L5" s="39">
        <v>44191</v>
      </c>
    </row>
    <row r="6" spans="1:12" ht="16.5" customHeight="1" thickBot="1" x14ac:dyDescent="0.3">
      <c r="A6" s="25" t="str">
        <f>"Change in payroll jobs and total wages, "&amp;$L$1</f>
        <v>Change in payroll jobs and total wages, Victoria</v>
      </c>
      <c r="B6" s="22"/>
      <c r="C6" s="26"/>
      <c r="D6" s="27"/>
      <c r="E6" s="24"/>
      <c r="F6" s="20"/>
      <c r="G6" s="20"/>
      <c r="H6" s="20"/>
      <c r="I6" s="20"/>
      <c r="J6" s="20"/>
      <c r="K6" s="38"/>
      <c r="L6" s="39">
        <v>44198</v>
      </c>
    </row>
    <row r="7" spans="1:12" ht="16.5" customHeight="1" x14ac:dyDescent="0.25">
      <c r="A7" s="57"/>
      <c r="B7" s="85" t="s">
        <v>57</v>
      </c>
      <c r="C7" s="86"/>
      <c r="D7" s="86"/>
      <c r="E7" s="87"/>
      <c r="F7" s="88" t="s">
        <v>58</v>
      </c>
      <c r="G7" s="86"/>
      <c r="H7" s="86"/>
      <c r="I7" s="87"/>
      <c r="J7" s="50"/>
      <c r="K7" s="38" t="s">
        <v>69</v>
      </c>
      <c r="L7" s="39">
        <v>44205</v>
      </c>
    </row>
    <row r="8" spans="1:12" ht="33.75" customHeight="1" x14ac:dyDescent="0.25">
      <c r="A8" s="89"/>
      <c r="B8" s="91" t="str">
        <f>"% Change between " &amp; TEXT($L$3,"dd mmm yyyy")&amp;" and "&amp; TEXT($L$2,"dd mmm yyyy") &amp; " (Change since 100th case of COVID-19)"</f>
        <v>% Change between 14 Mar 2020 and 16 Jan 2021 (Change since 100th case of COVID-19)</v>
      </c>
      <c r="C8" s="93" t="str">
        <f>"% Change between " &amp; TEXT($L$4,"dd mmm yyyy")&amp;" and "&amp; TEXT($L$2,"dd mmm yyyy") &amp; " (monthly change)"</f>
        <v>% Change between 19 Dec 2020 and 16 Jan 2021 (monthly change)</v>
      </c>
      <c r="D8" s="95" t="str">
        <f>"% Change between " &amp; TEXT($L$7,"dd mmm yyyy")&amp;" and "&amp; TEXT($L$2,"dd mmm yyyy") &amp; " (weekly change)"</f>
        <v>% Change between 09 Jan 2021 and 16 Jan 2021 (weekly change)</v>
      </c>
      <c r="E8" s="97" t="str">
        <f>"% Change between " &amp; TEXT($L$6,"dd mmm yyyy")&amp;" and "&amp; TEXT($L$7,"dd mmm yyyy") &amp; " (weekly change)"</f>
        <v>% Change between 02 Jan 2021 and 09 Jan 2021 (weekly change)</v>
      </c>
      <c r="F8" s="91" t="str">
        <f>"% Change between " &amp; TEXT($L$3,"dd mmm yyyy")&amp;" and "&amp; TEXT($L$2,"dd mmm yyyy") &amp; " (Change since 100th case of COVID-19)"</f>
        <v>% Change between 14 Mar 2020 and 16 Jan 2021 (Change since 100th case of COVID-19)</v>
      </c>
      <c r="G8" s="93" t="str">
        <f>"% Change between " &amp; TEXT($L$4,"dd mmm yyyy")&amp;" and "&amp; TEXT($L$2,"dd mmm yyyy") &amp; " (monthly change)"</f>
        <v>% Change between 19 Dec 2020 and 16 Jan 2021 (monthly change)</v>
      </c>
      <c r="H8" s="95" t="str">
        <f>"% Change between " &amp; TEXT($L$7,"dd mmm yyyy")&amp;" and "&amp; TEXT($L$2,"dd mmm yyyy") &amp; " (weekly change)"</f>
        <v>% Change between 09 Jan 2021 and 16 Jan 2021 (weekly change)</v>
      </c>
      <c r="I8" s="97" t="str">
        <f>"% Change between " &amp; TEXT($L$6,"dd mmm yyyy")&amp;" and "&amp; TEXT($L$7,"dd mmm yyyy") &amp; " (weekly change)"</f>
        <v>% Change between 02 Jan 2021 and 09 Jan 2021 (weekly change)</v>
      </c>
      <c r="J8" s="51"/>
      <c r="K8" s="38" t="s">
        <v>70</v>
      </c>
      <c r="L8" s="39">
        <v>44212</v>
      </c>
    </row>
    <row r="9" spans="1:12" ht="48.75" customHeight="1" thickBot="1" x14ac:dyDescent="0.3">
      <c r="A9" s="90"/>
      <c r="B9" s="92"/>
      <c r="C9" s="94"/>
      <c r="D9" s="96"/>
      <c r="E9" s="98"/>
      <c r="F9" s="92"/>
      <c r="G9" s="94"/>
      <c r="H9" s="96"/>
      <c r="I9" s="98"/>
      <c r="J9" s="52"/>
      <c r="K9" s="40" t="s">
        <v>66</v>
      </c>
      <c r="L9" s="42"/>
    </row>
    <row r="10" spans="1:12" x14ac:dyDescent="0.25">
      <c r="A10" s="58"/>
      <c r="B10" s="100" t="str">
        <f>L1</f>
        <v>Victoria</v>
      </c>
      <c r="C10" s="101"/>
      <c r="D10" s="101"/>
      <c r="E10" s="101"/>
      <c r="F10" s="101"/>
      <c r="G10" s="101"/>
      <c r="H10" s="101"/>
      <c r="I10" s="102"/>
      <c r="J10" s="28"/>
      <c r="K10" s="54"/>
      <c r="L10" s="42"/>
    </row>
    <row r="11" spans="1:12" x14ac:dyDescent="0.25">
      <c r="A11" s="59" t="s">
        <v>30</v>
      </c>
      <c r="B11" s="28">
        <v>-5.8847489663651387E-2</v>
      </c>
      <c r="C11" s="28">
        <v>-4.6170698921861875E-2</v>
      </c>
      <c r="D11" s="28">
        <v>1.3572533924453678E-2</v>
      </c>
      <c r="E11" s="28">
        <v>-6.1152978267282609E-3</v>
      </c>
      <c r="F11" s="28">
        <v>-4.5210015954741722E-2</v>
      </c>
      <c r="G11" s="28">
        <v>-8.5510865413847781E-2</v>
      </c>
      <c r="H11" s="28">
        <v>1.6346709276291005E-2</v>
      </c>
      <c r="I11" s="60">
        <v>-1.5163457456816687E-2</v>
      </c>
      <c r="J11" s="28"/>
      <c r="K11" s="41"/>
      <c r="L11" s="42"/>
    </row>
    <row r="12" spans="1:12" x14ac:dyDescent="0.25">
      <c r="A12" s="58"/>
      <c r="B12" s="103" t="s">
        <v>29</v>
      </c>
      <c r="C12" s="103"/>
      <c r="D12" s="103"/>
      <c r="E12" s="103"/>
      <c r="F12" s="103"/>
      <c r="G12" s="103"/>
      <c r="H12" s="103"/>
      <c r="I12" s="104"/>
      <c r="J12" s="28"/>
      <c r="K12" s="41"/>
      <c r="L12" s="42"/>
    </row>
    <row r="13" spans="1:12" x14ac:dyDescent="0.25">
      <c r="A13" s="61" t="s">
        <v>28</v>
      </c>
      <c r="B13" s="28">
        <v>-7.4585841373334238E-2</v>
      </c>
      <c r="C13" s="28">
        <v>-4.3288456257606023E-2</v>
      </c>
      <c r="D13" s="28">
        <v>2.0225626894725846E-2</v>
      </c>
      <c r="E13" s="28">
        <v>-2.9078672768002578E-3</v>
      </c>
      <c r="F13" s="28">
        <v>-7.2827784776825499E-2</v>
      </c>
      <c r="G13" s="28">
        <v>-0.10039855614493143</v>
      </c>
      <c r="H13" s="28">
        <v>2.43988749541455E-2</v>
      </c>
      <c r="I13" s="60">
        <v>-1.125759988625652E-2</v>
      </c>
      <c r="J13" s="28"/>
      <c r="K13" s="41"/>
      <c r="L13" s="42"/>
    </row>
    <row r="14" spans="1:12" x14ac:dyDescent="0.25">
      <c r="A14" s="61" t="s">
        <v>27</v>
      </c>
      <c r="B14" s="28">
        <v>-6.3210253438785058E-2</v>
      </c>
      <c r="C14" s="28">
        <v>-4.9003083789073143E-2</v>
      </c>
      <c r="D14" s="28">
        <v>6.1509095131202507E-3</v>
      </c>
      <c r="E14" s="28">
        <v>-9.7924695479950641E-3</v>
      </c>
      <c r="F14" s="28">
        <v>-1.7033657966179727E-2</v>
      </c>
      <c r="G14" s="28">
        <v>-6.4115200518224058E-2</v>
      </c>
      <c r="H14" s="28">
        <v>5.2673750471599057E-3</v>
      </c>
      <c r="I14" s="60">
        <v>-2.0196536890334071E-2</v>
      </c>
      <c r="J14" s="28"/>
      <c r="K14" s="37"/>
      <c r="L14" s="42"/>
    </row>
    <row r="15" spans="1:12" x14ac:dyDescent="0.25">
      <c r="A15" s="62" t="s">
        <v>74</v>
      </c>
      <c r="B15" s="28">
        <v>-0.10276140386660648</v>
      </c>
      <c r="C15" s="28">
        <v>-7.0603042375950831E-2</v>
      </c>
      <c r="D15" s="28">
        <v>3.5991656293106411E-2</v>
      </c>
      <c r="E15" s="28">
        <v>2.0733948047131356E-3</v>
      </c>
      <c r="F15" s="28">
        <v>-2.1216527299357302E-2</v>
      </c>
      <c r="G15" s="28">
        <v>-0.13547943018030228</v>
      </c>
      <c r="H15" s="28">
        <v>3.4519696200428607E-2</v>
      </c>
      <c r="I15" s="60">
        <v>-6.3693214576136081E-2</v>
      </c>
      <c r="J15" s="28"/>
      <c r="K15" s="55"/>
      <c r="L15" s="42"/>
    </row>
    <row r="16" spans="1:12" x14ac:dyDescent="0.25">
      <c r="A16" s="61" t="s">
        <v>46</v>
      </c>
      <c r="B16" s="28">
        <v>-8.5838881563555014E-2</v>
      </c>
      <c r="C16" s="28">
        <v>-5.8036854675964977E-2</v>
      </c>
      <c r="D16" s="28">
        <v>1.3393094848360487E-2</v>
      </c>
      <c r="E16" s="28">
        <v>-5.5954184522416517E-3</v>
      </c>
      <c r="F16" s="28">
        <v>-5.7862180023959375E-2</v>
      </c>
      <c r="G16" s="28">
        <v>-9.1040528203875981E-2</v>
      </c>
      <c r="H16" s="28">
        <v>2.0486083673124655E-2</v>
      </c>
      <c r="I16" s="60">
        <v>-1.355012738085748E-2</v>
      </c>
      <c r="J16" s="28"/>
      <c r="K16" s="41"/>
      <c r="L16" s="42"/>
    </row>
    <row r="17" spans="1:12" x14ac:dyDescent="0.25">
      <c r="A17" s="61" t="s">
        <v>47</v>
      </c>
      <c r="B17" s="28">
        <v>-4.1907794790480901E-2</v>
      </c>
      <c r="C17" s="28">
        <v>-3.7275656526395973E-2</v>
      </c>
      <c r="D17" s="28">
        <v>1.2737890319590495E-2</v>
      </c>
      <c r="E17" s="28">
        <v>-3.6709943248075527E-3</v>
      </c>
      <c r="F17" s="28">
        <v>-4.287831758746552E-2</v>
      </c>
      <c r="G17" s="28">
        <v>-7.9510114588615233E-2</v>
      </c>
      <c r="H17" s="28">
        <v>1.6946710171130919E-2</v>
      </c>
      <c r="I17" s="60">
        <v>-1.1207577427471915E-2</v>
      </c>
      <c r="J17" s="28"/>
      <c r="K17" s="41"/>
      <c r="L17" s="42"/>
    </row>
    <row r="18" spans="1:12" x14ac:dyDescent="0.25">
      <c r="A18" s="61" t="s">
        <v>48</v>
      </c>
      <c r="B18" s="28">
        <v>-4.1714357125004486E-2</v>
      </c>
      <c r="C18" s="28">
        <v>-3.4695243558779842E-2</v>
      </c>
      <c r="D18" s="28">
        <v>1.3400871476147769E-2</v>
      </c>
      <c r="E18" s="28">
        <v>-4.8697272802422642E-3</v>
      </c>
      <c r="F18" s="28">
        <v>-5.3538404386461957E-2</v>
      </c>
      <c r="G18" s="28">
        <v>-8.9628554094110968E-2</v>
      </c>
      <c r="H18" s="28">
        <v>1.5733336091123373E-2</v>
      </c>
      <c r="I18" s="60">
        <v>-1.542604441173745E-2</v>
      </c>
      <c r="J18" s="28"/>
      <c r="K18" s="41"/>
      <c r="L18" s="42"/>
    </row>
    <row r="19" spans="1:12" ht="17.25" customHeight="1" x14ac:dyDescent="0.25">
      <c r="A19" s="61" t="s">
        <v>49</v>
      </c>
      <c r="B19" s="28">
        <v>-2.7470358484897317E-2</v>
      </c>
      <c r="C19" s="28">
        <v>-2.8882671362420953E-2</v>
      </c>
      <c r="D19" s="28">
        <v>1.455674036725374E-2</v>
      </c>
      <c r="E19" s="28">
        <v>-3.0183774579510825E-3</v>
      </c>
      <c r="F19" s="28">
        <v>-2.9415000473226205E-2</v>
      </c>
      <c r="G19" s="28">
        <v>-7.6345055012451368E-2</v>
      </c>
      <c r="H19" s="28">
        <v>1.6618973114798097E-2</v>
      </c>
      <c r="I19" s="60">
        <v>-1.2795288993135423E-2</v>
      </c>
      <c r="J19" s="29"/>
      <c r="K19" s="43"/>
      <c r="L19" s="42"/>
    </row>
    <row r="20" spans="1:12" x14ac:dyDescent="0.25">
      <c r="A20" s="61" t="s">
        <v>50</v>
      </c>
      <c r="B20" s="28">
        <v>-1.0217714986880844E-2</v>
      </c>
      <c r="C20" s="28">
        <v>-3.9843800723597944E-2</v>
      </c>
      <c r="D20" s="28">
        <v>1.1064023740753992E-2</v>
      </c>
      <c r="E20" s="28">
        <v>-1.1319664181663192E-2</v>
      </c>
      <c r="F20" s="28">
        <v>1.8554678606979458E-2</v>
      </c>
      <c r="G20" s="28">
        <v>-6.7770032066470587E-2</v>
      </c>
      <c r="H20" s="28">
        <v>1.2099131849057532E-2</v>
      </c>
      <c r="I20" s="60">
        <v>-1.8879913033827189E-2</v>
      </c>
      <c r="J20" s="20"/>
      <c r="K20" s="36"/>
      <c r="L20" s="42"/>
    </row>
    <row r="21" spans="1:12" ht="15.75" thickBot="1" x14ac:dyDescent="0.3">
      <c r="A21" s="63" t="s">
        <v>51</v>
      </c>
      <c r="B21" s="64">
        <v>-3.8020039779337211E-2</v>
      </c>
      <c r="C21" s="64">
        <v>-7.8812663959463847E-2</v>
      </c>
      <c r="D21" s="64">
        <v>3.8723320932054772E-3</v>
      </c>
      <c r="E21" s="64">
        <v>-2.8976689356200347E-2</v>
      </c>
      <c r="F21" s="64">
        <v>6.7452789255688428E-2</v>
      </c>
      <c r="G21" s="64">
        <v>-7.6890002040089889E-2</v>
      </c>
      <c r="H21" s="64">
        <v>6.0281316005150742E-4</v>
      </c>
      <c r="I21" s="65">
        <v>-2.4282736419346751E-2</v>
      </c>
      <c r="J21" s="20"/>
      <c r="K21" s="56"/>
      <c r="L21" s="42"/>
    </row>
    <row r="22" spans="1:12" ht="37.5" customHeight="1" x14ac:dyDescent="0.25">
      <c r="A22" s="99" t="s">
        <v>73</v>
      </c>
      <c r="B22" s="99"/>
      <c r="C22" s="99"/>
      <c r="D22" s="99"/>
      <c r="E22" s="99"/>
      <c r="F22" s="99"/>
      <c r="G22" s="99"/>
      <c r="H22" s="99"/>
      <c r="I22" s="99"/>
      <c r="J22" s="20"/>
      <c r="K22" s="36"/>
      <c r="L22" s="42"/>
    </row>
    <row r="23" spans="1:12" ht="10.5" customHeight="1" x14ac:dyDescent="0.25">
      <c r="B23" s="20"/>
      <c r="C23" s="20"/>
      <c r="D23" s="20"/>
      <c r="E23" s="20"/>
      <c r="F23" s="20"/>
      <c r="G23" s="20"/>
      <c r="H23" s="20"/>
      <c r="I23" s="20"/>
      <c r="J23" s="20"/>
      <c r="K23" s="44"/>
      <c r="L23" s="42"/>
    </row>
    <row r="24" spans="1:12" x14ac:dyDescent="0.25">
      <c r="A24" s="30" t="str">
        <f>"Indexed number of payroll jobs and total wages, "&amp;$L$1&amp;" and Australia"</f>
        <v>Indexed number of payroll jobs and total wages, Victoria and Australia</v>
      </c>
      <c r="B24" s="20"/>
      <c r="C24" s="20"/>
      <c r="D24" s="20"/>
      <c r="E24" s="20"/>
      <c r="F24" s="20"/>
      <c r="G24" s="20"/>
      <c r="H24" s="20"/>
      <c r="I24" s="20"/>
      <c r="J24" s="20"/>
      <c r="K24" s="44"/>
      <c r="L24" s="42"/>
    </row>
    <row r="25" spans="1:12" x14ac:dyDescent="0.25">
      <c r="A25" s="20"/>
      <c r="B25" s="20"/>
      <c r="C25" s="20"/>
      <c r="D25" s="20"/>
      <c r="E25" s="20"/>
      <c r="F25" s="20"/>
      <c r="G25" s="20"/>
      <c r="H25" s="20"/>
      <c r="I25" s="20"/>
      <c r="J25" s="20"/>
      <c r="K25" s="44"/>
      <c r="L25" s="42"/>
    </row>
    <row r="26" spans="1:12" x14ac:dyDescent="0.25">
      <c r="B26" s="20"/>
      <c r="C26" s="20"/>
      <c r="D26" s="20"/>
      <c r="E26" s="20"/>
      <c r="F26" s="20"/>
      <c r="G26" s="20"/>
      <c r="H26" s="20"/>
      <c r="I26" s="20"/>
      <c r="J26" s="20"/>
      <c r="K26" s="44"/>
      <c r="L26" s="42"/>
    </row>
    <row r="27" spans="1:12" x14ac:dyDescent="0.25">
      <c r="A27" s="20"/>
      <c r="B27" s="20"/>
      <c r="C27" s="20"/>
      <c r="D27" s="20"/>
      <c r="E27" s="24"/>
      <c r="F27" s="24"/>
      <c r="G27" s="24"/>
      <c r="H27" s="24"/>
      <c r="I27" s="24"/>
      <c r="J27" s="24"/>
      <c r="K27" s="56"/>
      <c r="L27" s="42"/>
    </row>
    <row r="28" spans="1:12" x14ac:dyDescent="0.25">
      <c r="A28" s="20"/>
      <c r="B28" s="30"/>
      <c r="C28" s="30"/>
      <c r="D28" s="30"/>
      <c r="E28" s="30"/>
      <c r="F28" s="30"/>
      <c r="G28" s="30"/>
      <c r="H28" s="30"/>
      <c r="I28" s="30"/>
      <c r="J28" s="30"/>
      <c r="K28" s="45"/>
      <c r="L28" s="42"/>
    </row>
    <row r="29" spans="1:12" x14ac:dyDescent="0.25">
      <c r="A29" s="20"/>
      <c r="B29" s="20"/>
      <c r="C29" s="20"/>
      <c r="D29" s="20"/>
      <c r="E29" s="20"/>
      <c r="F29" s="20"/>
      <c r="G29" s="20"/>
      <c r="H29" s="20"/>
      <c r="I29" s="20"/>
      <c r="J29" s="20"/>
      <c r="K29" s="44"/>
      <c r="L29" s="42"/>
    </row>
    <row r="30" spans="1:12" x14ac:dyDescent="0.25">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x14ac:dyDescent="0.25">
      <c r="A32" s="20"/>
      <c r="B32" s="20"/>
      <c r="C32" s="20"/>
      <c r="D32" s="20"/>
      <c r="E32" s="20"/>
      <c r="F32" s="20"/>
      <c r="G32" s="20"/>
      <c r="H32" s="20"/>
      <c r="I32" s="20"/>
      <c r="J32" s="20"/>
      <c r="K32" s="44"/>
      <c r="L32" s="42"/>
    </row>
    <row r="33" spans="1:12" ht="15.75" customHeight="1" x14ac:dyDescent="0.25">
      <c r="B33" s="20"/>
      <c r="C33" s="20"/>
      <c r="D33" s="20"/>
      <c r="E33" s="20"/>
      <c r="F33" s="20"/>
      <c r="G33" s="20"/>
      <c r="H33" s="20"/>
      <c r="I33" s="20"/>
      <c r="J33" s="20"/>
      <c r="K33" s="44"/>
      <c r="L33" s="42"/>
    </row>
    <row r="34" spans="1:12" x14ac:dyDescent="0.25">
      <c r="A34" s="20"/>
      <c r="B34" s="20"/>
      <c r="C34" s="20"/>
      <c r="D34" s="20"/>
      <c r="E34" s="20"/>
      <c r="F34" s="20"/>
      <c r="G34" s="20"/>
      <c r="H34" s="20"/>
      <c r="I34" s="20"/>
      <c r="J34" s="20"/>
      <c r="K34" s="42" t="s">
        <v>26</v>
      </c>
      <c r="L34" s="42" t="s">
        <v>61</v>
      </c>
    </row>
    <row r="35" spans="1:12" ht="11.25" customHeight="1" x14ac:dyDescent="0.25">
      <c r="A35" s="20"/>
      <c r="B35" s="20"/>
      <c r="C35" s="20"/>
      <c r="D35" s="20"/>
      <c r="E35" s="20"/>
      <c r="F35" s="20"/>
      <c r="G35" s="20"/>
      <c r="H35" s="20"/>
      <c r="I35" s="20"/>
      <c r="J35" s="20"/>
      <c r="K35" s="42"/>
      <c r="L35" s="41" t="s">
        <v>24</v>
      </c>
    </row>
    <row r="36" spans="1:12" x14ac:dyDescent="0.25">
      <c r="A36" s="31" t="str">
        <f>"Indexed number of payroll jobs held by men by age group, "&amp;$L$1</f>
        <v>Indexed number of payroll jobs held by men by age group, Victoria</v>
      </c>
      <c r="B36" s="20"/>
      <c r="C36" s="20"/>
      <c r="D36" s="20"/>
      <c r="E36" s="20"/>
      <c r="F36" s="20"/>
      <c r="G36" s="20"/>
      <c r="H36" s="20"/>
      <c r="I36" s="20"/>
      <c r="J36" s="20"/>
      <c r="K36" s="41" t="s">
        <v>72</v>
      </c>
      <c r="L36" s="42">
        <v>75.180000000000007</v>
      </c>
    </row>
    <row r="37" spans="1:12" x14ac:dyDescent="0.25">
      <c r="B37" s="20"/>
      <c r="C37" s="20"/>
      <c r="D37" s="20"/>
      <c r="E37" s="20"/>
      <c r="F37" s="20"/>
      <c r="G37" s="20"/>
      <c r="H37" s="20"/>
      <c r="I37" s="20"/>
      <c r="J37" s="20"/>
      <c r="K37" s="41" t="s">
        <v>46</v>
      </c>
      <c r="L37" s="42">
        <v>94.92</v>
      </c>
    </row>
    <row r="38" spans="1:12" x14ac:dyDescent="0.25">
      <c r="B38" s="20"/>
      <c r="C38" s="20"/>
      <c r="D38" s="20"/>
      <c r="E38" s="20"/>
      <c r="F38" s="20"/>
      <c r="G38" s="20"/>
      <c r="H38" s="20"/>
      <c r="I38" s="20"/>
      <c r="J38" s="20"/>
      <c r="K38" s="41" t="s">
        <v>47</v>
      </c>
      <c r="L38" s="42">
        <v>97.87</v>
      </c>
    </row>
    <row r="39" spans="1:12" x14ac:dyDescent="0.25">
      <c r="K39" s="43" t="s">
        <v>48</v>
      </c>
      <c r="L39" s="42">
        <v>98.54</v>
      </c>
    </row>
    <row r="40" spans="1:12" x14ac:dyDescent="0.25">
      <c r="K40" s="36" t="s">
        <v>49</v>
      </c>
      <c r="L40" s="42">
        <v>99.33</v>
      </c>
    </row>
    <row r="41" spans="1:12" x14ac:dyDescent="0.25">
      <c r="K41" s="36" t="s">
        <v>50</v>
      </c>
      <c r="L41" s="42">
        <v>102.6</v>
      </c>
    </row>
    <row r="42" spans="1:12" x14ac:dyDescent="0.25">
      <c r="K42" s="36" t="s">
        <v>51</v>
      </c>
      <c r="L42" s="42">
        <v>104.35</v>
      </c>
    </row>
    <row r="43" spans="1:12" x14ac:dyDescent="0.25">
      <c r="K43" s="36"/>
      <c r="L43" s="42"/>
    </row>
    <row r="44" spans="1:12" x14ac:dyDescent="0.25">
      <c r="K44" s="42"/>
      <c r="L44" s="42" t="s">
        <v>23</v>
      </c>
    </row>
    <row r="45" spans="1:12" x14ac:dyDescent="0.25">
      <c r="K45" s="41" t="s">
        <v>72</v>
      </c>
      <c r="L45" s="42">
        <v>65.39</v>
      </c>
    </row>
    <row r="46" spans="1:12" ht="15.4" customHeight="1" x14ac:dyDescent="0.25">
      <c r="A46" s="31" t="str">
        <f>"Indexed number of payroll jobs held by women by age group, "&amp;$L$1</f>
        <v>Indexed number of payroll jobs held by women by age group, Victoria</v>
      </c>
      <c r="B46" s="20"/>
      <c r="C46" s="20"/>
      <c r="D46" s="20"/>
      <c r="E46" s="20"/>
      <c r="F46" s="20"/>
      <c r="G46" s="20"/>
      <c r="H46" s="20"/>
      <c r="I46" s="20"/>
      <c r="J46" s="20"/>
      <c r="K46" s="41" t="s">
        <v>46</v>
      </c>
      <c r="L46" s="42">
        <v>87.48</v>
      </c>
    </row>
    <row r="47" spans="1:12" ht="15.4" customHeight="1" x14ac:dyDescent="0.25">
      <c r="B47" s="20"/>
      <c r="C47" s="20"/>
      <c r="D47" s="20"/>
      <c r="E47" s="20"/>
      <c r="F47" s="20"/>
      <c r="G47" s="20"/>
      <c r="H47" s="20"/>
      <c r="I47" s="20"/>
      <c r="J47" s="20"/>
      <c r="K47" s="41" t="s">
        <v>47</v>
      </c>
      <c r="L47" s="42">
        <v>92.87</v>
      </c>
    </row>
    <row r="48" spans="1:12" ht="15.4" customHeight="1" x14ac:dyDescent="0.25">
      <c r="B48" s="20"/>
      <c r="C48" s="20"/>
      <c r="D48" s="20"/>
      <c r="E48" s="20"/>
      <c r="F48" s="20"/>
      <c r="G48" s="20"/>
      <c r="H48" s="20"/>
      <c r="I48" s="20"/>
      <c r="J48" s="20"/>
      <c r="K48" s="43" t="s">
        <v>48</v>
      </c>
      <c r="L48" s="42">
        <v>93.88</v>
      </c>
    </row>
    <row r="49" spans="1:12" ht="15.4" customHeight="1" x14ac:dyDescent="0.25">
      <c r="B49" s="20"/>
      <c r="C49" s="20"/>
      <c r="D49" s="20"/>
      <c r="E49" s="20"/>
      <c r="F49" s="20"/>
      <c r="G49" s="20"/>
      <c r="H49" s="20"/>
      <c r="I49" s="20"/>
      <c r="J49" s="20"/>
      <c r="K49" s="36" t="s">
        <v>49</v>
      </c>
      <c r="L49" s="42">
        <v>94.76</v>
      </c>
    </row>
    <row r="50" spans="1:12" ht="15.4" customHeight="1" x14ac:dyDescent="0.25">
      <c r="B50" s="20"/>
      <c r="C50" s="20"/>
      <c r="D50" s="20"/>
      <c r="E50" s="20"/>
      <c r="F50" s="20"/>
      <c r="G50" s="20"/>
      <c r="H50" s="20"/>
      <c r="I50" s="20"/>
      <c r="J50" s="20"/>
      <c r="K50" s="36" t="s">
        <v>50</v>
      </c>
      <c r="L50" s="42">
        <v>96.79</v>
      </c>
    </row>
    <row r="51" spans="1:12" ht="15.4" customHeight="1" x14ac:dyDescent="0.25">
      <c r="B51" s="20"/>
      <c r="C51" s="20"/>
      <c r="D51" s="20"/>
      <c r="E51" s="20"/>
      <c r="F51" s="20"/>
      <c r="G51" s="20"/>
      <c r="H51" s="20"/>
      <c r="I51" s="20"/>
      <c r="J51" s="20"/>
      <c r="K51" s="36" t="s">
        <v>51</v>
      </c>
      <c r="L51" s="42">
        <v>95.62</v>
      </c>
    </row>
    <row r="52" spans="1:12" ht="15.4" customHeight="1" x14ac:dyDescent="0.25">
      <c r="B52" s="31"/>
      <c r="C52" s="31"/>
      <c r="D52" s="31"/>
      <c r="E52" s="31"/>
      <c r="F52" s="31"/>
      <c r="G52" s="31"/>
      <c r="H52" s="31"/>
      <c r="I52" s="31"/>
      <c r="J52" s="31"/>
      <c r="K52" s="36"/>
      <c r="L52" s="42"/>
    </row>
    <row r="53" spans="1:12" ht="15.4" customHeight="1" x14ac:dyDescent="0.25">
      <c r="B53" s="20"/>
      <c r="C53" s="20"/>
      <c r="D53" s="20"/>
      <c r="E53" s="20"/>
      <c r="F53" s="20"/>
      <c r="G53" s="20"/>
      <c r="H53" s="20"/>
      <c r="I53" s="20"/>
      <c r="J53" s="20"/>
      <c r="K53" s="42"/>
      <c r="L53" s="42" t="s">
        <v>22</v>
      </c>
    </row>
    <row r="54" spans="1:12" ht="15.4" customHeight="1" x14ac:dyDescent="0.25">
      <c r="B54" s="30"/>
      <c r="C54" s="30"/>
      <c r="D54" s="30"/>
      <c r="E54" s="30"/>
      <c r="F54" s="30"/>
      <c r="G54" s="30"/>
      <c r="H54" s="30"/>
      <c r="I54" s="30"/>
      <c r="J54" s="30"/>
      <c r="K54" s="41" t="s">
        <v>72</v>
      </c>
      <c r="L54" s="42">
        <v>67.930000000000007</v>
      </c>
    </row>
    <row r="55" spans="1:12" ht="15.4" customHeight="1" x14ac:dyDescent="0.25">
      <c r="A55" s="31" t="str">
        <f>"Change in payroll jobs since week ending "&amp;TEXT($L$3,"dd mmmm yyyy")&amp;" by Industry, "&amp;$L$1</f>
        <v>Change in payroll jobs since week ending 14 March 2020 by Industry, Victoria</v>
      </c>
      <c r="B55" s="20"/>
      <c r="C55" s="20"/>
      <c r="D55" s="20"/>
      <c r="E55" s="20"/>
      <c r="F55" s="20"/>
      <c r="G55" s="20"/>
      <c r="H55" s="20"/>
      <c r="I55" s="20"/>
      <c r="J55" s="20"/>
      <c r="K55" s="41" t="s">
        <v>46</v>
      </c>
      <c r="L55" s="42">
        <v>89.5</v>
      </c>
    </row>
    <row r="56" spans="1:12" ht="15.4" customHeight="1" x14ac:dyDescent="0.25">
      <c r="B56" s="20"/>
      <c r="C56" s="20"/>
      <c r="D56" s="20"/>
      <c r="E56" s="20"/>
      <c r="F56" s="20"/>
      <c r="G56" s="20"/>
      <c r="H56" s="20"/>
      <c r="I56" s="20"/>
      <c r="J56" s="20"/>
      <c r="K56" s="41" t="s">
        <v>47</v>
      </c>
      <c r="L56" s="42">
        <v>94.64</v>
      </c>
    </row>
    <row r="57" spans="1:12" ht="15.4" customHeight="1" x14ac:dyDescent="0.25">
      <c r="B57" s="20"/>
      <c r="C57" s="20"/>
      <c r="D57" s="20"/>
      <c r="E57" s="20"/>
      <c r="F57" s="20"/>
      <c r="G57" s="20"/>
      <c r="H57" s="20"/>
      <c r="I57" s="20"/>
      <c r="J57" s="20"/>
      <c r="K57" s="43" t="s">
        <v>48</v>
      </c>
      <c r="L57" s="42">
        <v>95.78</v>
      </c>
    </row>
    <row r="58" spans="1:12" ht="15.4" customHeight="1" x14ac:dyDescent="0.25">
      <c r="A58" s="20"/>
      <c r="B58" s="20"/>
      <c r="C58" s="20"/>
      <c r="D58" s="20"/>
      <c r="E58" s="20"/>
      <c r="F58" s="20"/>
      <c r="G58" s="20"/>
      <c r="H58" s="20"/>
      <c r="I58" s="20"/>
      <c r="J58" s="20"/>
      <c r="K58" s="36" t="s">
        <v>49</v>
      </c>
      <c r="L58" s="42">
        <v>96.78</v>
      </c>
    </row>
    <row r="59" spans="1:12" ht="15.4" customHeight="1" x14ac:dyDescent="0.25">
      <c r="B59" s="20"/>
      <c r="C59" s="20"/>
      <c r="D59" s="20"/>
      <c r="E59" s="20"/>
      <c r="F59" s="20"/>
      <c r="G59" s="20"/>
      <c r="H59" s="20"/>
      <c r="I59" s="20"/>
      <c r="J59" s="20"/>
      <c r="K59" s="36" t="s">
        <v>50</v>
      </c>
      <c r="L59" s="42">
        <v>98.46</v>
      </c>
    </row>
    <row r="60" spans="1:12" ht="15.4" customHeight="1" x14ac:dyDescent="0.25">
      <c r="K60" s="36" t="s">
        <v>51</v>
      </c>
      <c r="L60" s="42">
        <v>96.43</v>
      </c>
    </row>
    <row r="61" spans="1:12" ht="15.4" customHeight="1" x14ac:dyDescent="0.25">
      <c r="K61" s="36"/>
      <c r="L61" s="42"/>
    </row>
    <row r="62" spans="1:12" ht="15.4" customHeight="1" x14ac:dyDescent="0.25">
      <c r="B62" s="20"/>
      <c r="C62" s="20"/>
      <c r="D62" s="20"/>
      <c r="E62" s="20"/>
      <c r="F62" s="20"/>
      <c r="G62" s="20"/>
      <c r="H62" s="20"/>
      <c r="I62" s="20"/>
      <c r="J62" s="20"/>
      <c r="K62" s="38"/>
      <c r="L62" s="38"/>
    </row>
    <row r="63" spans="1:12" ht="15.4" customHeight="1" x14ac:dyDescent="0.25">
      <c r="K63" s="42" t="s">
        <v>25</v>
      </c>
      <c r="L63" s="41" t="s">
        <v>62</v>
      </c>
    </row>
    <row r="64" spans="1:12" ht="15.4" customHeight="1" x14ac:dyDescent="0.25">
      <c r="K64" s="45"/>
      <c r="L64" s="41" t="s">
        <v>24</v>
      </c>
    </row>
    <row r="65" spans="1:12" ht="15.4" customHeight="1" x14ac:dyDescent="0.25">
      <c r="K65" s="41" t="s">
        <v>72</v>
      </c>
      <c r="L65" s="42">
        <v>79.73</v>
      </c>
    </row>
    <row r="66" spans="1:12" ht="15.4" customHeight="1" x14ac:dyDescent="0.25">
      <c r="K66" s="41" t="s">
        <v>46</v>
      </c>
      <c r="L66" s="42">
        <v>97.53</v>
      </c>
    </row>
    <row r="67" spans="1:12" ht="15.4" customHeight="1" x14ac:dyDescent="0.25">
      <c r="K67" s="41" t="s">
        <v>47</v>
      </c>
      <c r="L67" s="42">
        <v>100.62</v>
      </c>
    </row>
    <row r="68" spans="1:12" ht="15.4" customHeight="1" x14ac:dyDescent="0.25">
      <c r="K68" s="43" t="s">
        <v>48</v>
      </c>
      <c r="L68" s="42">
        <v>99.36</v>
      </c>
    </row>
    <row r="69" spans="1:12" ht="15.4" customHeight="1" x14ac:dyDescent="0.25">
      <c r="K69" s="36" t="s">
        <v>49</v>
      </c>
      <c r="L69" s="42">
        <v>100.76</v>
      </c>
    </row>
    <row r="70" spans="1:12" ht="15.4" customHeight="1" x14ac:dyDescent="0.25">
      <c r="K70" s="36" t="s">
        <v>50</v>
      </c>
      <c r="L70" s="42">
        <v>103.46</v>
      </c>
    </row>
    <row r="71" spans="1:12" ht="15.4" customHeight="1" x14ac:dyDescent="0.25">
      <c r="K71" s="36" t="s">
        <v>51</v>
      </c>
      <c r="L71" s="42">
        <v>104.49</v>
      </c>
    </row>
    <row r="72" spans="1:12" ht="15.4" customHeight="1" x14ac:dyDescent="0.25">
      <c r="K72" s="36"/>
      <c r="L72" s="42"/>
    </row>
    <row r="73" spans="1:12" ht="15.4" customHeight="1" x14ac:dyDescent="0.25">
      <c r="K73" s="37"/>
      <c r="L73" s="42" t="s">
        <v>23</v>
      </c>
    </row>
    <row r="74" spans="1:12" ht="15.4" customHeight="1" x14ac:dyDescent="0.25">
      <c r="K74" s="41" t="s">
        <v>72</v>
      </c>
      <c r="L74" s="42">
        <v>70.8</v>
      </c>
    </row>
    <row r="75" spans="1:12" ht="15.4" customHeight="1" x14ac:dyDescent="0.25">
      <c r="K75" s="41" t="s">
        <v>46</v>
      </c>
      <c r="L75" s="42">
        <v>91.39</v>
      </c>
    </row>
    <row r="76" spans="1:12" ht="15.4" customHeight="1" x14ac:dyDescent="0.25">
      <c r="K76" s="41" t="s">
        <v>47</v>
      </c>
      <c r="L76" s="42">
        <v>95.87</v>
      </c>
    </row>
    <row r="77" spans="1:12" ht="15.4" customHeight="1" x14ac:dyDescent="0.25">
      <c r="A77" s="30" t="str">
        <f>"Distribution of payroll jobs by industry, "&amp;$L$1</f>
        <v>Distribution of payroll jobs by industry, Victoria</v>
      </c>
      <c r="K77" s="43" t="s">
        <v>48</v>
      </c>
      <c r="L77" s="42">
        <v>94.61</v>
      </c>
    </row>
    <row r="78" spans="1:12" ht="15.4" customHeight="1" x14ac:dyDescent="0.25">
      <c r="K78" s="36" t="s">
        <v>49</v>
      </c>
      <c r="L78" s="42">
        <v>96.75</v>
      </c>
    </row>
    <row r="79" spans="1:12" ht="15.4" customHeight="1" x14ac:dyDescent="0.25">
      <c r="K79" s="36" t="s">
        <v>50</v>
      </c>
      <c r="L79" s="42">
        <v>98.92</v>
      </c>
    </row>
    <row r="80" spans="1:12" ht="15.4" customHeight="1" x14ac:dyDescent="0.25">
      <c r="K80" s="36" t="s">
        <v>51</v>
      </c>
      <c r="L80" s="42">
        <v>96.03</v>
      </c>
    </row>
    <row r="81" spans="1:12" ht="15.4" customHeight="1" x14ac:dyDescent="0.25">
      <c r="K81" s="36"/>
      <c r="L81" s="42"/>
    </row>
    <row r="82" spans="1:12" ht="15.4" customHeight="1" x14ac:dyDescent="0.25">
      <c r="K82" s="38"/>
      <c r="L82" s="42" t="s">
        <v>22</v>
      </c>
    </row>
    <row r="83" spans="1:12" ht="15.4" customHeight="1" x14ac:dyDescent="0.25">
      <c r="K83" s="41" t="s">
        <v>72</v>
      </c>
      <c r="L83" s="42">
        <v>72.680000000000007</v>
      </c>
    </row>
    <row r="84" spans="1:12" ht="15.4" customHeight="1" x14ac:dyDescent="0.25">
      <c r="K84" s="41" t="s">
        <v>46</v>
      </c>
      <c r="L84" s="42">
        <v>91.8</v>
      </c>
    </row>
    <row r="85" spans="1:12" ht="15.4" customHeight="1" x14ac:dyDescent="0.25">
      <c r="K85" s="41" t="s">
        <v>47</v>
      </c>
      <c r="L85" s="42">
        <v>96.46</v>
      </c>
    </row>
    <row r="86" spans="1:12" ht="15.4" customHeight="1" x14ac:dyDescent="0.25">
      <c r="K86" s="43" t="s">
        <v>48</v>
      </c>
      <c r="L86" s="42">
        <v>95.24</v>
      </c>
    </row>
    <row r="87" spans="1:12" ht="15.4" customHeight="1" x14ac:dyDescent="0.25">
      <c r="K87" s="36" t="s">
        <v>49</v>
      </c>
      <c r="L87" s="42">
        <v>97.56</v>
      </c>
    </row>
    <row r="88" spans="1:12" ht="15.4" customHeight="1" x14ac:dyDescent="0.25">
      <c r="K88" s="36" t="s">
        <v>50</v>
      </c>
      <c r="L88" s="42">
        <v>99.41</v>
      </c>
    </row>
    <row r="89" spans="1:12" ht="15.4" customHeight="1" x14ac:dyDescent="0.25">
      <c r="A89" s="32"/>
      <c r="B89" s="32"/>
      <c r="C89" s="32"/>
      <c r="D89" s="32"/>
      <c r="E89" s="32"/>
      <c r="F89" s="32"/>
      <c r="G89" s="32"/>
      <c r="H89" s="32"/>
      <c r="I89" s="32"/>
      <c r="J89" s="32"/>
      <c r="K89" s="36" t="s">
        <v>51</v>
      </c>
      <c r="L89" s="42">
        <v>95.86</v>
      </c>
    </row>
    <row r="90" spans="1:12" ht="15.4" customHeight="1" x14ac:dyDescent="0.25">
      <c r="A90" s="32"/>
      <c r="B90" s="32"/>
      <c r="C90" s="32"/>
      <c r="D90" s="32"/>
      <c r="E90" s="32"/>
      <c r="F90" s="32"/>
      <c r="G90" s="32"/>
      <c r="H90" s="32"/>
      <c r="I90" s="32"/>
      <c r="J90" s="32"/>
      <c r="K90" s="36"/>
      <c r="L90" s="42"/>
    </row>
    <row r="91" spans="1:12" ht="15" customHeight="1" x14ac:dyDescent="0.25">
      <c r="B91" s="24"/>
      <c r="C91" s="24"/>
      <c r="D91" s="24"/>
      <c r="E91" s="24"/>
      <c r="F91" s="24"/>
      <c r="G91" s="24"/>
      <c r="H91" s="24"/>
      <c r="I91" s="24"/>
      <c r="J91" s="24"/>
      <c r="K91" s="37"/>
      <c r="L91" s="37"/>
    </row>
    <row r="92" spans="1:12" ht="15" customHeight="1" x14ac:dyDescent="0.25">
      <c r="B92" s="24"/>
      <c r="C92" s="24"/>
      <c r="D92" s="24"/>
      <c r="E92" s="24"/>
      <c r="F92" s="24"/>
      <c r="G92" s="24"/>
      <c r="H92" s="24"/>
      <c r="I92" s="24"/>
      <c r="J92" s="24"/>
      <c r="K92" s="42" t="s">
        <v>21</v>
      </c>
      <c r="L92" s="68" t="s">
        <v>63</v>
      </c>
    </row>
    <row r="93" spans="1:12" ht="15" customHeight="1" x14ac:dyDescent="0.25">
      <c r="A93" s="24"/>
      <c r="B93" s="24"/>
      <c r="C93" s="24"/>
      <c r="D93" s="24"/>
      <c r="E93" s="24"/>
      <c r="F93" s="24"/>
      <c r="G93" s="24"/>
      <c r="H93" s="24"/>
      <c r="I93" s="24"/>
      <c r="J93" s="24"/>
      <c r="K93" s="33"/>
      <c r="L93" s="39"/>
    </row>
    <row r="94" spans="1:12" ht="15" customHeight="1" x14ac:dyDescent="0.25">
      <c r="A94" s="24"/>
      <c r="B94" s="24"/>
      <c r="C94" s="24"/>
      <c r="D94" s="24"/>
      <c r="E94" s="24"/>
      <c r="F94" s="24"/>
      <c r="G94" s="24"/>
      <c r="H94" s="24"/>
      <c r="I94" s="24"/>
      <c r="J94" s="24"/>
      <c r="K94" s="37" t="s">
        <v>19</v>
      </c>
      <c r="L94" s="41">
        <v>-0.1143</v>
      </c>
    </row>
    <row r="95" spans="1:12" ht="15" customHeight="1" x14ac:dyDescent="0.25">
      <c r="A95" s="24"/>
      <c r="B95" s="24"/>
      <c r="C95" s="24"/>
      <c r="D95" s="24"/>
      <c r="E95" s="24"/>
      <c r="F95" s="24"/>
      <c r="G95" s="24"/>
      <c r="H95" s="24"/>
      <c r="I95" s="24"/>
      <c r="J95" s="24"/>
      <c r="K95" s="37" t="s">
        <v>0</v>
      </c>
      <c r="L95" s="41">
        <v>-4.3999999999999997E-2</v>
      </c>
    </row>
    <row r="96" spans="1:12" ht="15" customHeight="1" x14ac:dyDescent="0.25">
      <c r="B96" s="24"/>
      <c r="C96" s="24"/>
      <c r="D96" s="24"/>
      <c r="E96" s="24"/>
      <c r="F96" s="24"/>
      <c r="G96" s="24"/>
      <c r="H96" s="24"/>
      <c r="I96" s="24"/>
      <c r="J96" s="24"/>
      <c r="K96" s="37" t="s">
        <v>1</v>
      </c>
      <c r="L96" s="41">
        <v>-5.8000000000000003E-2</v>
      </c>
    </row>
    <row r="97" spans="1:12" ht="15" customHeight="1" x14ac:dyDescent="0.25">
      <c r="B97" s="24"/>
      <c r="C97" s="24"/>
      <c r="D97" s="24"/>
      <c r="E97" s="24"/>
      <c r="F97" s="24"/>
      <c r="G97" s="24"/>
      <c r="H97" s="24"/>
      <c r="I97" s="24"/>
      <c r="J97" s="24"/>
      <c r="K97" s="37" t="s">
        <v>18</v>
      </c>
      <c r="L97" s="41">
        <v>-9.1999999999999998E-3</v>
      </c>
    </row>
    <row r="98" spans="1:12" ht="15" customHeight="1" x14ac:dyDescent="0.25">
      <c r="A98" s="24"/>
      <c r="B98" s="24"/>
      <c r="C98" s="24"/>
      <c r="D98" s="24"/>
      <c r="E98" s="24"/>
      <c r="F98" s="24"/>
      <c r="G98" s="24"/>
      <c r="H98" s="24"/>
      <c r="I98" s="24"/>
      <c r="J98" s="24"/>
      <c r="K98" s="37" t="s">
        <v>2</v>
      </c>
      <c r="L98" s="41">
        <v>-0.1234</v>
      </c>
    </row>
    <row r="99" spans="1:12" ht="15" customHeight="1" x14ac:dyDescent="0.25">
      <c r="B99" s="24"/>
      <c r="C99" s="24"/>
      <c r="D99" s="24"/>
      <c r="E99" s="24"/>
      <c r="F99" s="24"/>
      <c r="G99" s="24"/>
      <c r="H99" s="24"/>
      <c r="I99" s="24"/>
      <c r="J99" s="24"/>
      <c r="K99" s="37" t="s">
        <v>17</v>
      </c>
      <c r="L99" s="41">
        <v>-4.4200000000000003E-2</v>
      </c>
    </row>
    <row r="100" spans="1:12" ht="15" customHeight="1" x14ac:dyDescent="0.25">
      <c r="A100" s="24"/>
      <c r="B100" s="24"/>
      <c r="C100" s="24"/>
      <c r="D100" s="24"/>
      <c r="E100" s="24"/>
      <c r="F100" s="24"/>
      <c r="G100" s="24"/>
      <c r="H100" s="24"/>
      <c r="I100" s="24"/>
      <c r="J100" s="24"/>
      <c r="K100" s="37" t="s">
        <v>16</v>
      </c>
      <c r="L100" s="41">
        <v>-1.4E-3</v>
      </c>
    </row>
    <row r="101" spans="1:12" ht="15" customHeight="1" x14ac:dyDescent="0.25">
      <c r="A101" s="24"/>
      <c r="B101" s="24"/>
      <c r="C101" s="24"/>
      <c r="D101" s="24"/>
      <c r="E101" s="24"/>
      <c r="F101" s="24"/>
      <c r="G101" s="24"/>
      <c r="H101" s="24"/>
      <c r="I101" s="24"/>
      <c r="J101" s="24"/>
      <c r="K101" s="37" t="s">
        <v>15</v>
      </c>
      <c r="L101" s="41">
        <v>-0.17460000000000001</v>
      </c>
    </row>
    <row r="102" spans="1:12" x14ac:dyDescent="0.25">
      <c r="A102" s="24"/>
      <c r="B102" s="24"/>
      <c r="C102" s="24"/>
      <c r="D102" s="24"/>
      <c r="E102" s="24"/>
      <c r="F102" s="24"/>
      <c r="G102" s="24"/>
      <c r="H102" s="24"/>
      <c r="I102" s="24"/>
      <c r="J102" s="24"/>
      <c r="K102" s="37" t="s">
        <v>14</v>
      </c>
      <c r="L102" s="41">
        <v>-6.9599999999999995E-2</v>
      </c>
    </row>
    <row r="103" spans="1:12" x14ac:dyDescent="0.25">
      <c r="A103" s="24"/>
      <c r="B103" s="24"/>
      <c r="C103" s="24"/>
      <c r="D103" s="24"/>
      <c r="E103" s="24"/>
      <c r="F103" s="24"/>
      <c r="G103" s="24"/>
      <c r="H103" s="24"/>
      <c r="I103" s="24"/>
      <c r="J103" s="24"/>
      <c r="K103" s="37" t="s">
        <v>13</v>
      </c>
      <c r="L103" s="41">
        <v>-0.14860000000000001</v>
      </c>
    </row>
    <row r="104" spans="1:12" x14ac:dyDescent="0.25">
      <c r="K104" s="37" t="s">
        <v>12</v>
      </c>
      <c r="L104" s="41">
        <v>3.49E-2</v>
      </c>
    </row>
    <row r="105" spans="1:12" x14ac:dyDescent="0.25">
      <c r="K105" s="37" t="s">
        <v>11</v>
      </c>
      <c r="L105" s="41">
        <v>-8.5900000000000004E-2</v>
      </c>
    </row>
    <row r="106" spans="1:12" x14ac:dyDescent="0.25">
      <c r="K106" s="37" t="s">
        <v>10</v>
      </c>
      <c r="L106" s="41">
        <v>-7.5700000000000003E-2</v>
      </c>
    </row>
    <row r="107" spans="1:12" x14ac:dyDescent="0.25">
      <c r="K107" s="37" t="s">
        <v>9</v>
      </c>
      <c r="L107" s="41">
        <v>-9.6000000000000002E-2</v>
      </c>
    </row>
    <row r="108" spans="1:12" x14ac:dyDescent="0.25">
      <c r="K108" s="37" t="s">
        <v>8</v>
      </c>
      <c r="L108" s="41">
        <v>-2.3199999999999998E-2</v>
      </c>
    </row>
    <row r="109" spans="1:12" x14ac:dyDescent="0.25">
      <c r="K109" s="37" t="s">
        <v>7</v>
      </c>
      <c r="L109" s="41">
        <v>-0.14460000000000001</v>
      </c>
    </row>
    <row r="110" spans="1:12" x14ac:dyDescent="0.25">
      <c r="K110" s="37" t="s">
        <v>6</v>
      </c>
      <c r="L110" s="41">
        <v>-1.2999999999999999E-3</v>
      </c>
    </row>
    <row r="111" spans="1:12" x14ac:dyDescent="0.25">
      <c r="K111" s="37" t="s">
        <v>5</v>
      </c>
      <c r="L111" s="41">
        <v>-7.6399999999999996E-2</v>
      </c>
    </row>
    <row r="112" spans="1:12" x14ac:dyDescent="0.25">
      <c r="K112" s="37" t="s">
        <v>3</v>
      </c>
      <c r="L112" s="41">
        <v>-9.2799999999999994E-2</v>
      </c>
    </row>
    <row r="113" spans="1:12" x14ac:dyDescent="0.25">
      <c r="K113" s="37"/>
      <c r="L113" s="47"/>
    </row>
    <row r="114" spans="1:12" x14ac:dyDescent="0.25">
      <c r="A114" s="24"/>
      <c r="B114" s="24"/>
      <c r="C114" s="24"/>
      <c r="D114" s="24"/>
      <c r="E114" s="24"/>
      <c r="F114" s="24"/>
      <c r="G114" s="24"/>
      <c r="H114" s="24"/>
      <c r="I114" s="24"/>
      <c r="J114" s="24"/>
      <c r="K114" s="68" t="s">
        <v>64</v>
      </c>
      <c r="L114" s="68" t="s">
        <v>65</v>
      </c>
    </row>
    <row r="115" spans="1:12" x14ac:dyDescent="0.25">
      <c r="K115" s="33"/>
      <c r="L115" s="48">
        <v>43904</v>
      </c>
    </row>
    <row r="116" spans="1:12" x14ac:dyDescent="0.25">
      <c r="K116" s="37" t="s">
        <v>19</v>
      </c>
      <c r="L116" s="41">
        <v>1.1599999999999999E-2</v>
      </c>
    </row>
    <row r="117" spans="1:12" x14ac:dyDescent="0.25">
      <c r="K117" s="37" t="s">
        <v>0</v>
      </c>
      <c r="L117" s="41">
        <v>3.3E-3</v>
      </c>
    </row>
    <row r="118" spans="1:12" x14ac:dyDescent="0.25">
      <c r="K118" s="37" t="s">
        <v>1</v>
      </c>
      <c r="L118" s="41">
        <v>7.6200000000000004E-2</v>
      </c>
    </row>
    <row r="119" spans="1:12" x14ac:dyDescent="0.25">
      <c r="K119" s="37" t="s">
        <v>18</v>
      </c>
      <c r="L119" s="41">
        <v>9.7000000000000003E-3</v>
      </c>
    </row>
    <row r="120" spans="1:12" x14ac:dyDescent="0.25">
      <c r="K120" s="37" t="s">
        <v>2</v>
      </c>
      <c r="L120" s="41">
        <v>6.4399999999999999E-2</v>
      </c>
    </row>
    <row r="121" spans="1:12" x14ac:dyDescent="0.25">
      <c r="K121" s="37" t="s">
        <v>17</v>
      </c>
      <c r="L121" s="41">
        <v>5.0799999999999998E-2</v>
      </c>
    </row>
    <row r="122" spans="1:12" x14ac:dyDescent="0.25">
      <c r="K122" s="37" t="s">
        <v>16</v>
      </c>
      <c r="L122" s="41">
        <v>0.1022</v>
      </c>
    </row>
    <row r="123" spans="1:12" x14ac:dyDescent="0.25">
      <c r="K123" s="37" t="s">
        <v>15</v>
      </c>
      <c r="L123" s="41">
        <v>6.6500000000000004E-2</v>
      </c>
    </row>
    <row r="124" spans="1:12" x14ac:dyDescent="0.25">
      <c r="K124" s="37" t="s">
        <v>14</v>
      </c>
      <c r="L124" s="41">
        <v>3.9399999999999998E-2</v>
      </c>
    </row>
    <row r="125" spans="1:12" x14ac:dyDescent="0.25">
      <c r="K125" s="37" t="s">
        <v>13</v>
      </c>
      <c r="L125" s="41">
        <v>1.6400000000000001E-2</v>
      </c>
    </row>
    <row r="126" spans="1:12" x14ac:dyDescent="0.25">
      <c r="K126" s="37" t="s">
        <v>12</v>
      </c>
      <c r="L126" s="41">
        <v>4.3499999999999997E-2</v>
      </c>
    </row>
    <row r="127" spans="1:12" x14ac:dyDescent="0.25">
      <c r="K127" s="37" t="s">
        <v>11</v>
      </c>
      <c r="L127" s="41">
        <v>2.0199999999999999E-2</v>
      </c>
    </row>
    <row r="128" spans="1:12" x14ac:dyDescent="0.25">
      <c r="K128" s="37" t="s">
        <v>10</v>
      </c>
      <c r="L128" s="41">
        <v>8.7800000000000003E-2</v>
      </c>
    </row>
    <row r="129" spans="11:12" x14ac:dyDescent="0.25">
      <c r="K129" s="37" t="s">
        <v>9</v>
      </c>
      <c r="L129" s="41">
        <v>6.9900000000000004E-2</v>
      </c>
    </row>
    <row r="130" spans="11:12" x14ac:dyDescent="0.25">
      <c r="K130" s="37" t="s">
        <v>8</v>
      </c>
      <c r="L130" s="41">
        <v>5.3699999999999998E-2</v>
      </c>
    </row>
    <row r="131" spans="11:12" x14ac:dyDescent="0.25">
      <c r="K131" s="37" t="s">
        <v>7</v>
      </c>
      <c r="L131" s="41">
        <v>9.2899999999999996E-2</v>
      </c>
    </row>
    <row r="132" spans="11:12" x14ac:dyDescent="0.25">
      <c r="K132" s="37" t="s">
        <v>6</v>
      </c>
      <c r="L132" s="41">
        <v>0.1363</v>
      </c>
    </row>
    <row r="133" spans="11:12" x14ac:dyDescent="0.25">
      <c r="K133" s="37" t="s">
        <v>5</v>
      </c>
      <c r="L133" s="41">
        <v>1.9599999999999999E-2</v>
      </c>
    </row>
    <row r="134" spans="11:12" x14ac:dyDescent="0.25">
      <c r="K134" s="37" t="s">
        <v>3</v>
      </c>
      <c r="L134" s="41">
        <v>3.1600000000000003E-2</v>
      </c>
    </row>
    <row r="135" spans="11:12" x14ac:dyDescent="0.25">
      <c r="K135" s="33"/>
      <c r="L135" s="46" t="s">
        <v>20</v>
      </c>
    </row>
    <row r="136" spans="11:12" x14ac:dyDescent="0.25">
      <c r="K136" s="37" t="s">
        <v>19</v>
      </c>
      <c r="L136" s="41">
        <v>1.09E-2</v>
      </c>
    </row>
    <row r="137" spans="11:12" x14ac:dyDescent="0.25">
      <c r="K137" s="37" t="s">
        <v>0</v>
      </c>
      <c r="L137" s="41">
        <v>3.3999999999999998E-3</v>
      </c>
    </row>
    <row r="138" spans="11:12" x14ac:dyDescent="0.25">
      <c r="K138" s="37" t="s">
        <v>1</v>
      </c>
      <c r="L138" s="41">
        <v>7.6300000000000007E-2</v>
      </c>
    </row>
    <row r="139" spans="11:12" x14ac:dyDescent="0.25">
      <c r="K139" s="37" t="s">
        <v>18</v>
      </c>
      <c r="L139" s="41">
        <v>1.03E-2</v>
      </c>
    </row>
    <row r="140" spans="11:12" x14ac:dyDescent="0.25">
      <c r="K140" s="37" t="s">
        <v>2</v>
      </c>
      <c r="L140" s="41">
        <v>5.9900000000000002E-2</v>
      </c>
    </row>
    <row r="141" spans="11:12" x14ac:dyDescent="0.25">
      <c r="K141" s="37" t="s">
        <v>17</v>
      </c>
      <c r="L141" s="41">
        <v>5.16E-2</v>
      </c>
    </row>
    <row r="142" spans="11:12" x14ac:dyDescent="0.25">
      <c r="K142" s="37" t="s">
        <v>16</v>
      </c>
      <c r="L142" s="41">
        <v>0.1084</v>
      </c>
    </row>
    <row r="143" spans="11:12" x14ac:dyDescent="0.25">
      <c r="K143" s="37" t="s">
        <v>15</v>
      </c>
      <c r="L143" s="41">
        <v>5.8299999999999998E-2</v>
      </c>
    </row>
    <row r="144" spans="11:12" x14ac:dyDescent="0.25">
      <c r="K144" s="37" t="s">
        <v>14</v>
      </c>
      <c r="L144" s="41">
        <v>3.8899999999999997E-2</v>
      </c>
    </row>
    <row r="145" spans="11:12" x14ac:dyDescent="0.25">
      <c r="K145" s="37" t="s">
        <v>13</v>
      </c>
      <c r="L145" s="41">
        <v>1.4800000000000001E-2</v>
      </c>
    </row>
    <row r="146" spans="11:12" x14ac:dyDescent="0.25">
      <c r="K146" s="37" t="s">
        <v>12</v>
      </c>
      <c r="L146" s="41">
        <v>4.7800000000000002E-2</v>
      </c>
    </row>
    <row r="147" spans="11:12" x14ac:dyDescent="0.25">
      <c r="K147" s="37" t="s">
        <v>11</v>
      </c>
      <c r="L147" s="41">
        <v>1.9599999999999999E-2</v>
      </c>
    </row>
    <row r="148" spans="11:12" x14ac:dyDescent="0.25">
      <c r="K148" s="37" t="s">
        <v>10</v>
      </c>
      <c r="L148" s="41">
        <v>8.6199999999999999E-2</v>
      </c>
    </row>
    <row r="149" spans="11:12" x14ac:dyDescent="0.25">
      <c r="K149" s="37" t="s">
        <v>9</v>
      </c>
      <c r="L149" s="41">
        <v>6.7100000000000007E-2</v>
      </c>
    </row>
    <row r="150" spans="11:12" x14ac:dyDescent="0.25">
      <c r="K150" s="37" t="s">
        <v>8</v>
      </c>
      <c r="L150" s="41">
        <v>5.5800000000000002E-2</v>
      </c>
    </row>
    <row r="151" spans="11:12" x14ac:dyDescent="0.25">
      <c r="K151" s="37" t="s">
        <v>7</v>
      </c>
      <c r="L151" s="41">
        <v>8.4500000000000006E-2</v>
      </c>
    </row>
    <row r="152" spans="11:12" x14ac:dyDescent="0.25">
      <c r="K152" s="37" t="s">
        <v>6</v>
      </c>
      <c r="L152" s="41">
        <v>0.14460000000000001</v>
      </c>
    </row>
    <row r="153" spans="11:12" x14ac:dyDescent="0.25">
      <c r="K153" s="37" t="s">
        <v>5</v>
      </c>
      <c r="L153" s="41">
        <v>1.9300000000000001E-2</v>
      </c>
    </row>
    <row r="154" spans="11:12" x14ac:dyDescent="0.25">
      <c r="K154" s="37" t="s">
        <v>3</v>
      </c>
      <c r="L154" s="41">
        <v>3.0499999999999999E-2</v>
      </c>
    </row>
    <row r="155" spans="11:12" x14ac:dyDescent="0.25">
      <c r="K155" s="33"/>
      <c r="L155" s="37"/>
    </row>
    <row r="156" spans="11:12" x14ac:dyDescent="0.25">
      <c r="K156" s="67" t="s">
        <v>52</v>
      </c>
      <c r="L156" s="68"/>
    </row>
    <row r="157" spans="11:12" x14ac:dyDescent="0.25">
      <c r="K157" s="66">
        <v>43904</v>
      </c>
      <c r="L157" s="42">
        <v>100</v>
      </c>
    </row>
    <row r="158" spans="11:12" x14ac:dyDescent="0.25">
      <c r="K158" s="66">
        <v>43911</v>
      </c>
      <c r="L158" s="42">
        <v>99.2149</v>
      </c>
    </row>
    <row r="159" spans="11:12" x14ac:dyDescent="0.25">
      <c r="K159" s="66">
        <v>43918</v>
      </c>
      <c r="L159" s="42">
        <v>96.153400000000005</v>
      </c>
    </row>
    <row r="160" spans="11:12" x14ac:dyDescent="0.25">
      <c r="K160" s="66">
        <v>43925</v>
      </c>
      <c r="L160" s="42">
        <v>93.502099999999999</v>
      </c>
    </row>
    <row r="161" spans="11:12" x14ac:dyDescent="0.25">
      <c r="K161" s="66">
        <v>43932</v>
      </c>
      <c r="L161" s="42">
        <v>91.838499999999996</v>
      </c>
    </row>
    <row r="162" spans="11:12" x14ac:dyDescent="0.25">
      <c r="K162" s="66">
        <v>43939</v>
      </c>
      <c r="L162" s="42">
        <v>91.448400000000007</v>
      </c>
    </row>
    <row r="163" spans="11:12" x14ac:dyDescent="0.25">
      <c r="K163" s="66">
        <v>43946</v>
      </c>
      <c r="L163" s="42">
        <v>91.813100000000006</v>
      </c>
    </row>
    <row r="164" spans="11:12" x14ac:dyDescent="0.25">
      <c r="K164" s="66">
        <v>43953</v>
      </c>
      <c r="L164" s="42">
        <v>92.230999999999995</v>
      </c>
    </row>
    <row r="165" spans="11:12" x14ac:dyDescent="0.25">
      <c r="K165" s="66">
        <v>43960</v>
      </c>
      <c r="L165" s="42">
        <v>92.806200000000004</v>
      </c>
    </row>
    <row r="166" spans="11:12" x14ac:dyDescent="0.25">
      <c r="K166" s="66">
        <v>43967</v>
      </c>
      <c r="L166" s="42">
        <v>93.352599999999995</v>
      </c>
    </row>
    <row r="167" spans="11:12" x14ac:dyDescent="0.25">
      <c r="K167" s="66">
        <v>43974</v>
      </c>
      <c r="L167" s="42">
        <v>93.6738</v>
      </c>
    </row>
    <row r="168" spans="11:12" x14ac:dyDescent="0.25">
      <c r="K168" s="66">
        <v>43981</v>
      </c>
      <c r="L168" s="42">
        <v>94.180899999999994</v>
      </c>
    </row>
    <row r="169" spans="11:12" x14ac:dyDescent="0.25">
      <c r="K169" s="66">
        <v>43988</v>
      </c>
      <c r="L169" s="42">
        <v>95.128100000000003</v>
      </c>
    </row>
    <row r="170" spans="11:12" x14ac:dyDescent="0.25">
      <c r="K170" s="66">
        <v>43995</v>
      </c>
      <c r="L170" s="42">
        <v>95.639300000000006</v>
      </c>
    </row>
    <row r="171" spans="11:12" x14ac:dyDescent="0.25">
      <c r="K171" s="66">
        <v>44002</v>
      </c>
      <c r="L171" s="42">
        <v>95.802400000000006</v>
      </c>
    </row>
    <row r="172" spans="11:12" x14ac:dyDescent="0.25">
      <c r="K172" s="66">
        <v>44009</v>
      </c>
      <c r="L172" s="42">
        <v>95.768000000000001</v>
      </c>
    </row>
    <row r="173" spans="11:12" x14ac:dyDescent="0.25">
      <c r="K173" s="66">
        <v>44016</v>
      </c>
      <c r="L173" s="42">
        <v>97.052599999999998</v>
      </c>
    </row>
    <row r="174" spans="11:12" x14ac:dyDescent="0.25">
      <c r="K174" s="66">
        <v>44023</v>
      </c>
      <c r="L174" s="42">
        <v>97.771900000000002</v>
      </c>
    </row>
    <row r="175" spans="11:12" x14ac:dyDescent="0.25">
      <c r="K175" s="66">
        <v>44030</v>
      </c>
      <c r="L175" s="42">
        <v>97.691400000000002</v>
      </c>
    </row>
    <row r="176" spans="11:12" x14ac:dyDescent="0.25">
      <c r="K176" s="66">
        <v>44037</v>
      </c>
      <c r="L176" s="42">
        <v>97.828599999999994</v>
      </c>
    </row>
    <row r="177" spans="11:12" x14ac:dyDescent="0.25">
      <c r="K177" s="66">
        <v>44044</v>
      </c>
      <c r="L177" s="42">
        <v>97.978700000000003</v>
      </c>
    </row>
    <row r="178" spans="11:12" x14ac:dyDescent="0.25">
      <c r="K178" s="66">
        <v>44051</v>
      </c>
      <c r="L178" s="42">
        <v>97.921899999999994</v>
      </c>
    </row>
    <row r="179" spans="11:12" x14ac:dyDescent="0.25">
      <c r="K179" s="66">
        <v>44058</v>
      </c>
      <c r="L179" s="42">
        <v>97.789000000000001</v>
      </c>
    </row>
    <row r="180" spans="11:12" x14ac:dyDescent="0.25">
      <c r="K180" s="66">
        <v>44065</v>
      </c>
      <c r="L180" s="42">
        <v>97.811800000000005</v>
      </c>
    </row>
    <row r="181" spans="11:12" x14ac:dyDescent="0.25">
      <c r="K181" s="66">
        <v>44072</v>
      </c>
      <c r="L181" s="42">
        <v>97.883600000000001</v>
      </c>
    </row>
    <row r="182" spans="11:12" x14ac:dyDescent="0.25">
      <c r="K182" s="66">
        <v>44079</v>
      </c>
      <c r="L182" s="42">
        <v>98.100999999999999</v>
      </c>
    </row>
    <row r="183" spans="11:12" x14ac:dyDescent="0.25">
      <c r="K183" s="66">
        <v>44086</v>
      </c>
      <c r="L183" s="42">
        <v>98.536199999999994</v>
      </c>
    </row>
    <row r="184" spans="11:12" x14ac:dyDescent="0.25">
      <c r="K184" s="66">
        <v>44093</v>
      </c>
      <c r="L184" s="42">
        <v>98.700599999999994</v>
      </c>
    </row>
    <row r="185" spans="11:12" x14ac:dyDescent="0.25">
      <c r="K185" s="66">
        <v>44100</v>
      </c>
      <c r="L185" s="42">
        <v>98.574299999999994</v>
      </c>
    </row>
    <row r="186" spans="11:12" x14ac:dyDescent="0.25">
      <c r="K186" s="66">
        <v>44107</v>
      </c>
      <c r="L186" s="42">
        <v>97.953500000000005</v>
      </c>
    </row>
    <row r="187" spans="11:12" x14ac:dyDescent="0.25">
      <c r="K187" s="66">
        <v>44114</v>
      </c>
      <c r="L187" s="42">
        <v>97.881799999999998</v>
      </c>
    </row>
    <row r="188" spans="11:12" x14ac:dyDescent="0.25">
      <c r="K188" s="66">
        <v>44121</v>
      </c>
      <c r="L188" s="42">
        <v>98.485900000000001</v>
      </c>
    </row>
    <row r="189" spans="11:12" x14ac:dyDescent="0.25">
      <c r="K189" s="66">
        <v>44128</v>
      </c>
      <c r="L189" s="42">
        <v>98.675399999999996</v>
      </c>
    </row>
    <row r="190" spans="11:12" x14ac:dyDescent="0.25">
      <c r="K190" s="66">
        <v>44135</v>
      </c>
      <c r="L190" s="42">
        <v>98.779399999999995</v>
      </c>
    </row>
    <row r="191" spans="11:12" x14ac:dyDescent="0.25">
      <c r="K191" s="66">
        <v>44142</v>
      </c>
      <c r="L191" s="42">
        <v>99.160600000000002</v>
      </c>
    </row>
    <row r="192" spans="11:12" x14ac:dyDescent="0.25">
      <c r="K192" s="66">
        <v>44149</v>
      </c>
      <c r="L192" s="42">
        <v>99.803200000000004</v>
      </c>
    </row>
    <row r="193" spans="11:12" x14ac:dyDescent="0.25">
      <c r="K193" s="66">
        <v>44156</v>
      </c>
      <c r="L193" s="42">
        <v>100.05889999999999</v>
      </c>
    </row>
    <row r="194" spans="11:12" x14ac:dyDescent="0.25">
      <c r="K194" s="66">
        <v>44163</v>
      </c>
      <c r="L194" s="42">
        <v>100.3095</v>
      </c>
    </row>
    <row r="195" spans="11:12" x14ac:dyDescent="0.25">
      <c r="K195" s="66">
        <v>44170</v>
      </c>
      <c r="L195" s="42">
        <v>100.8173</v>
      </c>
    </row>
    <row r="196" spans="11:12" x14ac:dyDescent="0.25">
      <c r="K196" s="66">
        <v>44177</v>
      </c>
      <c r="L196" s="42">
        <v>101.015</v>
      </c>
    </row>
    <row r="197" spans="11:12" x14ac:dyDescent="0.25">
      <c r="K197" s="66">
        <v>44184</v>
      </c>
      <c r="L197" s="42">
        <v>100.3548</v>
      </c>
    </row>
    <row r="198" spans="11:12" x14ac:dyDescent="0.25">
      <c r="K198" s="66">
        <v>44191</v>
      </c>
      <c r="L198" s="42">
        <v>97.321700000000007</v>
      </c>
    </row>
    <row r="199" spans="11:12" x14ac:dyDescent="0.25">
      <c r="K199" s="66">
        <v>44198</v>
      </c>
      <c r="L199" s="42">
        <v>94.444699999999997</v>
      </c>
    </row>
    <row r="200" spans="11:12" x14ac:dyDescent="0.25">
      <c r="K200" s="66">
        <v>44205</v>
      </c>
      <c r="L200" s="42">
        <v>94.284199999999998</v>
      </c>
    </row>
    <row r="201" spans="11:12" x14ac:dyDescent="0.25">
      <c r="K201" s="66">
        <v>44212</v>
      </c>
      <c r="L201" s="42">
        <v>95.700199999999995</v>
      </c>
    </row>
    <row r="202" spans="11:12" x14ac:dyDescent="0.25">
      <c r="K202" s="66" t="s">
        <v>53</v>
      </c>
      <c r="L202" s="42" t="s">
        <v>53</v>
      </c>
    </row>
    <row r="203" spans="11:12" x14ac:dyDescent="0.25">
      <c r="K203" s="66" t="s">
        <v>53</v>
      </c>
      <c r="L203" s="42" t="s">
        <v>53</v>
      </c>
    </row>
    <row r="204" spans="11:12" x14ac:dyDescent="0.25">
      <c r="K204" s="66" t="s">
        <v>53</v>
      </c>
      <c r="L204" s="42" t="s">
        <v>53</v>
      </c>
    </row>
    <row r="205" spans="11:12" x14ac:dyDescent="0.25">
      <c r="K205" s="66" t="s">
        <v>53</v>
      </c>
      <c r="L205" s="42" t="s">
        <v>53</v>
      </c>
    </row>
    <row r="206" spans="11:12" x14ac:dyDescent="0.25">
      <c r="K206" s="66" t="s">
        <v>53</v>
      </c>
      <c r="L206" s="42" t="s">
        <v>53</v>
      </c>
    </row>
    <row r="207" spans="11:12" x14ac:dyDescent="0.25">
      <c r="K207" s="66" t="s">
        <v>53</v>
      </c>
      <c r="L207" s="42" t="s">
        <v>53</v>
      </c>
    </row>
    <row r="208" spans="11:12" x14ac:dyDescent="0.25">
      <c r="K208" s="66" t="s">
        <v>53</v>
      </c>
      <c r="L208" s="42" t="s">
        <v>53</v>
      </c>
    </row>
    <row r="209" spans="11:12" x14ac:dyDescent="0.25">
      <c r="K209" s="66" t="s">
        <v>53</v>
      </c>
      <c r="L209" s="42" t="s">
        <v>53</v>
      </c>
    </row>
    <row r="210" spans="11:12" x14ac:dyDescent="0.25">
      <c r="K210" s="66" t="s">
        <v>53</v>
      </c>
      <c r="L210" s="42" t="s">
        <v>53</v>
      </c>
    </row>
    <row r="211" spans="11:12" x14ac:dyDescent="0.25">
      <c r="K211" s="66" t="s">
        <v>53</v>
      </c>
      <c r="L211" s="42" t="s">
        <v>53</v>
      </c>
    </row>
    <row r="212" spans="11:12" x14ac:dyDescent="0.25">
      <c r="K212" s="66" t="s">
        <v>53</v>
      </c>
      <c r="L212" s="42" t="s">
        <v>53</v>
      </c>
    </row>
    <row r="213" spans="11:12" x14ac:dyDescent="0.25">
      <c r="K213" s="66" t="s">
        <v>53</v>
      </c>
      <c r="L213" s="42" t="s">
        <v>53</v>
      </c>
    </row>
    <row r="214" spans="11:12" x14ac:dyDescent="0.25">
      <c r="K214" s="66" t="s">
        <v>53</v>
      </c>
      <c r="L214" s="42" t="s">
        <v>53</v>
      </c>
    </row>
    <row r="215" spans="11:12" x14ac:dyDescent="0.25">
      <c r="K215" s="66" t="s">
        <v>53</v>
      </c>
      <c r="L215" s="42" t="s">
        <v>53</v>
      </c>
    </row>
    <row r="216" spans="11:12" x14ac:dyDescent="0.25">
      <c r="K216" s="66" t="s">
        <v>53</v>
      </c>
      <c r="L216" s="42" t="s">
        <v>53</v>
      </c>
    </row>
    <row r="217" spans="11:12" x14ac:dyDescent="0.25">
      <c r="K217" s="66" t="s">
        <v>53</v>
      </c>
      <c r="L217" s="42" t="s">
        <v>53</v>
      </c>
    </row>
    <row r="218" spans="11:12" x14ac:dyDescent="0.25">
      <c r="K218" s="66" t="s">
        <v>53</v>
      </c>
      <c r="L218" s="42" t="s">
        <v>53</v>
      </c>
    </row>
    <row r="219" spans="11:12" x14ac:dyDescent="0.25">
      <c r="K219" s="66" t="s">
        <v>53</v>
      </c>
      <c r="L219" s="42" t="s">
        <v>53</v>
      </c>
    </row>
    <row r="220" spans="11:12" x14ac:dyDescent="0.25">
      <c r="K220" s="66" t="s">
        <v>53</v>
      </c>
      <c r="L220" s="42" t="s">
        <v>53</v>
      </c>
    </row>
    <row r="221" spans="11:12" x14ac:dyDescent="0.25">
      <c r="K221" s="66" t="s">
        <v>53</v>
      </c>
      <c r="L221" s="42" t="s">
        <v>53</v>
      </c>
    </row>
    <row r="222" spans="11:12" x14ac:dyDescent="0.25">
      <c r="K222" s="66" t="s">
        <v>53</v>
      </c>
      <c r="L222" s="42" t="s">
        <v>53</v>
      </c>
    </row>
    <row r="223" spans="11:12" x14ac:dyDescent="0.25">
      <c r="K223" s="66" t="s">
        <v>53</v>
      </c>
      <c r="L223" s="42" t="s">
        <v>53</v>
      </c>
    </row>
    <row r="224" spans="11:12" x14ac:dyDescent="0.25">
      <c r="K224" s="66" t="s">
        <v>53</v>
      </c>
      <c r="L224" s="42" t="s">
        <v>53</v>
      </c>
    </row>
    <row r="225" spans="11:12" x14ac:dyDescent="0.25">
      <c r="K225" s="66" t="s">
        <v>53</v>
      </c>
      <c r="L225" s="42" t="s">
        <v>53</v>
      </c>
    </row>
    <row r="226" spans="11:12" x14ac:dyDescent="0.25">
      <c r="K226" s="66" t="s">
        <v>53</v>
      </c>
      <c r="L226" s="42" t="s">
        <v>53</v>
      </c>
    </row>
    <row r="227" spans="11:12" x14ac:dyDescent="0.25">
      <c r="K227" s="66" t="s">
        <v>53</v>
      </c>
      <c r="L227" s="42" t="s">
        <v>53</v>
      </c>
    </row>
    <row r="228" spans="11:12" x14ac:dyDescent="0.25">
      <c r="K228" s="66" t="s">
        <v>53</v>
      </c>
      <c r="L228" s="42" t="s">
        <v>53</v>
      </c>
    </row>
    <row r="229" spans="11:12" x14ac:dyDescent="0.25">
      <c r="K229" s="66" t="s">
        <v>53</v>
      </c>
      <c r="L229" s="42" t="s">
        <v>53</v>
      </c>
    </row>
    <row r="230" spans="11:12" x14ac:dyDescent="0.25">
      <c r="K230" s="66" t="s">
        <v>53</v>
      </c>
      <c r="L230" s="42" t="s">
        <v>53</v>
      </c>
    </row>
    <row r="231" spans="11:12" x14ac:dyDescent="0.25">
      <c r="K231" s="66" t="s">
        <v>53</v>
      </c>
      <c r="L231" s="42" t="s">
        <v>53</v>
      </c>
    </row>
    <row r="232" spans="11:12" x14ac:dyDescent="0.25">
      <c r="K232" s="66" t="s">
        <v>53</v>
      </c>
      <c r="L232" s="42" t="s">
        <v>53</v>
      </c>
    </row>
    <row r="233" spans="11:12" x14ac:dyDescent="0.25">
      <c r="K233" s="66" t="s">
        <v>53</v>
      </c>
      <c r="L233" s="42" t="s">
        <v>53</v>
      </c>
    </row>
    <row r="234" spans="11:12" x14ac:dyDescent="0.25">
      <c r="K234" s="66" t="s">
        <v>53</v>
      </c>
      <c r="L234" s="42" t="s">
        <v>53</v>
      </c>
    </row>
    <row r="235" spans="11:12" x14ac:dyDescent="0.25">
      <c r="K235" s="66" t="s">
        <v>53</v>
      </c>
      <c r="L235" s="42" t="s">
        <v>53</v>
      </c>
    </row>
    <row r="236" spans="11:12" x14ac:dyDescent="0.25">
      <c r="K236" s="66" t="s">
        <v>53</v>
      </c>
      <c r="L236" s="42" t="s">
        <v>53</v>
      </c>
    </row>
    <row r="237" spans="11:12" x14ac:dyDescent="0.25">
      <c r="K237" s="66" t="s">
        <v>53</v>
      </c>
      <c r="L237" s="42" t="s">
        <v>53</v>
      </c>
    </row>
    <row r="238" spans="11:12" x14ac:dyDescent="0.25">
      <c r="K238" s="66" t="s">
        <v>53</v>
      </c>
      <c r="L238" s="42" t="s">
        <v>53</v>
      </c>
    </row>
    <row r="239" spans="11:12" x14ac:dyDescent="0.25">
      <c r="K239" s="66" t="s">
        <v>53</v>
      </c>
      <c r="L239" s="42" t="s">
        <v>53</v>
      </c>
    </row>
    <row r="240" spans="11:12" x14ac:dyDescent="0.25">
      <c r="K240" s="66" t="s">
        <v>53</v>
      </c>
      <c r="L240" s="42" t="s">
        <v>53</v>
      </c>
    </row>
    <row r="241" spans="11:12" x14ac:dyDescent="0.25">
      <c r="K241" s="66" t="s">
        <v>53</v>
      </c>
      <c r="L241" s="42" t="s">
        <v>53</v>
      </c>
    </row>
    <row r="242" spans="11:12" x14ac:dyDescent="0.25">
      <c r="K242" s="66" t="s">
        <v>53</v>
      </c>
      <c r="L242" s="42" t="s">
        <v>53</v>
      </c>
    </row>
    <row r="243" spans="11:12" x14ac:dyDescent="0.25">
      <c r="K243" s="66" t="s">
        <v>53</v>
      </c>
      <c r="L243" s="42" t="s">
        <v>53</v>
      </c>
    </row>
    <row r="244" spans="11:12" x14ac:dyDescent="0.25">
      <c r="K244" s="66" t="s">
        <v>53</v>
      </c>
      <c r="L244" s="42" t="s">
        <v>53</v>
      </c>
    </row>
    <row r="245" spans="11:12" x14ac:dyDescent="0.25">
      <c r="K245" s="66" t="s">
        <v>53</v>
      </c>
      <c r="L245" s="42" t="s">
        <v>53</v>
      </c>
    </row>
    <row r="246" spans="11:12" x14ac:dyDescent="0.25">
      <c r="K246" s="66" t="s">
        <v>53</v>
      </c>
      <c r="L246" s="42" t="s">
        <v>53</v>
      </c>
    </row>
    <row r="247" spans="11:12" x14ac:dyDescent="0.25">
      <c r="K247" s="66" t="s">
        <v>53</v>
      </c>
      <c r="L247" s="42" t="s">
        <v>53</v>
      </c>
    </row>
    <row r="248" spans="11:12" x14ac:dyDescent="0.25">
      <c r="K248" s="66" t="s">
        <v>53</v>
      </c>
      <c r="L248" s="42" t="s">
        <v>53</v>
      </c>
    </row>
    <row r="249" spans="11:12" x14ac:dyDescent="0.25">
      <c r="K249" s="66" t="s">
        <v>53</v>
      </c>
      <c r="L249" s="42" t="s">
        <v>53</v>
      </c>
    </row>
    <row r="250" spans="11:12" x14ac:dyDescent="0.25">
      <c r="K250" s="66" t="s">
        <v>53</v>
      </c>
      <c r="L250" s="42" t="s">
        <v>53</v>
      </c>
    </row>
    <row r="251" spans="11:12" x14ac:dyDescent="0.25">
      <c r="K251" s="66" t="s">
        <v>53</v>
      </c>
      <c r="L251" s="42" t="s">
        <v>53</v>
      </c>
    </row>
    <row r="252" spans="11:12" x14ac:dyDescent="0.25">
      <c r="K252" s="66" t="s">
        <v>53</v>
      </c>
      <c r="L252" s="42" t="s">
        <v>53</v>
      </c>
    </row>
    <row r="253" spans="11:12" x14ac:dyDescent="0.25">
      <c r="K253" s="66" t="s">
        <v>53</v>
      </c>
      <c r="L253" s="42" t="s">
        <v>53</v>
      </c>
    </row>
    <row r="254" spans="11:12" x14ac:dyDescent="0.25">
      <c r="K254" s="66" t="s">
        <v>53</v>
      </c>
      <c r="L254" s="42" t="s">
        <v>53</v>
      </c>
    </row>
    <row r="255" spans="11:12" x14ac:dyDescent="0.25">
      <c r="K255" s="66" t="s">
        <v>53</v>
      </c>
      <c r="L255" s="42" t="s">
        <v>53</v>
      </c>
    </row>
    <row r="256" spans="11:12" x14ac:dyDescent="0.25">
      <c r="K256" s="66" t="s">
        <v>53</v>
      </c>
      <c r="L256" s="42" t="s">
        <v>53</v>
      </c>
    </row>
    <row r="257" spans="11:12" x14ac:dyDescent="0.25">
      <c r="K257" s="66" t="s">
        <v>53</v>
      </c>
      <c r="L257" s="42" t="s">
        <v>53</v>
      </c>
    </row>
    <row r="258" spans="11:12" x14ac:dyDescent="0.25">
      <c r="K258" s="66" t="s">
        <v>53</v>
      </c>
      <c r="L258" s="42" t="s">
        <v>53</v>
      </c>
    </row>
    <row r="259" spans="11:12" x14ac:dyDescent="0.25">
      <c r="K259" s="66" t="s">
        <v>53</v>
      </c>
      <c r="L259" s="42" t="s">
        <v>53</v>
      </c>
    </row>
    <row r="260" spans="11:12" x14ac:dyDescent="0.25">
      <c r="K260" s="66" t="s">
        <v>53</v>
      </c>
      <c r="L260" s="42" t="s">
        <v>53</v>
      </c>
    </row>
    <row r="261" spans="11:12" x14ac:dyDescent="0.25">
      <c r="K261" s="66" t="s">
        <v>53</v>
      </c>
      <c r="L261" s="42" t="s">
        <v>53</v>
      </c>
    </row>
    <row r="262" spans="11:12" x14ac:dyDescent="0.25">
      <c r="K262" s="66" t="s">
        <v>53</v>
      </c>
      <c r="L262" s="42" t="s">
        <v>53</v>
      </c>
    </row>
    <row r="263" spans="11:12" x14ac:dyDescent="0.25">
      <c r="K263" s="66" t="s">
        <v>53</v>
      </c>
      <c r="L263" s="42" t="s">
        <v>53</v>
      </c>
    </row>
    <row r="264" spans="11:12" x14ac:dyDescent="0.25">
      <c r="K264" s="66" t="s">
        <v>53</v>
      </c>
      <c r="L264" s="42" t="s">
        <v>53</v>
      </c>
    </row>
    <row r="265" spans="11:12" x14ac:dyDescent="0.25">
      <c r="K265" s="66" t="s">
        <v>53</v>
      </c>
      <c r="L265" s="42" t="s">
        <v>53</v>
      </c>
    </row>
    <row r="266" spans="11:12" x14ac:dyDescent="0.25">
      <c r="K266" s="66" t="s">
        <v>53</v>
      </c>
      <c r="L266" s="42" t="s">
        <v>53</v>
      </c>
    </row>
    <row r="267" spans="11:12" x14ac:dyDescent="0.25">
      <c r="K267" s="66" t="s">
        <v>53</v>
      </c>
      <c r="L267" s="42" t="s">
        <v>53</v>
      </c>
    </row>
    <row r="268" spans="11:12" x14ac:dyDescent="0.25">
      <c r="K268" s="66" t="s">
        <v>53</v>
      </c>
      <c r="L268" s="42" t="s">
        <v>53</v>
      </c>
    </row>
    <row r="269" spans="11:12" x14ac:dyDescent="0.25">
      <c r="K269" s="66" t="s">
        <v>53</v>
      </c>
      <c r="L269" s="42" t="s">
        <v>53</v>
      </c>
    </row>
    <row r="270" spans="11:12" x14ac:dyDescent="0.25">
      <c r="K270" s="66" t="s">
        <v>53</v>
      </c>
      <c r="L270" s="42" t="s">
        <v>53</v>
      </c>
    </row>
    <row r="271" spans="11:12" x14ac:dyDescent="0.25">
      <c r="K271" s="66" t="s">
        <v>53</v>
      </c>
      <c r="L271" s="42" t="s">
        <v>53</v>
      </c>
    </row>
    <row r="272" spans="11:12" x14ac:dyDescent="0.25">
      <c r="K272" s="66" t="s">
        <v>53</v>
      </c>
      <c r="L272" s="42" t="s">
        <v>53</v>
      </c>
    </row>
    <row r="273" spans="11:12" x14ac:dyDescent="0.25">
      <c r="K273" s="66" t="s">
        <v>53</v>
      </c>
      <c r="L273" s="42" t="s">
        <v>53</v>
      </c>
    </row>
    <row r="274" spans="11:12" x14ac:dyDescent="0.25">
      <c r="K274" s="66" t="s">
        <v>53</v>
      </c>
      <c r="L274" s="42" t="s">
        <v>53</v>
      </c>
    </row>
    <row r="275" spans="11:12" x14ac:dyDescent="0.25">
      <c r="K275" s="66" t="s">
        <v>53</v>
      </c>
      <c r="L275" s="42" t="s">
        <v>53</v>
      </c>
    </row>
    <row r="276" spans="11:12" x14ac:dyDescent="0.25">
      <c r="K276" s="66" t="s">
        <v>53</v>
      </c>
      <c r="L276" s="42" t="s">
        <v>53</v>
      </c>
    </row>
    <row r="277" spans="11:12" x14ac:dyDescent="0.25">
      <c r="K277" s="66" t="s">
        <v>53</v>
      </c>
      <c r="L277" s="42" t="s">
        <v>53</v>
      </c>
    </row>
    <row r="278" spans="11:12" x14ac:dyDescent="0.25">
      <c r="K278" s="66" t="s">
        <v>53</v>
      </c>
      <c r="L278" s="42" t="s">
        <v>53</v>
      </c>
    </row>
    <row r="279" spans="11:12" x14ac:dyDescent="0.25">
      <c r="K279" s="66" t="s">
        <v>53</v>
      </c>
      <c r="L279" s="42" t="s">
        <v>53</v>
      </c>
    </row>
    <row r="280" spans="11:12" x14ac:dyDescent="0.25">
      <c r="K280" s="66" t="s">
        <v>53</v>
      </c>
      <c r="L280" s="42" t="s">
        <v>53</v>
      </c>
    </row>
    <row r="281" spans="11:12" x14ac:dyDescent="0.25">
      <c r="K281" s="66" t="s">
        <v>53</v>
      </c>
      <c r="L281" s="42" t="s">
        <v>53</v>
      </c>
    </row>
    <row r="282" spans="11:12" x14ac:dyDescent="0.25">
      <c r="K282" s="66" t="s">
        <v>53</v>
      </c>
      <c r="L282" s="42" t="s">
        <v>53</v>
      </c>
    </row>
    <row r="283" spans="11:12" x14ac:dyDescent="0.25">
      <c r="K283" s="66" t="s">
        <v>53</v>
      </c>
      <c r="L283" s="42" t="s">
        <v>53</v>
      </c>
    </row>
    <row r="284" spans="11:12" x14ac:dyDescent="0.25">
      <c r="K284" s="66" t="s">
        <v>53</v>
      </c>
      <c r="L284" s="42" t="s">
        <v>53</v>
      </c>
    </row>
    <row r="285" spans="11:12" x14ac:dyDescent="0.25">
      <c r="K285" s="66" t="s">
        <v>53</v>
      </c>
      <c r="L285" s="42" t="s">
        <v>53</v>
      </c>
    </row>
    <row r="286" spans="11:12" x14ac:dyDescent="0.25">
      <c r="K286" s="66" t="s">
        <v>53</v>
      </c>
      <c r="L286" s="42" t="s">
        <v>53</v>
      </c>
    </row>
    <row r="287" spans="11:12" x14ac:dyDescent="0.25">
      <c r="K287" s="66" t="s">
        <v>53</v>
      </c>
      <c r="L287" s="42" t="s">
        <v>53</v>
      </c>
    </row>
    <row r="288" spans="11:12" x14ac:dyDescent="0.25">
      <c r="K288" s="66" t="s">
        <v>53</v>
      </c>
      <c r="L288" s="42" t="s">
        <v>53</v>
      </c>
    </row>
    <row r="289" spans="11:12" x14ac:dyDescent="0.25">
      <c r="K289" s="66" t="s">
        <v>53</v>
      </c>
      <c r="L289" s="42" t="s">
        <v>53</v>
      </c>
    </row>
    <row r="290" spans="11:12" x14ac:dyDescent="0.25">
      <c r="K290" s="66" t="s">
        <v>53</v>
      </c>
      <c r="L290" s="42" t="s">
        <v>53</v>
      </c>
    </row>
    <row r="291" spans="11:12" x14ac:dyDescent="0.25">
      <c r="K291" s="66" t="s">
        <v>53</v>
      </c>
      <c r="L291" s="42" t="s">
        <v>53</v>
      </c>
    </row>
    <row r="292" spans="11:12" x14ac:dyDescent="0.25">
      <c r="K292" s="66" t="s">
        <v>53</v>
      </c>
      <c r="L292" s="42" t="s">
        <v>53</v>
      </c>
    </row>
    <row r="293" spans="11:12" x14ac:dyDescent="0.25">
      <c r="K293" s="66" t="s">
        <v>53</v>
      </c>
      <c r="L293" s="42" t="s">
        <v>53</v>
      </c>
    </row>
    <row r="294" spans="11:12" x14ac:dyDescent="0.25">
      <c r="K294" s="66" t="s">
        <v>53</v>
      </c>
      <c r="L294" s="42" t="s">
        <v>53</v>
      </c>
    </row>
    <row r="295" spans="11:12" x14ac:dyDescent="0.25">
      <c r="K295" s="66" t="s">
        <v>53</v>
      </c>
      <c r="L295" s="42" t="s">
        <v>53</v>
      </c>
    </row>
    <row r="296" spans="11:12" x14ac:dyDescent="0.25">
      <c r="K296" s="66" t="s">
        <v>53</v>
      </c>
      <c r="L296" s="42" t="s">
        <v>53</v>
      </c>
    </row>
    <row r="297" spans="11:12" x14ac:dyDescent="0.25">
      <c r="K297" s="66" t="s">
        <v>53</v>
      </c>
      <c r="L297" s="42" t="s">
        <v>53</v>
      </c>
    </row>
    <row r="298" spans="11:12" x14ac:dyDescent="0.25">
      <c r="K298" s="66" t="s">
        <v>53</v>
      </c>
      <c r="L298" s="42" t="s">
        <v>53</v>
      </c>
    </row>
    <row r="299" spans="11:12" x14ac:dyDescent="0.25">
      <c r="K299" s="66" t="s">
        <v>53</v>
      </c>
      <c r="L299" s="42" t="s">
        <v>53</v>
      </c>
    </row>
    <row r="300" spans="11:12" x14ac:dyDescent="0.25">
      <c r="K300" s="66" t="s">
        <v>53</v>
      </c>
      <c r="L300" s="42" t="s">
        <v>53</v>
      </c>
    </row>
    <row r="301" spans="11:12" x14ac:dyDescent="0.25">
      <c r="K301" s="66" t="s">
        <v>53</v>
      </c>
      <c r="L301" s="42" t="s">
        <v>53</v>
      </c>
    </row>
    <row r="302" spans="11:12" x14ac:dyDescent="0.25">
      <c r="K302" s="66" t="s">
        <v>53</v>
      </c>
      <c r="L302" s="42" t="s">
        <v>53</v>
      </c>
    </row>
    <row r="303" spans="11:12" x14ac:dyDescent="0.25">
      <c r="K303" s="66" t="s">
        <v>53</v>
      </c>
      <c r="L303" s="42" t="s">
        <v>53</v>
      </c>
    </row>
    <row r="304" spans="11:12" x14ac:dyDescent="0.25">
      <c r="K304" s="67" t="s">
        <v>54</v>
      </c>
      <c r="L304" s="68"/>
    </row>
    <row r="305" spans="11:12" x14ac:dyDescent="0.25">
      <c r="K305" s="66">
        <v>43904</v>
      </c>
      <c r="L305" s="42">
        <v>100</v>
      </c>
    </row>
    <row r="306" spans="11:12" x14ac:dyDescent="0.25">
      <c r="K306" s="66">
        <v>43911</v>
      </c>
      <c r="L306" s="42">
        <v>99.667599999999993</v>
      </c>
    </row>
    <row r="307" spans="11:12" x14ac:dyDescent="0.25">
      <c r="K307" s="66">
        <v>43918</v>
      </c>
      <c r="L307" s="42">
        <v>98.378600000000006</v>
      </c>
    </row>
    <row r="308" spans="11:12" x14ac:dyDescent="0.25">
      <c r="K308" s="66">
        <v>43925</v>
      </c>
      <c r="L308" s="42">
        <v>96.626300000000001</v>
      </c>
    </row>
    <row r="309" spans="11:12" x14ac:dyDescent="0.25">
      <c r="K309" s="66">
        <v>43932</v>
      </c>
      <c r="L309" s="42">
        <v>94.061300000000003</v>
      </c>
    </row>
    <row r="310" spans="11:12" x14ac:dyDescent="0.25">
      <c r="K310" s="66">
        <v>43939</v>
      </c>
      <c r="L310" s="42">
        <v>93.977199999999996</v>
      </c>
    </row>
    <row r="311" spans="11:12" x14ac:dyDescent="0.25">
      <c r="K311" s="66">
        <v>43946</v>
      </c>
      <c r="L311" s="42">
        <v>94.110699999999994</v>
      </c>
    </row>
    <row r="312" spans="11:12" x14ac:dyDescent="0.25">
      <c r="K312" s="66">
        <v>43953</v>
      </c>
      <c r="L312" s="42">
        <v>94.578299999999999</v>
      </c>
    </row>
    <row r="313" spans="11:12" x14ac:dyDescent="0.25">
      <c r="K313" s="66">
        <v>43960</v>
      </c>
      <c r="L313" s="42">
        <v>93.415999999999997</v>
      </c>
    </row>
    <row r="314" spans="11:12" x14ac:dyDescent="0.25">
      <c r="K314" s="66">
        <v>43967</v>
      </c>
      <c r="L314" s="42">
        <v>92.604799999999997</v>
      </c>
    </row>
    <row r="315" spans="11:12" x14ac:dyDescent="0.25">
      <c r="K315" s="66">
        <v>43974</v>
      </c>
      <c r="L315" s="42">
        <v>92.236099999999993</v>
      </c>
    </row>
    <row r="316" spans="11:12" x14ac:dyDescent="0.25">
      <c r="K316" s="66">
        <v>43981</v>
      </c>
      <c r="L316" s="42">
        <v>93.508200000000002</v>
      </c>
    </row>
    <row r="317" spans="11:12" x14ac:dyDescent="0.25">
      <c r="K317" s="66">
        <v>43988</v>
      </c>
      <c r="L317" s="42">
        <v>95.496899999999997</v>
      </c>
    </row>
    <row r="318" spans="11:12" x14ac:dyDescent="0.25">
      <c r="K318" s="66">
        <v>43995</v>
      </c>
      <c r="L318" s="42">
        <v>96.188599999999994</v>
      </c>
    </row>
    <row r="319" spans="11:12" x14ac:dyDescent="0.25">
      <c r="K319" s="66">
        <v>44002</v>
      </c>
      <c r="L319" s="42">
        <v>97.174400000000006</v>
      </c>
    </row>
    <row r="320" spans="11:12" x14ac:dyDescent="0.25">
      <c r="K320" s="66">
        <v>44009</v>
      </c>
      <c r="L320" s="42">
        <v>97.322599999999994</v>
      </c>
    </row>
    <row r="321" spans="11:12" x14ac:dyDescent="0.25">
      <c r="K321" s="66">
        <v>44016</v>
      </c>
      <c r="L321" s="42">
        <v>99.476100000000002</v>
      </c>
    </row>
    <row r="322" spans="11:12" x14ac:dyDescent="0.25">
      <c r="K322" s="66">
        <v>44023</v>
      </c>
      <c r="L322" s="42">
        <v>96.927999999999997</v>
      </c>
    </row>
    <row r="323" spans="11:12" x14ac:dyDescent="0.25">
      <c r="K323" s="66">
        <v>44030</v>
      </c>
      <c r="L323" s="42">
        <v>96.451099999999997</v>
      </c>
    </row>
    <row r="324" spans="11:12" x14ac:dyDescent="0.25">
      <c r="K324" s="66">
        <v>44037</v>
      </c>
      <c r="L324" s="42">
        <v>96.096999999999994</v>
      </c>
    </row>
    <row r="325" spans="11:12" x14ac:dyDescent="0.25">
      <c r="K325" s="66">
        <v>44044</v>
      </c>
      <c r="L325" s="42">
        <v>96.806200000000004</v>
      </c>
    </row>
    <row r="326" spans="11:12" x14ac:dyDescent="0.25">
      <c r="K326" s="66">
        <v>44051</v>
      </c>
      <c r="L326" s="42">
        <v>97.248500000000007</v>
      </c>
    </row>
    <row r="327" spans="11:12" x14ac:dyDescent="0.25">
      <c r="K327" s="66">
        <v>44058</v>
      </c>
      <c r="L327" s="42">
        <v>96.723200000000006</v>
      </c>
    </row>
    <row r="328" spans="11:12" x14ac:dyDescent="0.25">
      <c r="K328" s="66">
        <v>44065</v>
      </c>
      <c r="L328" s="42">
        <v>96.530600000000007</v>
      </c>
    </row>
    <row r="329" spans="11:12" x14ac:dyDescent="0.25">
      <c r="K329" s="66">
        <v>44072</v>
      </c>
      <c r="L329" s="42">
        <v>96.715400000000002</v>
      </c>
    </row>
    <row r="330" spans="11:12" x14ac:dyDescent="0.25">
      <c r="K330" s="66">
        <v>44079</v>
      </c>
      <c r="L330" s="42">
        <v>99.468299999999999</v>
      </c>
    </row>
    <row r="331" spans="11:12" x14ac:dyDescent="0.25">
      <c r="K331" s="66">
        <v>44086</v>
      </c>
      <c r="L331" s="42">
        <v>100.4546</v>
      </c>
    </row>
    <row r="332" spans="11:12" x14ac:dyDescent="0.25">
      <c r="K332" s="66">
        <v>44093</v>
      </c>
      <c r="L332" s="42">
        <v>101.22580000000001</v>
      </c>
    </row>
    <row r="333" spans="11:12" x14ac:dyDescent="0.25">
      <c r="K333" s="66">
        <v>44100</v>
      </c>
      <c r="L333" s="42">
        <v>100.6095</v>
      </c>
    </row>
    <row r="334" spans="11:12" x14ac:dyDescent="0.25">
      <c r="K334" s="66">
        <v>44107</v>
      </c>
      <c r="L334" s="42">
        <v>98.462699999999998</v>
      </c>
    </row>
    <row r="335" spans="11:12" x14ac:dyDescent="0.25">
      <c r="K335" s="66">
        <v>44114</v>
      </c>
      <c r="L335" s="42">
        <v>96.815100000000001</v>
      </c>
    </row>
    <row r="336" spans="11:12" x14ac:dyDescent="0.25">
      <c r="K336" s="66">
        <v>44121</v>
      </c>
      <c r="L336" s="42">
        <v>97.316400000000002</v>
      </c>
    </row>
    <row r="337" spans="11:12" x14ac:dyDescent="0.25">
      <c r="K337" s="66">
        <v>44128</v>
      </c>
      <c r="L337" s="42">
        <v>96.7316</v>
      </c>
    </row>
    <row r="338" spans="11:12" x14ac:dyDescent="0.25">
      <c r="K338" s="66">
        <v>44135</v>
      </c>
      <c r="L338" s="42">
        <v>96.679100000000005</v>
      </c>
    </row>
    <row r="339" spans="11:12" x14ac:dyDescent="0.25">
      <c r="K339" s="66">
        <v>44142</v>
      </c>
      <c r="L339" s="42">
        <v>98.026200000000003</v>
      </c>
    </row>
    <row r="340" spans="11:12" x14ac:dyDescent="0.25">
      <c r="K340" s="66">
        <v>44149</v>
      </c>
      <c r="L340" s="42">
        <v>98.893100000000004</v>
      </c>
    </row>
    <row r="341" spans="11:12" x14ac:dyDescent="0.25">
      <c r="K341" s="66">
        <v>44156</v>
      </c>
      <c r="L341" s="42">
        <v>98.847399999999993</v>
      </c>
    </row>
    <row r="342" spans="11:12" x14ac:dyDescent="0.25">
      <c r="K342" s="66">
        <v>44163</v>
      </c>
      <c r="L342" s="42">
        <v>100.1014</v>
      </c>
    </row>
    <row r="343" spans="11:12" x14ac:dyDescent="0.25">
      <c r="K343" s="66">
        <v>44170</v>
      </c>
      <c r="L343" s="42">
        <v>101.732</v>
      </c>
    </row>
    <row r="344" spans="11:12" x14ac:dyDescent="0.25">
      <c r="K344" s="66">
        <v>44177</v>
      </c>
      <c r="L344" s="42">
        <v>102.21939999999999</v>
      </c>
    </row>
    <row r="345" spans="11:12" x14ac:dyDescent="0.25">
      <c r="K345" s="66">
        <v>44184</v>
      </c>
      <c r="L345" s="42">
        <v>102.1596</v>
      </c>
    </row>
    <row r="346" spans="11:12" x14ac:dyDescent="0.25">
      <c r="K346" s="66">
        <v>44191</v>
      </c>
      <c r="L346" s="42">
        <v>97.485100000000003</v>
      </c>
    </row>
    <row r="347" spans="11:12" x14ac:dyDescent="0.25">
      <c r="K347" s="66">
        <v>44198</v>
      </c>
      <c r="L347" s="42">
        <v>93.574100000000001</v>
      </c>
    </row>
    <row r="348" spans="11:12" x14ac:dyDescent="0.25">
      <c r="K348" s="66">
        <v>44205</v>
      </c>
      <c r="L348" s="42">
        <v>92.977900000000005</v>
      </c>
    </row>
    <row r="349" spans="11:12" x14ac:dyDescent="0.25">
      <c r="K349" s="66">
        <v>44212</v>
      </c>
      <c r="L349" s="42">
        <v>94.76</v>
      </c>
    </row>
    <row r="350" spans="11:12" x14ac:dyDescent="0.25">
      <c r="K350" s="66" t="s">
        <v>53</v>
      </c>
      <c r="L350" s="42" t="s">
        <v>53</v>
      </c>
    </row>
    <row r="351" spans="11:12" x14ac:dyDescent="0.25">
      <c r="K351" s="66" t="s">
        <v>53</v>
      </c>
      <c r="L351" s="42" t="s">
        <v>53</v>
      </c>
    </row>
    <row r="352" spans="11:12" x14ac:dyDescent="0.25">
      <c r="K352" s="66" t="s">
        <v>53</v>
      </c>
      <c r="L352" s="42" t="s">
        <v>53</v>
      </c>
    </row>
    <row r="353" spans="11:12" x14ac:dyDescent="0.25">
      <c r="K353" s="66" t="s">
        <v>53</v>
      </c>
      <c r="L353" s="42" t="s">
        <v>53</v>
      </c>
    </row>
    <row r="354" spans="11:12" x14ac:dyDescent="0.25">
      <c r="K354" s="66" t="s">
        <v>53</v>
      </c>
      <c r="L354" s="42" t="s">
        <v>53</v>
      </c>
    </row>
    <row r="355" spans="11:12" x14ac:dyDescent="0.25">
      <c r="K355" s="66" t="s">
        <v>53</v>
      </c>
      <c r="L355" s="42" t="s">
        <v>53</v>
      </c>
    </row>
    <row r="356" spans="11:12" x14ac:dyDescent="0.25">
      <c r="K356" s="66" t="s">
        <v>53</v>
      </c>
      <c r="L356" s="42" t="s">
        <v>53</v>
      </c>
    </row>
    <row r="357" spans="11:12" x14ac:dyDescent="0.25">
      <c r="K357" s="66" t="s">
        <v>53</v>
      </c>
      <c r="L357" s="42" t="s">
        <v>53</v>
      </c>
    </row>
    <row r="358" spans="11:12" x14ac:dyDescent="0.25">
      <c r="K358" s="66" t="s">
        <v>53</v>
      </c>
      <c r="L358" s="42" t="s">
        <v>53</v>
      </c>
    </row>
    <row r="359" spans="11:12" x14ac:dyDescent="0.25">
      <c r="K359" s="66" t="s">
        <v>53</v>
      </c>
      <c r="L359" s="42" t="s">
        <v>53</v>
      </c>
    </row>
    <row r="360" spans="11:12" x14ac:dyDescent="0.25">
      <c r="K360" s="66" t="s">
        <v>53</v>
      </c>
      <c r="L360" s="42" t="s">
        <v>53</v>
      </c>
    </row>
    <row r="361" spans="11:12" x14ac:dyDescent="0.25">
      <c r="K361" s="66" t="s">
        <v>53</v>
      </c>
      <c r="L361" s="42" t="s">
        <v>53</v>
      </c>
    </row>
    <row r="362" spans="11:12" x14ac:dyDescent="0.25">
      <c r="K362" s="66" t="s">
        <v>53</v>
      </c>
      <c r="L362" s="42" t="s">
        <v>53</v>
      </c>
    </row>
    <row r="363" spans="11:12" x14ac:dyDescent="0.25">
      <c r="K363" s="66" t="s">
        <v>53</v>
      </c>
      <c r="L363" s="42" t="s">
        <v>53</v>
      </c>
    </row>
    <row r="364" spans="11:12" x14ac:dyDescent="0.25">
      <c r="K364" s="66" t="s">
        <v>53</v>
      </c>
      <c r="L364" s="42" t="s">
        <v>53</v>
      </c>
    </row>
    <row r="365" spans="11:12" x14ac:dyDescent="0.25">
      <c r="K365" s="66" t="s">
        <v>53</v>
      </c>
      <c r="L365" s="42" t="s">
        <v>53</v>
      </c>
    </row>
    <row r="366" spans="11:12" x14ac:dyDescent="0.25">
      <c r="K366" s="66" t="s">
        <v>53</v>
      </c>
      <c r="L366" s="42" t="s">
        <v>53</v>
      </c>
    </row>
    <row r="367" spans="11:12" x14ac:dyDescent="0.25">
      <c r="K367" s="66" t="s">
        <v>53</v>
      </c>
      <c r="L367" s="42" t="s">
        <v>53</v>
      </c>
    </row>
    <row r="368" spans="11:12" x14ac:dyDescent="0.25">
      <c r="K368" s="66" t="s">
        <v>53</v>
      </c>
      <c r="L368" s="42" t="s">
        <v>53</v>
      </c>
    </row>
    <row r="369" spans="11:12" x14ac:dyDescent="0.25">
      <c r="K369" s="66" t="s">
        <v>53</v>
      </c>
      <c r="L369" s="42" t="s">
        <v>53</v>
      </c>
    </row>
    <row r="370" spans="11:12" x14ac:dyDescent="0.25">
      <c r="K370" s="66" t="s">
        <v>53</v>
      </c>
      <c r="L370" s="42" t="s">
        <v>53</v>
      </c>
    </row>
    <row r="371" spans="11:12" x14ac:dyDescent="0.25">
      <c r="K371" s="66" t="s">
        <v>53</v>
      </c>
      <c r="L371" s="42" t="s">
        <v>53</v>
      </c>
    </row>
    <row r="372" spans="11:12" x14ac:dyDescent="0.25">
      <c r="K372" s="66" t="s">
        <v>53</v>
      </c>
      <c r="L372" s="42" t="s">
        <v>53</v>
      </c>
    </row>
    <row r="373" spans="11:12" x14ac:dyDescent="0.25">
      <c r="K373" s="66" t="s">
        <v>53</v>
      </c>
      <c r="L373" s="42" t="s">
        <v>53</v>
      </c>
    </row>
    <row r="374" spans="11:12" x14ac:dyDescent="0.25">
      <c r="K374" s="66" t="s">
        <v>53</v>
      </c>
      <c r="L374" s="42" t="s">
        <v>53</v>
      </c>
    </row>
    <row r="375" spans="11:12" x14ac:dyDescent="0.25">
      <c r="K375" s="66" t="s">
        <v>53</v>
      </c>
      <c r="L375" s="42" t="s">
        <v>53</v>
      </c>
    </row>
    <row r="376" spans="11:12" x14ac:dyDescent="0.25">
      <c r="K376" s="66" t="s">
        <v>53</v>
      </c>
      <c r="L376" s="42" t="s">
        <v>53</v>
      </c>
    </row>
    <row r="377" spans="11:12" x14ac:dyDescent="0.25">
      <c r="K377" s="66" t="s">
        <v>53</v>
      </c>
      <c r="L377" s="42" t="s">
        <v>53</v>
      </c>
    </row>
    <row r="378" spans="11:12" x14ac:dyDescent="0.25">
      <c r="K378" s="66" t="s">
        <v>53</v>
      </c>
      <c r="L378" s="42" t="s">
        <v>53</v>
      </c>
    </row>
    <row r="379" spans="11:12" x14ac:dyDescent="0.25">
      <c r="K379" s="66" t="s">
        <v>53</v>
      </c>
      <c r="L379" s="42" t="s">
        <v>53</v>
      </c>
    </row>
    <row r="380" spans="11:12" x14ac:dyDescent="0.25">
      <c r="K380" s="66" t="s">
        <v>53</v>
      </c>
      <c r="L380" s="42" t="s">
        <v>53</v>
      </c>
    </row>
    <row r="381" spans="11:12" x14ac:dyDescent="0.25">
      <c r="K381" s="66" t="s">
        <v>53</v>
      </c>
      <c r="L381" s="42" t="s">
        <v>53</v>
      </c>
    </row>
    <row r="382" spans="11:12" x14ac:dyDescent="0.25">
      <c r="K382" s="66" t="s">
        <v>53</v>
      </c>
      <c r="L382" s="42" t="s">
        <v>53</v>
      </c>
    </row>
    <row r="383" spans="11:12" x14ac:dyDescent="0.25">
      <c r="K383" s="66" t="s">
        <v>53</v>
      </c>
      <c r="L383" s="42" t="s">
        <v>53</v>
      </c>
    </row>
    <row r="384" spans="11:12" x14ac:dyDescent="0.25">
      <c r="K384" s="66" t="s">
        <v>53</v>
      </c>
      <c r="L384" s="42" t="s">
        <v>53</v>
      </c>
    </row>
    <row r="385" spans="11:12" x14ac:dyDescent="0.25">
      <c r="K385" s="66" t="s">
        <v>53</v>
      </c>
      <c r="L385" s="42" t="s">
        <v>53</v>
      </c>
    </row>
    <row r="386" spans="11:12" x14ac:dyDescent="0.25">
      <c r="K386" s="66" t="s">
        <v>53</v>
      </c>
      <c r="L386" s="42" t="s">
        <v>53</v>
      </c>
    </row>
    <row r="387" spans="11:12" x14ac:dyDescent="0.25">
      <c r="K387" s="66" t="s">
        <v>53</v>
      </c>
      <c r="L387" s="42" t="s">
        <v>53</v>
      </c>
    </row>
    <row r="388" spans="11:12" x14ac:dyDescent="0.25">
      <c r="K388" s="66" t="s">
        <v>53</v>
      </c>
      <c r="L388" s="42" t="s">
        <v>53</v>
      </c>
    </row>
    <row r="389" spans="11:12" x14ac:dyDescent="0.25">
      <c r="K389" s="66" t="s">
        <v>53</v>
      </c>
      <c r="L389" s="42" t="s">
        <v>53</v>
      </c>
    </row>
    <row r="390" spans="11:12" x14ac:dyDescent="0.25">
      <c r="K390" s="66" t="s">
        <v>53</v>
      </c>
      <c r="L390" s="42" t="s">
        <v>53</v>
      </c>
    </row>
    <row r="391" spans="11:12" x14ac:dyDescent="0.25">
      <c r="K391" s="66" t="s">
        <v>53</v>
      </c>
      <c r="L391" s="42" t="s">
        <v>53</v>
      </c>
    </row>
    <row r="392" spans="11:12" x14ac:dyDescent="0.25">
      <c r="K392" s="66" t="s">
        <v>53</v>
      </c>
      <c r="L392" s="42" t="s">
        <v>53</v>
      </c>
    </row>
    <row r="393" spans="11:12" x14ac:dyDescent="0.25">
      <c r="K393" s="66" t="s">
        <v>53</v>
      </c>
      <c r="L393" s="42" t="s">
        <v>53</v>
      </c>
    </row>
    <row r="394" spans="11:12" x14ac:dyDescent="0.25">
      <c r="K394" s="66" t="s">
        <v>53</v>
      </c>
      <c r="L394" s="42" t="s">
        <v>53</v>
      </c>
    </row>
    <row r="395" spans="11:12" x14ac:dyDescent="0.25">
      <c r="K395" s="66" t="s">
        <v>53</v>
      </c>
      <c r="L395" s="42" t="s">
        <v>53</v>
      </c>
    </row>
    <row r="396" spans="11:12" x14ac:dyDescent="0.25">
      <c r="K396" s="66" t="s">
        <v>53</v>
      </c>
      <c r="L396" s="42" t="s">
        <v>53</v>
      </c>
    </row>
    <row r="397" spans="11:12" x14ac:dyDescent="0.25">
      <c r="K397" s="66" t="s">
        <v>53</v>
      </c>
      <c r="L397" s="42" t="s">
        <v>53</v>
      </c>
    </row>
    <row r="398" spans="11:12" x14ac:dyDescent="0.25">
      <c r="K398" s="66" t="s">
        <v>53</v>
      </c>
      <c r="L398" s="42" t="s">
        <v>53</v>
      </c>
    </row>
    <row r="399" spans="11:12" x14ac:dyDescent="0.25">
      <c r="K399" s="66" t="s">
        <v>53</v>
      </c>
      <c r="L399" s="42" t="s">
        <v>53</v>
      </c>
    </row>
    <row r="400" spans="11:12" x14ac:dyDescent="0.25">
      <c r="K400" s="66" t="s">
        <v>53</v>
      </c>
      <c r="L400" s="42" t="s">
        <v>53</v>
      </c>
    </row>
    <row r="401" spans="11:12" x14ac:dyDescent="0.25">
      <c r="K401" s="66" t="s">
        <v>53</v>
      </c>
      <c r="L401" s="42" t="s">
        <v>53</v>
      </c>
    </row>
    <row r="402" spans="11:12" x14ac:dyDescent="0.25">
      <c r="K402" s="66" t="s">
        <v>53</v>
      </c>
      <c r="L402" s="42" t="s">
        <v>53</v>
      </c>
    </row>
    <row r="403" spans="11:12" x14ac:dyDescent="0.25">
      <c r="K403" s="66" t="s">
        <v>53</v>
      </c>
      <c r="L403" s="42" t="s">
        <v>53</v>
      </c>
    </row>
    <row r="404" spans="11:12" x14ac:dyDescent="0.25">
      <c r="K404" s="66" t="s">
        <v>53</v>
      </c>
      <c r="L404" s="42" t="s">
        <v>53</v>
      </c>
    </row>
    <row r="405" spans="11:12" x14ac:dyDescent="0.25">
      <c r="K405" s="66" t="s">
        <v>53</v>
      </c>
      <c r="L405" s="42" t="s">
        <v>53</v>
      </c>
    </row>
    <row r="406" spans="11:12" x14ac:dyDescent="0.25">
      <c r="K406" s="66" t="s">
        <v>53</v>
      </c>
      <c r="L406" s="42" t="s">
        <v>53</v>
      </c>
    </row>
    <row r="407" spans="11:12" x14ac:dyDescent="0.25">
      <c r="K407" s="66" t="s">
        <v>53</v>
      </c>
      <c r="L407" s="42" t="s">
        <v>53</v>
      </c>
    </row>
    <row r="408" spans="11:12" x14ac:dyDescent="0.25">
      <c r="K408" s="66" t="s">
        <v>53</v>
      </c>
      <c r="L408" s="42" t="s">
        <v>53</v>
      </c>
    </row>
    <row r="409" spans="11:12" x14ac:dyDescent="0.25">
      <c r="K409" s="66" t="s">
        <v>53</v>
      </c>
      <c r="L409" s="42" t="s">
        <v>53</v>
      </c>
    </row>
    <row r="410" spans="11:12" x14ac:dyDescent="0.25">
      <c r="K410" s="66" t="s">
        <v>53</v>
      </c>
      <c r="L410" s="42" t="s">
        <v>53</v>
      </c>
    </row>
    <row r="411" spans="11:12" x14ac:dyDescent="0.25">
      <c r="K411" s="66" t="s">
        <v>53</v>
      </c>
      <c r="L411" s="42" t="s">
        <v>53</v>
      </c>
    </row>
    <row r="412" spans="11:12" x14ac:dyDescent="0.25">
      <c r="K412" s="66" t="s">
        <v>53</v>
      </c>
      <c r="L412" s="42" t="s">
        <v>53</v>
      </c>
    </row>
    <row r="413" spans="11:12" x14ac:dyDescent="0.25">
      <c r="K413" s="66" t="s">
        <v>53</v>
      </c>
      <c r="L413" s="42" t="s">
        <v>53</v>
      </c>
    </row>
    <row r="414" spans="11:12" x14ac:dyDescent="0.25">
      <c r="K414" s="66" t="s">
        <v>53</v>
      </c>
      <c r="L414" s="42" t="s">
        <v>53</v>
      </c>
    </row>
    <row r="415" spans="11:12" x14ac:dyDescent="0.25">
      <c r="K415" s="66" t="s">
        <v>53</v>
      </c>
      <c r="L415" s="42" t="s">
        <v>53</v>
      </c>
    </row>
    <row r="416" spans="11:12" x14ac:dyDescent="0.25">
      <c r="K416" s="66" t="s">
        <v>53</v>
      </c>
      <c r="L416" s="42" t="s">
        <v>53</v>
      </c>
    </row>
    <row r="417" spans="11:12" x14ac:dyDescent="0.25">
      <c r="K417" s="66" t="s">
        <v>53</v>
      </c>
      <c r="L417" s="42" t="s">
        <v>53</v>
      </c>
    </row>
    <row r="418" spans="11:12" x14ac:dyDescent="0.25">
      <c r="K418" s="66" t="s">
        <v>53</v>
      </c>
      <c r="L418" s="42" t="s">
        <v>53</v>
      </c>
    </row>
    <row r="419" spans="11:12" x14ac:dyDescent="0.25">
      <c r="K419" s="66" t="s">
        <v>53</v>
      </c>
      <c r="L419" s="42" t="s">
        <v>53</v>
      </c>
    </row>
    <row r="420" spans="11:12" x14ac:dyDescent="0.25">
      <c r="K420" s="66" t="s">
        <v>53</v>
      </c>
      <c r="L420" s="42" t="s">
        <v>53</v>
      </c>
    </row>
    <row r="421" spans="11:12" x14ac:dyDescent="0.25">
      <c r="K421" s="66" t="s">
        <v>53</v>
      </c>
      <c r="L421" s="42" t="s">
        <v>53</v>
      </c>
    </row>
    <row r="422" spans="11:12" x14ac:dyDescent="0.25">
      <c r="K422" s="66" t="s">
        <v>53</v>
      </c>
      <c r="L422" s="42" t="s">
        <v>53</v>
      </c>
    </row>
    <row r="423" spans="11:12" x14ac:dyDescent="0.25">
      <c r="K423" s="66" t="s">
        <v>53</v>
      </c>
      <c r="L423" s="42" t="s">
        <v>53</v>
      </c>
    </row>
    <row r="424" spans="11:12" x14ac:dyDescent="0.25">
      <c r="K424" s="66" t="s">
        <v>53</v>
      </c>
      <c r="L424" s="42" t="s">
        <v>53</v>
      </c>
    </row>
    <row r="425" spans="11:12" x14ac:dyDescent="0.25">
      <c r="K425" s="66" t="s">
        <v>53</v>
      </c>
      <c r="L425" s="42" t="s">
        <v>53</v>
      </c>
    </row>
    <row r="426" spans="11:12" x14ac:dyDescent="0.25">
      <c r="K426" s="66" t="s">
        <v>53</v>
      </c>
      <c r="L426" s="42" t="s">
        <v>53</v>
      </c>
    </row>
    <row r="427" spans="11:12" x14ac:dyDescent="0.25">
      <c r="K427" s="66" t="s">
        <v>53</v>
      </c>
      <c r="L427" s="42" t="s">
        <v>53</v>
      </c>
    </row>
    <row r="428" spans="11:12" x14ac:dyDescent="0.25">
      <c r="K428" s="66" t="s">
        <v>53</v>
      </c>
      <c r="L428" s="42" t="s">
        <v>53</v>
      </c>
    </row>
    <row r="429" spans="11:12" x14ac:dyDescent="0.25">
      <c r="K429" s="66" t="s">
        <v>53</v>
      </c>
      <c r="L429" s="42" t="s">
        <v>53</v>
      </c>
    </row>
    <row r="430" spans="11:12" x14ac:dyDescent="0.25">
      <c r="K430" s="66" t="s">
        <v>53</v>
      </c>
      <c r="L430" s="42" t="s">
        <v>53</v>
      </c>
    </row>
    <row r="431" spans="11:12" x14ac:dyDescent="0.25">
      <c r="K431" s="66" t="s">
        <v>53</v>
      </c>
      <c r="L431" s="42" t="s">
        <v>53</v>
      </c>
    </row>
    <row r="432" spans="11:12" x14ac:dyDescent="0.25">
      <c r="K432" s="66" t="s">
        <v>53</v>
      </c>
      <c r="L432" s="42" t="s">
        <v>53</v>
      </c>
    </row>
    <row r="433" spans="11:12" x14ac:dyDescent="0.25">
      <c r="K433" s="66" t="s">
        <v>53</v>
      </c>
      <c r="L433" s="42" t="s">
        <v>53</v>
      </c>
    </row>
    <row r="434" spans="11:12" x14ac:dyDescent="0.25">
      <c r="K434" s="66" t="s">
        <v>53</v>
      </c>
      <c r="L434" s="42" t="s">
        <v>53</v>
      </c>
    </row>
    <row r="435" spans="11:12" x14ac:dyDescent="0.25">
      <c r="K435" s="66" t="s">
        <v>53</v>
      </c>
      <c r="L435" s="42" t="s">
        <v>53</v>
      </c>
    </row>
    <row r="436" spans="11:12" x14ac:dyDescent="0.25">
      <c r="K436" s="66" t="s">
        <v>53</v>
      </c>
      <c r="L436" s="42" t="s">
        <v>53</v>
      </c>
    </row>
    <row r="437" spans="11:12" x14ac:dyDescent="0.25">
      <c r="K437" s="66" t="s">
        <v>53</v>
      </c>
      <c r="L437" s="42" t="s">
        <v>53</v>
      </c>
    </row>
    <row r="438" spans="11:12" x14ac:dyDescent="0.25">
      <c r="K438" s="66" t="s">
        <v>53</v>
      </c>
      <c r="L438" s="42" t="s">
        <v>53</v>
      </c>
    </row>
    <row r="439" spans="11:12" x14ac:dyDescent="0.25">
      <c r="K439" s="66" t="s">
        <v>53</v>
      </c>
      <c r="L439" s="42" t="s">
        <v>53</v>
      </c>
    </row>
    <row r="440" spans="11:12" x14ac:dyDescent="0.25">
      <c r="K440" s="66" t="s">
        <v>53</v>
      </c>
      <c r="L440" s="42" t="s">
        <v>53</v>
      </c>
    </row>
    <row r="441" spans="11:12" x14ac:dyDescent="0.25">
      <c r="K441" s="66" t="s">
        <v>53</v>
      </c>
      <c r="L441" s="42" t="s">
        <v>53</v>
      </c>
    </row>
    <row r="442" spans="11:12" x14ac:dyDescent="0.25">
      <c r="K442" s="66" t="s">
        <v>53</v>
      </c>
      <c r="L442" s="42" t="s">
        <v>53</v>
      </c>
    </row>
    <row r="443" spans="11:12" x14ac:dyDescent="0.25">
      <c r="K443" s="66" t="s">
        <v>53</v>
      </c>
      <c r="L443" s="42" t="s">
        <v>53</v>
      </c>
    </row>
    <row r="444" spans="11:12" x14ac:dyDescent="0.25">
      <c r="K444" s="66" t="s">
        <v>53</v>
      </c>
      <c r="L444" s="42" t="s">
        <v>53</v>
      </c>
    </row>
    <row r="445" spans="11:12" x14ac:dyDescent="0.25">
      <c r="K445" s="66" t="s">
        <v>53</v>
      </c>
      <c r="L445" s="42" t="s">
        <v>53</v>
      </c>
    </row>
    <row r="446" spans="11:12" x14ac:dyDescent="0.25">
      <c r="K446" s="66" t="s">
        <v>53</v>
      </c>
      <c r="L446" s="42" t="s">
        <v>53</v>
      </c>
    </row>
    <row r="447" spans="11:12" x14ac:dyDescent="0.25">
      <c r="K447" s="66" t="s">
        <v>53</v>
      </c>
      <c r="L447" s="42" t="s">
        <v>53</v>
      </c>
    </row>
    <row r="448" spans="11:12" x14ac:dyDescent="0.25">
      <c r="K448" s="66" t="s">
        <v>53</v>
      </c>
      <c r="L448" s="42" t="s">
        <v>53</v>
      </c>
    </row>
    <row r="449" spans="11:12" x14ac:dyDescent="0.25">
      <c r="K449" s="66" t="s">
        <v>53</v>
      </c>
      <c r="L449" s="42" t="s">
        <v>53</v>
      </c>
    </row>
    <row r="450" spans="11:12" x14ac:dyDescent="0.25">
      <c r="K450" s="66" t="s">
        <v>53</v>
      </c>
      <c r="L450" s="42" t="s">
        <v>53</v>
      </c>
    </row>
    <row r="451" spans="11:12" x14ac:dyDescent="0.25">
      <c r="K451" s="66" t="s">
        <v>53</v>
      </c>
      <c r="L451" s="42" t="s">
        <v>53</v>
      </c>
    </row>
    <row r="452" spans="11:12" x14ac:dyDescent="0.25">
      <c r="K452" s="67" t="s">
        <v>55</v>
      </c>
      <c r="L452" s="67"/>
    </row>
    <row r="453" spans="11:12" x14ac:dyDescent="0.25">
      <c r="K453" s="66">
        <v>43904</v>
      </c>
      <c r="L453" s="42">
        <v>100</v>
      </c>
    </row>
    <row r="454" spans="11:12" x14ac:dyDescent="0.25">
      <c r="K454" s="66">
        <v>43911</v>
      </c>
      <c r="L454" s="42">
        <v>98.962400000000002</v>
      </c>
    </row>
    <row r="455" spans="11:12" x14ac:dyDescent="0.25">
      <c r="K455" s="66">
        <v>43918</v>
      </c>
      <c r="L455" s="42">
        <v>95.980400000000003</v>
      </c>
    </row>
    <row r="456" spans="11:12" x14ac:dyDescent="0.25">
      <c r="K456" s="66">
        <v>43925</v>
      </c>
      <c r="L456" s="42">
        <v>93.059600000000003</v>
      </c>
    </row>
    <row r="457" spans="11:12" x14ac:dyDescent="0.25">
      <c r="K457" s="66">
        <v>43932</v>
      </c>
      <c r="L457" s="42">
        <v>91.572800000000001</v>
      </c>
    </row>
    <row r="458" spans="11:12" x14ac:dyDescent="0.25">
      <c r="K458" s="66">
        <v>43939</v>
      </c>
      <c r="L458" s="42">
        <v>91.184100000000001</v>
      </c>
    </row>
    <row r="459" spans="11:12" x14ac:dyDescent="0.25">
      <c r="K459" s="66">
        <v>43946</v>
      </c>
      <c r="L459" s="42">
        <v>91.739199999999997</v>
      </c>
    </row>
    <row r="460" spans="11:12" x14ac:dyDescent="0.25">
      <c r="K460" s="66">
        <v>43953</v>
      </c>
      <c r="L460" s="42">
        <v>91.888099999999994</v>
      </c>
    </row>
    <row r="461" spans="11:12" x14ac:dyDescent="0.25">
      <c r="K461" s="66">
        <v>43960</v>
      </c>
      <c r="L461" s="42">
        <v>92.112300000000005</v>
      </c>
    </row>
    <row r="462" spans="11:12" x14ac:dyDescent="0.25">
      <c r="K462" s="66">
        <v>43967</v>
      </c>
      <c r="L462" s="42">
        <v>92.295500000000004</v>
      </c>
    </row>
    <row r="463" spans="11:12" x14ac:dyDescent="0.25">
      <c r="K463" s="66">
        <v>43974</v>
      </c>
      <c r="L463" s="42">
        <v>92.488100000000003</v>
      </c>
    </row>
    <row r="464" spans="11:12" x14ac:dyDescent="0.25">
      <c r="K464" s="66">
        <v>43981</v>
      </c>
      <c r="L464" s="42">
        <v>93.141900000000007</v>
      </c>
    </row>
    <row r="465" spans="11:12" x14ac:dyDescent="0.25">
      <c r="K465" s="66">
        <v>43988</v>
      </c>
      <c r="L465" s="42">
        <v>94.055499999999995</v>
      </c>
    </row>
    <row r="466" spans="11:12" x14ac:dyDescent="0.25">
      <c r="K466" s="66">
        <v>43995</v>
      </c>
      <c r="L466" s="42">
        <v>95.104200000000006</v>
      </c>
    </row>
    <row r="467" spans="11:12" x14ac:dyDescent="0.25">
      <c r="K467" s="66">
        <v>44002</v>
      </c>
      <c r="L467" s="42">
        <v>95.334299999999999</v>
      </c>
    </row>
    <row r="468" spans="11:12" x14ac:dyDescent="0.25">
      <c r="K468" s="66">
        <v>44009</v>
      </c>
      <c r="L468" s="42">
        <v>94.7517</v>
      </c>
    </row>
    <row r="469" spans="11:12" x14ac:dyDescent="0.25">
      <c r="K469" s="66">
        <v>44016</v>
      </c>
      <c r="L469" s="42">
        <v>95.939099999999996</v>
      </c>
    </row>
    <row r="470" spans="11:12" x14ac:dyDescent="0.25">
      <c r="K470" s="66">
        <v>44023</v>
      </c>
      <c r="L470" s="42">
        <v>96.250100000000003</v>
      </c>
    </row>
    <row r="471" spans="11:12" x14ac:dyDescent="0.25">
      <c r="K471" s="66">
        <v>44030</v>
      </c>
      <c r="L471" s="42">
        <v>95.898300000000006</v>
      </c>
    </row>
    <row r="472" spans="11:12" x14ac:dyDescent="0.25">
      <c r="K472" s="66">
        <v>44037</v>
      </c>
      <c r="L472" s="42">
        <v>95.577600000000004</v>
      </c>
    </row>
    <row r="473" spans="11:12" x14ac:dyDescent="0.25">
      <c r="K473" s="66">
        <v>44044</v>
      </c>
      <c r="L473" s="42">
        <v>95.522800000000004</v>
      </c>
    </row>
    <row r="474" spans="11:12" x14ac:dyDescent="0.25">
      <c r="K474" s="66">
        <v>44051</v>
      </c>
      <c r="L474" s="42">
        <v>94.844399999999993</v>
      </c>
    </row>
    <row r="475" spans="11:12" x14ac:dyDescent="0.25">
      <c r="K475" s="66">
        <v>44058</v>
      </c>
      <c r="L475" s="42">
        <v>94.218299999999999</v>
      </c>
    </row>
    <row r="476" spans="11:12" x14ac:dyDescent="0.25">
      <c r="K476" s="66">
        <v>44065</v>
      </c>
      <c r="L476" s="42">
        <v>93.798199999999994</v>
      </c>
    </row>
    <row r="477" spans="11:12" x14ac:dyDescent="0.25">
      <c r="K477" s="66">
        <v>44072</v>
      </c>
      <c r="L477" s="42">
        <v>93.900899999999993</v>
      </c>
    </row>
    <row r="478" spans="11:12" x14ac:dyDescent="0.25">
      <c r="K478" s="66">
        <v>44079</v>
      </c>
      <c r="L478" s="42">
        <v>94.151600000000002</v>
      </c>
    </row>
    <row r="479" spans="11:12" x14ac:dyDescent="0.25">
      <c r="K479" s="66">
        <v>44086</v>
      </c>
      <c r="L479" s="42">
        <v>94.524699999999996</v>
      </c>
    </row>
    <row r="480" spans="11:12" x14ac:dyDescent="0.25">
      <c r="K480" s="66">
        <v>44093</v>
      </c>
      <c r="L480" s="42">
        <v>94.637200000000007</v>
      </c>
    </row>
    <row r="481" spans="11:12" x14ac:dyDescent="0.25">
      <c r="K481" s="66">
        <v>44100</v>
      </c>
      <c r="L481" s="42">
        <v>94.573499999999996</v>
      </c>
    </row>
    <row r="482" spans="11:12" x14ac:dyDescent="0.25">
      <c r="K482" s="66">
        <v>44107</v>
      </c>
      <c r="L482" s="42">
        <v>94.0411</v>
      </c>
    </row>
    <row r="483" spans="11:12" x14ac:dyDescent="0.25">
      <c r="K483" s="66">
        <v>44114</v>
      </c>
      <c r="L483" s="42">
        <v>94.351200000000006</v>
      </c>
    </row>
    <row r="484" spans="11:12" x14ac:dyDescent="0.25">
      <c r="K484" s="66">
        <v>44121</v>
      </c>
      <c r="L484" s="42">
        <v>94.937100000000001</v>
      </c>
    </row>
    <row r="485" spans="11:12" x14ac:dyDescent="0.25">
      <c r="K485" s="66">
        <v>44128</v>
      </c>
      <c r="L485" s="42">
        <v>95.209699999999998</v>
      </c>
    </row>
    <row r="486" spans="11:12" x14ac:dyDescent="0.25">
      <c r="K486" s="66">
        <v>44135</v>
      </c>
      <c r="L486" s="42">
        <v>95.978999999999999</v>
      </c>
    </row>
    <row r="487" spans="11:12" x14ac:dyDescent="0.25">
      <c r="K487" s="66">
        <v>44142</v>
      </c>
      <c r="L487" s="42">
        <v>96.569599999999994</v>
      </c>
    </row>
    <row r="488" spans="11:12" x14ac:dyDescent="0.25">
      <c r="K488" s="66">
        <v>44149</v>
      </c>
      <c r="L488" s="42">
        <v>97.509799999999998</v>
      </c>
    </row>
    <row r="489" spans="11:12" x14ac:dyDescent="0.25">
      <c r="K489" s="66">
        <v>44156</v>
      </c>
      <c r="L489" s="42">
        <v>97.843400000000003</v>
      </c>
    </row>
    <row r="490" spans="11:12" x14ac:dyDescent="0.25">
      <c r="K490" s="66">
        <v>44163</v>
      </c>
      <c r="L490" s="42">
        <v>98.346999999999994</v>
      </c>
    </row>
    <row r="491" spans="11:12" x14ac:dyDescent="0.25">
      <c r="K491" s="66">
        <v>44170</v>
      </c>
      <c r="L491" s="42">
        <v>98.944199999999995</v>
      </c>
    </row>
    <row r="492" spans="11:12" x14ac:dyDescent="0.25">
      <c r="K492" s="66">
        <v>44177</v>
      </c>
      <c r="L492" s="42">
        <v>99.173199999999994</v>
      </c>
    </row>
    <row r="493" spans="11:12" x14ac:dyDescent="0.25">
      <c r="K493" s="66">
        <v>44184</v>
      </c>
      <c r="L493" s="42">
        <v>98.671000000000006</v>
      </c>
    </row>
    <row r="494" spans="11:12" x14ac:dyDescent="0.25">
      <c r="K494" s="66">
        <v>44191</v>
      </c>
      <c r="L494" s="42">
        <v>96.044600000000003</v>
      </c>
    </row>
    <row r="495" spans="11:12" x14ac:dyDescent="0.25">
      <c r="K495" s="66">
        <v>44198</v>
      </c>
      <c r="L495" s="42">
        <v>93.426299999999998</v>
      </c>
    </row>
    <row r="496" spans="11:12" x14ac:dyDescent="0.25">
      <c r="K496" s="66">
        <v>44205</v>
      </c>
      <c r="L496" s="42">
        <v>92.855000000000004</v>
      </c>
    </row>
    <row r="497" spans="11:12" x14ac:dyDescent="0.25">
      <c r="K497" s="66">
        <v>44212</v>
      </c>
      <c r="L497" s="42">
        <v>94.115300000000005</v>
      </c>
    </row>
    <row r="498" spans="11:12" x14ac:dyDescent="0.25">
      <c r="K498" s="66" t="s">
        <v>53</v>
      </c>
      <c r="L498" s="42" t="s">
        <v>53</v>
      </c>
    </row>
    <row r="499" spans="11:12" x14ac:dyDescent="0.25">
      <c r="K499" s="66" t="s">
        <v>53</v>
      </c>
      <c r="L499" s="42" t="s">
        <v>53</v>
      </c>
    </row>
    <row r="500" spans="11:12" x14ac:dyDescent="0.25">
      <c r="K500" s="66" t="s">
        <v>53</v>
      </c>
      <c r="L500" s="42" t="s">
        <v>53</v>
      </c>
    </row>
    <row r="501" spans="11:12" x14ac:dyDescent="0.25">
      <c r="K501" s="66" t="s">
        <v>53</v>
      </c>
      <c r="L501" s="42" t="s">
        <v>53</v>
      </c>
    </row>
    <row r="502" spans="11:12" x14ac:dyDescent="0.25">
      <c r="K502" s="66" t="s">
        <v>53</v>
      </c>
      <c r="L502" s="42" t="s">
        <v>53</v>
      </c>
    </row>
    <row r="503" spans="11:12" x14ac:dyDescent="0.25">
      <c r="K503" s="66" t="s">
        <v>53</v>
      </c>
      <c r="L503" s="42" t="s">
        <v>53</v>
      </c>
    </row>
    <row r="504" spans="11:12" x14ac:dyDescent="0.25">
      <c r="K504" s="66" t="s">
        <v>53</v>
      </c>
      <c r="L504" s="42" t="s">
        <v>53</v>
      </c>
    </row>
    <row r="505" spans="11:12" x14ac:dyDescent="0.25">
      <c r="K505" s="66" t="s">
        <v>53</v>
      </c>
      <c r="L505" s="42" t="s">
        <v>53</v>
      </c>
    </row>
    <row r="506" spans="11:12" x14ac:dyDescent="0.25">
      <c r="K506" s="66" t="s">
        <v>53</v>
      </c>
      <c r="L506" s="42" t="s">
        <v>53</v>
      </c>
    </row>
    <row r="507" spans="11:12" x14ac:dyDescent="0.25">
      <c r="K507" s="66" t="s">
        <v>53</v>
      </c>
      <c r="L507" s="42" t="s">
        <v>53</v>
      </c>
    </row>
    <row r="508" spans="11:12" x14ac:dyDescent="0.25">
      <c r="K508" s="66" t="s">
        <v>53</v>
      </c>
      <c r="L508" s="42" t="s">
        <v>53</v>
      </c>
    </row>
    <row r="509" spans="11:12" x14ac:dyDescent="0.25">
      <c r="K509" s="66" t="s">
        <v>53</v>
      </c>
      <c r="L509" s="42" t="s">
        <v>53</v>
      </c>
    </row>
    <row r="510" spans="11:12" x14ac:dyDescent="0.25">
      <c r="K510" s="66" t="s">
        <v>53</v>
      </c>
      <c r="L510" s="42" t="s">
        <v>53</v>
      </c>
    </row>
    <row r="511" spans="11:12" x14ac:dyDescent="0.25">
      <c r="K511" s="66" t="s">
        <v>53</v>
      </c>
      <c r="L511" s="42" t="s">
        <v>53</v>
      </c>
    </row>
    <row r="512" spans="11:12" x14ac:dyDescent="0.25">
      <c r="K512" s="66" t="s">
        <v>53</v>
      </c>
      <c r="L512" s="42" t="s">
        <v>53</v>
      </c>
    </row>
    <row r="513" spans="11:12" x14ac:dyDescent="0.25">
      <c r="K513" s="66" t="s">
        <v>53</v>
      </c>
      <c r="L513" s="42" t="s">
        <v>53</v>
      </c>
    </row>
    <row r="514" spans="11:12" x14ac:dyDescent="0.25">
      <c r="K514" s="66" t="s">
        <v>53</v>
      </c>
      <c r="L514" s="42" t="s">
        <v>53</v>
      </c>
    </row>
    <row r="515" spans="11:12" x14ac:dyDescent="0.25">
      <c r="K515" s="66" t="s">
        <v>53</v>
      </c>
      <c r="L515" s="42" t="s">
        <v>53</v>
      </c>
    </row>
    <row r="516" spans="11:12" x14ac:dyDescent="0.25">
      <c r="K516" s="66" t="s">
        <v>53</v>
      </c>
      <c r="L516" s="42" t="s">
        <v>53</v>
      </c>
    </row>
    <row r="517" spans="11:12" x14ac:dyDescent="0.25">
      <c r="K517" s="66" t="s">
        <v>53</v>
      </c>
      <c r="L517" s="42" t="s">
        <v>53</v>
      </c>
    </row>
    <row r="518" spans="11:12" x14ac:dyDescent="0.25">
      <c r="K518" s="66" t="s">
        <v>53</v>
      </c>
      <c r="L518" s="42" t="s">
        <v>53</v>
      </c>
    </row>
    <row r="519" spans="11:12" x14ac:dyDescent="0.25">
      <c r="K519" s="66" t="s">
        <v>53</v>
      </c>
      <c r="L519" s="42" t="s">
        <v>53</v>
      </c>
    </row>
    <row r="520" spans="11:12" x14ac:dyDescent="0.25">
      <c r="K520" s="66" t="s">
        <v>53</v>
      </c>
      <c r="L520" s="42" t="s">
        <v>53</v>
      </c>
    </row>
    <row r="521" spans="11:12" x14ac:dyDescent="0.25">
      <c r="K521" s="66" t="s">
        <v>53</v>
      </c>
      <c r="L521" s="42" t="s">
        <v>53</v>
      </c>
    </row>
    <row r="522" spans="11:12" x14ac:dyDescent="0.25">
      <c r="K522" s="66" t="s">
        <v>53</v>
      </c>
      <c r="L522" s="42" t="s">
        <v>53</v>
      </c>
    </row>
    <row r="523" spans="11:12" x14ac:dyDescent="0.25">
      <c r="K523" s="66" t="s">
        <v>53</v>
      </c>
      <c r="L523" s="42" t="s">
        <v>53</v>
      </c>
    </row>
    <row r="524" spans="11:12" x14ac:dyDescent="0.25">
      <c r="K524" s="66" t="s">
        <v>53</v>
      </c>
      <c r="L524" s="42" t="s">
        <v>53</v>
      </c>
    </row>
    <row r="525" spans="11:12" x14ac:dyDescent="0.25">
      <c r="K525" s="66" t="s">
        <v>53</v>
      </c>
      <c r="L525" s="42" t="s">
        <v>53</v>
      </c>
    </row>
    <row r="526" spans="11:12" x14ac:dyDescent="0.25">
      <c r="K526" s="66" t="s">
        <v>53</v>
      </c>
      <c r="L526" s="42" t="s">
        <v>53</v>
      </c>
    </row>
    <row r="527" spans="11:12" x14ac:dyDescent="0.25">
      <c r="K527" s="66" t="s">
        <v>53</v>
      </c>
      <c r="L527" s="42" t="s">
        <v>53</v>
      </c>
    </row>
    <row r="528" spans="11:12" x14ac:dyDescent="0.25">
      <c r="K528" s="66" t="s">
        <v>53</v>
      </c>
      <c r="L528" s="42" t="s">
        <v>53</v>
      </c>
    </row>
    <row r="529" spans="11:12" x14ac:dyDescent="0.25">
      <c r="K529" s="66" t="s">
        <v>53</v>
      </c>
      <c r="L529" s="42" t="s">
        <v>53</v>
      </c>
    </row>
    <row r="530" spans="11:12" x14ac:dyDescent="0.25">
      <c r="K530" s="66" t="s">
        <v>53</v>
      </c>
      <c r="L530" s="42" t="s">
        <v>53</v>
      </c>
    </row>
    <row r="531" spans="11:12" x14ac:dyDescent="0.25">
      <c r="K531" s="66" t="s">
        <v>53</v>
      </c>
      <c r="L531" s="42" t="s">
        <v>53</v>
      </c>
    </row>
    <row r="532" spans="11:12" x14ac:dyDescent="0.25">
      <c r="K532" s="66" t="s">
        <v>53</v>
      </c>
      <c r="L532" s="42" t="s">
        <v>53</v>
      </c>
    </row>
    <row r="533" spans="11:12" x14ac:dyDescent="0.25">
      <c r="K533" s="66" t="s">
        <v>53</v>
      </c>
      <c r="L533" s="42" t="s">
        <v>53</v>
      </c>
    </row>
    <row r="534" spans="11:12" x14ac:dyDescent="0.25">
      <c r="K534" s="66" t="s">
        <v>53</v>
      </c>
      <c r="L534" s="42" t="s">
        <v>53</v>
      </c>
    </row>
    <row r="535" spans="11:12" x14ac:dyDescent="0.25">
      <c r="K535" s="66" t="s">
        <v>53</v>
      </c>
      <c r="L535" s="42" t="s">
        <v>53</v>
      </c>
    </row>
    <row r="536" spans="11:12" x14ac:dyDescent="0.25">
      <c r="K536" s="66" t="s">
        <v>53</v>
      </c>
      <c r="L536" s="42" t="s">
        <v>53</v>
      </c>
    </row>
    <row r="537" spans="11:12" x14ac:dyDescent="0.25">
      <c r="K537" s="66" t="s">
        <v>53</v>
      </c>
      <c r="L537" s="42" t="s">
        <v>53</v>
      </c>
    </row>
    <row r="538" spans="11:12" x14ac:dyDescent="0.25">
      <c r="K538" s="66" t="s">
        <v>53</v>
      </c>
      <c r="L538" s="42" t="s">
        <v>53</v>
      </c>
    </row>
    <row r="539" spans="11:12" x14ac:dyDescent="0.25">
      <c r="K539" s="66" t="s">
        <v>53</v>
      </c>
      <c r="L539" s="42" t="s">
        <v>53</v>
      </c>
    </row>
    <row r="540" spans="11:12" x14ac:dyDescent="0.25">
      <c r="K540" s="66" t="s">
        <v>53</v>
      </c>
      <c r="L540" s="42" t="s">
        <v>53</v>
      </c>
    </row>
    <row r="541" spans="11:12" x14ac:dyDescent="0.25">
      <c r="K541" s="66" t="s">
        <v>53</v>
      </c>
      <c r="L541" s="42" t="s">
        <v>53</v>
      </c>
    </row>
    <row r="542" spans="11:12" x14ac:dyDescent="0.25">
      <c r="K542" s="66" t="s">
        <v>53</v>
      </c>
      <c r="L542" s="42" t="s">
        <v>53</v>
      </c>
    </row>
    <row r="543" spans="11:12" x14ac:dyDescent="0.25">
      <c r="K543" s="66" t="s">
        <v>53</v>
      </c>
      <c r="L543" s="42" t="s">
        <v>53</v>
      </c>
    </row>
    <row r="544" spans="11:12" x14ac:dyDescent="0.25">
      <c r="K544" s="66" t="s">
        <v>53</v>
      </c>
      <c r="L544" s="42" t="s">
        <v>53</v>
      </c>
    </row>
    <row r="545" spans="11:12" x14ac:dyDescent="0.25">
      <c r="K545" s="66" t="s">
        <v>53</v>
      </c>
      <c r="L545" s="42" t="s">
        <v>53</v>
      </c>
    </row>
    <row r="546" spans="11:12" x14ac:dyDescent="0.25">
      <c r="K546" s="66" t="s">
        <v>53</v>
      </c>
      <c r="L546" s="42" t="s">
        <v>53</v>
      </c>
    </row>
    <row r="547" spans="11:12" x14ac:dyDescent="0.25">
      <c r="K547" s="66" t="s">
        <v>53</v>
      </c>
      <c r="L547" s="42" t="s">
        <v>53</v>
      </c>
    </row>
    <row r="548" spans="11:12" x14ac:dyDescent="0.25">
      <c r="K548" s="66" t="s">
        <v>53</v>
      </c>
      <c r="L548" s="42" t="s">
        <v>53</v>
      </c>
    </row>
    <row r="549" spans="11:12" x14ac:dyDescent="0.25">
      <c r="K549" s="66" t="s">
        <v>53</v>
      </c>
      <c r="L549" s="42" t="s">
        <v>53</v>
      </c>
    </row>
    <row r="550" spans="11:12" x14ac:dyDescent="0.25">
      <c r="K550" s="66" t="s">
        <v>53</v>
      </c>
      <c r="L550" s="42" t="s">
        <v>53</v>
      </c>
    </row>
    <row r="551" spans="11:12" x14ac:dyDescent="0.25">
      <c r="K551" s="66" t="s">
        <v>53</v>
      </c>
      <c r="L551" s="42" t="s">
        <v>53</v>
      </c>
    </row>
    <row r="552" spans="11:12" x14ac:dyDescent="0.25">
      <c r="K552" s="66" t="s">
        <v>53</v>
      </c>
      <c r="L552" s="42" t="s">
        <v>53</v>
      </c>
    </row>
    <row r="553" spans="11:12" x14ac:dyDescent="0.25">
      <c r="K553" s="66" t="s">
        <v>53</v>
      </c>
      <c r="L553" s="42" t="s">
        <v>53</v>
      </c>
    </row>
    <row r="554" spans="11:12" x14ac:dyDescent="0.25">
      <c r="K554" s="66" t="s">
        <v>53</v>
      </c>
      <c r="L554" s="42" t="s">
        <v>53</v>
      </c>
    </row>
    <row r="555" spans="11:12" x14ac:dyDescent="0.25">
      <c r="K555" s="66" t="s">
        <v>53</v>
      </c>
      <c r="L555" s="42" t="s">
        <v>53</v>
      </c>
    </row>
    <row r="556" spans="11:12" x14ac:dyDescent="0.25">
      <c r="K556" s="66" t="s">
        <v>53</v>
      </c>
      <c r="L556" s="42" t="s">
        <v>53</v>
      </c>
    </row>
    <row r="557" spans="11:12" x14ac:dyDescent="0.25">
      <c r="K557" s="66" t="s">
        <v>53</v>
      </c>
      <c r="L557" s="42" t="s">
        <v>53</v>
      </c>
    </row>
    <row r="558" spans="11:12" x14ac:dyDescent="0.25">
      <c r="K558" s="66" t="s">
        <v>53</v>
      </c>
      <c r="L558" s="42" t="s">
        <v>53</v>
      </c>
    </row>
    <row r="559" spans="11:12" x14ac:dyDescent="0.25">
      <c r="K559" s="66" t="s">
        <v>53</v>
      </c>
      <c r="L559" s="42" t="s">
        <v>53</v>
      </c>
    </row>
    <row r="560" spans="11:12" x14ac:dyDescent="0.25">
      <c r="K560" s="66" t="s">
        <v>53</v>
      </c>
      <c r="L560" s="42" t="s">
        <v>53</v>
      </c>
    </row>
    <row r="561" spans="11:12" x14ac:dyDescent="0.25">
      <c r="K561" s="66" t="s">
        <v>53</v>
      </c>
      <c r="L561" s="42" t="s">
        <v>53</v>
      </c>
    </row>
    <row r="562" spans="11:12" x14ac:dyDescent="0.25">
      <c r="K562" s="66" t="s">
        <v>53</v>
      </c>
      <c r="L562" s="42" t="s">
        <v>53</v>
      </c>
    </row>
    <row r="563" spans="11:12" x14ac:dyDescent="0.25">
      <c r="K563" s="66" t="s">
        <v>53</v>
      </c>
      <c r="L563" s="42" t="s">
        <v>53</v>
      </c>
    </row>
    <row r="564" spans="11:12" x14ac:dyDescent="0.25">
      <c r="K564" s="66" t="s">
        <v>53</v>
      </c>
      <c r="L564" s="42" t="s">
        <v>53</v>
      </c>
    </row>
    <row r="565" spans="11:12" x14ac:dyDescent="0.25">
      <c r="K565" s="66" t="s">
        <v>53</v>
      </c>
      <c r="L565" s="42" t="s">
        <v>53</v>
      </c>
    </row>
    <row r="566" spans="11:12" x14ac:dyDescent="0.25">
      <c r="K566" s="66" t="s">
        <v>53</v>
      </c>
      <c r="L566" s="42" t="s">
        <v>53</v>
      </c>
    </row>
    <row r="567" spans="11:12" x14ac:dyDescent="0.25">
      <c r="K567" s="66" t="s">
        <v>53</v>
      </c>
      <c r="L567" s="42" t="s">
        <v>53</v>
      </c>
    </row>
    <row r="568" spans="11:12" x14ac:dyDescent="0.25">
      <c r="K568" s="66" t="s">
        <v>53</v>
      </c>
      <c r="L568" s="42" t="s">
        <v>53</v>
      </c>
    </row>
    <row r="569" spans="11:12" x14ac:dyDescent="0.25">
      <c r="K569" s="66" t="s">
        <v>53</v>
      </c>
      <c r="L569" s="42" t="s">
        <v>53</v>
      </c>
    </row>
    <row r="570" spans="11:12" x14ac:dyDescent="0.25">
      <c r="K570" s="66" t="s">
        <v>53</v>
      </c>
      <c r="L570" s="42" t="s">
        <v>53</v>
      </c>
    </row>
    <row r="571" spans="11:12" x14ac:dyDescent="0.25">
      <c r="K571" s="66" t="s">
        <v>53</v>
      </c>
      <c r="L571" s="42" t="s">
        <v>53</v>
      </c>
    </row>
    <row r="572" spans="11:12" x14ac:dyDescent="0.25">
      <c r="K572" s="66" t="s">
        <v>53</v>
      </c>
      <c r="L572" s="42" t="s">
        <v>53</v>
      </c>
    </row>
    <row r="573" spans="11:12" x14ac:dyDescent="0.25">
      <c r="K573" s="66" t="s">
        <v>53</v>
      </c>
      <c r="L573" s="42" t="s">
        <v>53</v>
      </c>
    </row>
    <row r="574" spans="11:12" x14ac:dyDescent="0.25">
      <c r="K574" s="66" t="s">
        <v>53</v>
      </c>
      <c r="L574" s="42" t="s">
        <v>53</v>
      </c>
    </row>
    <row r="575" spans="11:12" x14ac:dyDescent="0.25">
      <c r="K575" s="66" t="s">
        <v>53</v>
      </c>
      <c r="L575" s="42" t="s">
        <v>53</v>
      </c>
    </row>
    <row r="576" spans="11:12" x14ac:dyDescent="0.25">
      <c r="K576" s="66" t="s">
        <v>53</v>
      </c>
      <c r="L576" s="42" t="s">
        <v>53</v>
      </c>
    </row>
    <row r="577" spans="11:12" x14ac:dyDescent="0.25">
      <c r="K577" s="66" t="s">
        <v>53</v>
      </c>
      <c r="L577" s="42" t="s">
        <v>53</v>
      </c>
    </row>
    <row r="578" spans="11:12" x14ac:dyDescent="0.25">
      <c r="K578" s="66" t="s">
        <v>53</v>
      </c>
      <c r="L578" s="42" t="s">
        <v>53</v>
      </c>
    </row>
    <row r="579" spans="11:12" x14ac:dyDescent="0.25">
      <c r="K579" s="66" t="s">
        <v>53</v>
      </c>
      <c r="L579" s="42" t="s">
        <v>53</v>
      </c>
    </row>
    <row r="580" spans="11:12" x14ac:dyDescent="0.25">
      <c r="K580" s="66" t="s">
        <v>53</v>
      </c>
      <c r="L580" s="42" t="s">
        <v>53</v>
      </c>
    </row>
    <row r="581" spans="11:12" x14ac:dyDescent="0.25">
      <c r="K581" s="66" t="s">
        <v>53</v>
      </c>
      <c r="L581" s="42" t="s">
        <v>53</v>
      </c>
    </row>
    <row r="582" spans="11:12" x14ac:dyDescent="0.25">
      <c r="K582" s="66" t="s">
        <v>53</v>
      </c>
      <c r="L582" s="42" t="s">
        <v>53</v>
      </c>
    </row>
    <row r="583" spans="11:12" x14ac:dyDescent="0.25">
      <c r="K583" s="66" t="s">
        <v>53</v>
      </c>
      <c r="L583" s="42" t="s">
        <v>53</v>
      </c>
    </row>
    <row r="584" spans="11:12" x14ac:dyDescent="0.25">
      <c r="K584" s="66" t="s">
        <v>53</v>
      </c>
      <c r="L584" s="42" t="s">
        <v>53</v>
      </c>
    </row>
    <row r="585" spans="11:12" x14ac:dyDescent="0.25">
      <c r="K585" s="66" t="s">
        <v>53</v>
      </c>
      <c r="L585" s="42" t="s">
        <v>53</v>
      </c>
    </row>
    <row r="586" spans="11:12" x14ac:dyDescent="0.25">
      <c r="K586" s="66" t="s">
        <v>53</v>
      </c>
      <c r="L586" s="42" t="s">
        <v>53</v>
      </c>
    </row>
    <row r="587" spans="11:12" x14ac:dyDescent="0.25">
      <c r="K587" s="66" t="s">
        <v>53</v>
      </c>
      <c r="L587" s="42" t="s">
        <v>53</v>
      </c>
    </row>
    <row r="588" spans="11:12" x14ac:dyDescent="0.25">
      <c r="K588" s="66" t="s">
        <v>53</v>
      </c>
      <c r="L588" s="42" t="s">
        <v>53</v>
      </c>
    </row>
    <row r="589" spans="11:12" x14ac:dyDescent="0.25">
      <c r="K589" s="66" t="s">
        <v>53</v>
      </c>
      <c r="L589" s="42" t="s">
        <v>53</v>
      </c>
    </row>
    <row r="590" spans="11:12" x14ac:dyDescent="0.25">
      <c r="K590" s="66" t="s">
        <v>53</v>
      </c>
      <c r="L590" s="42" t="s">
        <v>53</v>
      </c>
    </row>
    <row r="591" spans="11:12" x14ac:dyDescent="0.25">
      <c r="K591" s="66" t="s">
        <v>53</v>
      </c>
      <c r="L591" s="42" t="s">
        <v>53</v>
      </c>
    </row>
    <row r="592" spans="11:12" x14ac:dyDescent="0.25">
      <c r="K592" s="66" t="s">
        <v>53</v>
      </c>
      <c r="L592" s="42" t="s">
        <v>53</v>
      </c>
    </row>
    <row r="593" spans="11:12" x14ac:dyDescent="0.25">
      <c r="K593" s="66" t="s">
        <v>53</v>
      </c>
      <c r="L593" s="42" t="s">
        <v>53</v>
      </c>
    </row>
    <row r="594" spans="11:12" x14ac:dyDescent="0.25">
      <c r="K594" s="66" t="s">
        <v>53</v>
      </c>
      <c r="L594" s="42" t="s">
        <v>53</v>
      </c>
    </row>
    <row r="595" spans="11:12" x14ac:dyDescent="0.25">
      <c r="K595" s="66" t="s">
        <v>53</v>
      </c>
      <c r="L595" s="42" t="s">
        <v>53</v>
      </c>
    </row>
    <row r="596" spans="11:12" x14ac:dyDescent="0.25">
      <c r="K596" s="66" t="s">
        <v>53</v>
      </c>
      <c r="L596" s="42" t="s">
        <v>53</v>
      </c>
    </row>
    <row r="597" spans="11:12" x14ac:dyDescent="0.25">
      <c r="K597" s="66" t="s">
        <v>53</v>
      </c>
      <c r="L597" s="42" t="s">
        <v>53</v>
      </c>
    </row>
    <row r="598" spans="11:12" x14ac:dyDescent="0.25">
      <c r="K598" s="66" t="s">
        <v>53</v>
      </c>
      <c r="L598" s="42" t="s">
        <v>53</v>
      </c>
    </row>
    <row r="599" spans="11:12" x14ac:dyDescent="0.25">
      <c r="K599" s="66" t="s">
        <v>53</v>
      </c>
      <c r="L599" s="42" t="s">
        <v>53</v>
      </c>
    </row>
    <row r="600" spans="11:12" x14ac:dyDescent="0.25">
      <c r="K600" s="67" t="s">
        <v>56</v>
      </c>
      <c r="L600" s="67"/>
    </row>
    <row r="601" spans="11:12" x14ac:dyDescent="0.25">
      <c r="K601" s="66">
        <v>43904</v>
      </c>
      <c r="L601" s="42">
        <v>100</v>
      </c>
    </row>
    <row r="602" spans="11:12" x14ac:dyDescent="0.25">
      <c r="K602" s="66">
        <v>43911</v>
      </c>
      <c r="L602" s="42">
        <v>99.669899999999998</v>
      </c>
    </row>
    <row r="603" spans="11:12" x14ac:dyDescent="0.25">
      <c r="K603" s="66">
        <v>43918</v>
      </c>
      <c r="L603" s="42">
        <v>98.575500000000005</v>
      </c>
    </row>
    <row r="604" spans="11:12" x14ac:dyDescent="0.25">
      <c r="K604" s="66">
        <v>43925</v>
      </c>
      <c r="L604" s="42">
        <v>97.363900000000001</v>
      </c>
    </row>
    <row r="605" spans="11:12" x14ac:dyDescent="0.25">
      <c r="K605" s="66">
        <v>43932</v>
      </c>
      <c r="L605" s="42">
        <v>95.467699999999994</v>
      </c>
    </row>
    <row r="606" spans="11:12" x14ac:dyDescent="0.25">
      <c r="K606" s="66">
        <v>43939</v>
      </c>
      <c r="L606" s="42">
        <v>94.998699999999999</v>
      </c>
    </row>
    <row r="607" spans="11:12" x14ac:dyDescent="0.25">
      <c r="K607" s="66">
        <v>43946</v>
      </c>
      <c r="L607" s="42">
        <v>95.726699999999994</v>
      </c>
    </row>
    <row r="608" spans="11:12" x14ac:dyDescent="0.25">
      <c r="K608" s="66">
        <v>43953</v>
      </c>
      <c r="L608" s="42">
        <v>95.939800000000005</v>
      </c>
    </row>
    <row r="609" spans="11:12" x14ac:dyDescent="0.25">
      <c r="K609" s="66">
        <v>43960</v>
      </c>
      <c r="L609" s="42">
        <v>94.058700000000002</v>
      </c>
    </row>
    <row r="610" spans="11:12" x14ac:dyDescent="0.25">
      <c r="K610" s="66">
        <v>43967</v>
      </c>
      <c r="L610" s="42">
        <v>93.290300000000002</v>
      </c>
    </row>
    <row r="611" spans="11:12" x14ac:dyDescent="0.25">
      <c r="K611" s="66">
        <v>43974</v>
      </c>
      <c r="L611" s="42">
        <v>93.009500000000003</v>
      </c>
    </row>
    <row r="612" spans="11:12" x14ac:dyDescent="0.25">
      <c r="K612" s="66">
        <v>43981</v>
      </c>
      <c r="L612" s="42">
        <v>93.310199999999995</v>
      </c>
    </row>
    <row r="613" spans="11:12" x14ac:dyDescent="0.25">
      <c r="K613" s="66">
        <v>43988</v>
      </c>
      <c r="L613" s="42">
        <v>96.222899999999996</v>
      </c>
    </row>
    <row r="614" spans="11:12" x14ac:dyDescent="0.25">
      <c r="K614" s="66">
        <v>43995</v>
      </c>
      <c r="L614" s="42">
        <v>97.310699999999997</v>
      </c>
    </row>
    <row r="615" spans="11:12" x14ac:dyDescent="0.25">
      <c r="K615" s="66">
        <v>44002</v>
      </c>
      <c r="L615" s="42">
        <v>98.4666</v>
      </c>
    </row>
    <row r="616" spans="11:12" x14ac:dyDescent="0.25">
      <c r="K616" s="66">
        <v>44009</v>
      </c>
      <c r="L616" s="42">
        <v>98.812899999999999</v>
      </c>
    </row>
    <row r="617" spans="11:12" x14ac:dyDescent="0.25">
      <c r="K617" s="66">
        <v>44016</v>
      </c>
      <c r="L617" s="42">
        <v>100.8843</v>
      </c>
    </row>
    <row r="618" spans="11:12" x14ac:dyDescent="0.25">
      <c r="K618" s="66">
        <v>44023</v>
      </c>
      <c r="L618" s="42">
        <v>97.854500000000002</v>
      </c>
    </row>
    <row r="619" spans="11:12" x14ac:dyDescent="0.25">
      <c r="K619" s="66">
        <v>44030</v>
      </c>
      <c r="L619" s="42">
        <v>97.236099999999993</v>
      </c>
    </row>
    <row r="620" spans="11:12" x14ac:dyDescent="0.25">
      <c r="K620" s="66">
        <v>44037</v>
      </c>
      <c r="L620" s="42">
        <v>96.065799999999996</v>
      </c>
    </row>
    <row r="621" spans="11:12" x14ac:dyDescent="0.25">
      <c r="K621" s="66">
        <v>44044</v>
      </c>
      <c r="L621" s="42">
        <v>97.155900000000003</v>
      </c>
    </row>
    <row r="622" spans="11:12" x14ac:dyDescent="0.25">
      <c r="K622" s="66">
        <v>44051</v>
      </c>
      <c r="L622" s="42">
        <v>97.009900000000002</v>
      </c>
    </row>
    <row r="623" spans="11:12" x14ac:dyDescent="0.25">
      <c r="K623" s="66">
        <v>44058</v>
      </c>
      <c r="L623" s="42">
        <v>95.979299999999995</v>
      </c>
    </row>
    <row r="624" spans="11:12" x14ac:dyDescent="0.25">
      <c r="K624" s="66">
        <v>44065</v>
      </c>
      <c r="L624" s="42">
        <v>94.953299999999999</v>
      </c>
    </row>
    <row r="625" spans="11:12" x14ac:dyDescent="0.25">
      <c r="K625" s="66">
        <v>44072</v>
      </c>
      <c r="L625" s="42">
        <v>95.395399999999995</v>
      </c>
    </row>
    <row r="626" spans="11:12" x14ac:dyDescent="0.25">
      <c r="K626" s="66">
        <v>44079</v>
      </c>
      <c r="L626" s="42">
        <v>97.853999999999999</v>
      </c>
    </row>
    <row r="627" spans="11:12" x14ac:dyDescent="0.25">
      <c r="K627" s="66">
        <v>44086</v>
      </c>
      <c r="L627" s="42">
        <v>98.664100000000005</v>
      </c>
    </row>
    <row r="628" spans="11:12" x14ac:dyDescent="0.25">
      <c r="K628" s="66">
        <v>44093</v>
      </c>
      <c r="L628" s="42">
        <v>99.495699999999999</v>
      </c>
    </row>
    <row r="629" spans="11:12" x14ac:dyDescent="0.25">
      <c r="K629" s="66">
        <v>44100</v>
      </c>
      <c r="L629" s="42">
        <v>99.480199999999996</v>
      </c>
    </row>
    <row r="630" spans="11:12" x14ac:dyDescent="0.25">
      <c r="K630" s="66">
        <v>44107</v>
      </c>
      <c r="L630" s="42">
        <v>97.260900000000007</v>
      </c>
    </row>
    <row r="631" spans="11:12" x14ac:dyDescent="0.25">
      <c r="K631" s="66">
        <v>44114</v>
      </c>
      <c r="L631" s="42">
        <v>95.722999999999999</v>
      </c>
    </row>
    <row r="632" spans="11:12" x14ac:dyDescent="0.25">
      <c r="K632" s="66">
        <v>44121</v>
      </c>
      <c r="L632" s="42">
        <v>96.092500000000001</v>
      </c>
    </row>
    <row r="633" spans="11:12" x14ac:dyDescent="0.25">
      <c r="K633" s="66">
        <v>44128</v>
      </c>
      <c r="L633" s="42">
        <v>95.579599999999999</v>
      </c>
    </row>
    <row r="634" spans="11:12" x14ac:dyDescent="0.25">
      <c r="K634" s="66">
        <v>44135</v>
      </c>
      <c r="L634" s="42">
        <v>96.436700000000002</v>
      </c>
    </row>
    <row r="635" spans="11:12" x14ac:dyDescent="0.25">
      <c r="K635" s="66">
        <v>44142</v>
      </c>
      <c r="L635" s="42">
        <v>98.407700000000006</v>
      </c>
    </row>
    <row r="636" spans="11:12" x14ac:dyDescent="0.25">
      <c r="K636" s="66">
        <v>44149</v>
      </c>
      <c r="L636" s="42">
        <v>100.04430000000001</v>
      </c>
    </row>
    <row r="637" spans="11:12" x14ac:dyDescent="0.25">
      <c r="K637" s="66">
        <v>44156</v>
      </c>
      <c r="L637" s="42">
        <v>99.9238</v>
      </c>
    </row>
    <row r="638" spans="11:12" x14ac:dyDescent="0.25">
      <c r="K638" s="66">
        <v>44163</v>
      </c>
      <c r="L638" s="42">
        <v>100.60720000000001</v>
      </c>
    </row>
    <row r="639" spans="11:12" x14ac:dyDescent="0.25">
      <c r="K639" s="66">
        <v>44170</v>
      </c>
      <c r="L639" s="42">
        <v>102.57170000000001</v>
      </c>
    </row>
    <row r="640" spans="11:12" x14ac:dyDescent="0.25">
      <c r="K640" s="66">
        <v>44177</v>
      </c>
      <c r="L640" s="42">
        <v>103.5162</v>
      </c>
    </row>
    <row r="641" spans="11:12" x14ac:dyDescent="0.25">
      <c r="K641" s="66">
        <v>44184</v>
      </c>
      <c r="L641" s="42">
        <v>104.40689999999999</v>
      </c>
    </row>
    <row r="642" spans="11:12" x14ac:dyDescent="0.25">
      <c r="K642" s="66">
        <v>44191</v>
      </c>
      <c r="L642" s="42">
        <v>99.942999999999998</v>
      </c>
    </row>
    <row r="643" spans="11:12" x14ac:dyDescent="0.25">
      <c r="K643" s="66">
        <v>44198</v>
      </c>
      <c r="L643" s="42">
        <v>95.389799999999994</v>
      </c>
    </row>
    <row r="644" spans="11:12" x14ac:dyDescent="0.25">
      <c r="K644" s="66">
        <v>44205</v>
      </c>
      <c r="L644" s="42">
        <v>93.943299999999994</v>
      </c>
    </row>
    <row r="645" spans="11:12" x14ac:dyDescent="0.25">
      <c r="K645" s="66">
        <v>44212</v>
      </c>
      <c r="L645" s="42">
        <v>95.478999999999999</v>
      </c>
    </row>
    <row r="646" spans="11:12" x14ac:dyDescent="0.25">
      <c r="K646" s="66" t="s">
        <v>53</v>
      </c>
      <c r="L646" s="42" t="s">
        <v>53</v>
      </c>
    </row>
    <row r="647" spans="11:12" x14ac:dyDescent="0.25">
      <c r="K647" s="66" t="s">
        <v>53</v>
      </c>
      <c r="L647" s="42" t="s">
        <v>53</v>
      </c>
    </row>
    <row r="648" spans="11:12" x14ac:dyDescent="0.25">
      <c r="K648" s="66" t="s">
        <v>53</v>
      </c>
      <c r="L648" s="42" t="s">
        <v>53</v>
      </c>
    </row>
    <row r="649" spans="11:12" x14ac:dyDescent="0.25">
      <c r="K649" s="66" t="s">
        <v>53</v>
      </c>
      <c r="L649" s="42" t="s">
        <v>53</v>
      </c>
    </row>
    <row r="650" spans="11:12" x14ac:dyDescent="0.25">
      <c r="K650" s="66" t="s">
        <v>53</v>
      </c>
      <c r="L650" s="42" t="s">
        <v>53</v>
      </c>
    </row>
    <row r="651" spans="11:12" x14ac:dyDescent="0.25">
      <c r="K651" s="66" t="s">
        <v>53</v>
      </c>
      <c r="L651" s="42" t="s">
        <v>53</v>
      </c>
    </row>
    <row r="652" spans="11:12" x14ac:dyDescent="0.25">
      <c r="K652" s="66" t="s">
        <v>53</v>
      </c>
      <c r="L652" s="42" t="s">
        <v>53</v>
      </c>
    </row>
    <row r="653" spans="11:12" x14ac:dyDescent="0.25">
      <c r="K653" s="66" t="s">
        <v>53</v>
      </c>
      <c r="L653" s="42" t="s">
        <v>53</v>
      </c>
    </row>
    <row r="654" spans="11:12" x14ac:dyDescent="0.25">
      <c r="K654" s="66" t="s">
        <v>53</v>
      </c>
      <c r="L654" s="42" t="s">
        <v>53</v>
      </c>
    </row>
    <row r="655" spans="11:12" x14ac:dyDescent="0.25">
      <c r="K655" s="66" t="s">
        <v>53</v>
      </c>
      <c r="L655" s="42" t="s">
        <v>53</v>
      </c>
    </row>
    <row r="656" spans="11:12" x14ac:dyDescent="0.25">
      <c r="K656" s="66" t="s">
        <v>53</v>
      </c>
      <c r="L656" s="42" t="s">
        <v>53</v>
      </c>
    </row>
    <row r="657" spans="11:12" x14ac:dyDescent="0.25">
      <c r="K657" s="66" t="s">
        <v>53</v>
      </c>
      <c r="L657" s="42" t="s">
        <v>53</v>
      </c>
    </row>
    <row r="658" spans="11:12" x14ac:dyDescent="0.25">
      <c r="K658" s="66" t="s">
        <v>53</v>
      </c>
      <c r="L658" s="42" t="s">
        <v>53</v>
      </c>
    </row>
    <row r="659" spans="11:12" x14ac:dyDescent="0.25">
      <c r="K659" s="66" t="s">
        <v>53</v>
      </c>
      <c r="L659" s="42" t="s">
        <v>53</v>
      </c>
    </row>
    <row r="660" spans="11:12" x14ac:dyDescent="0.25">
      <c r="K660" s="66" t="s">
        <v>53</v>
      </c>
      <c r="L660" s="42" t="s">
        <v>53</v>
      </c>
    </row>
    <row r="661" spans="11:12" x14ac:dyDescent="0.25">
      <c r="K661" s="66" t="s">
        <v>53</v>
      </c>
      <c r="L661" s="42" t="s">
        <v>53</v>
      </c>
    </row>
    <row r="662" spans="11:12" x14ac:dyDescent="0.25">
      <c r="K662" s="66" t="s">
        <v>53</v>
      </c>
      <c r="L662" s="42" t="s">
        <v>53</v>
      </c>
    </row>
    <row r="663" spans="11:12" x14ac:dyDescent="0.25">
      <c r="K663" s="66" t="s">
        <v>53</v>
      </c>
      <c r="L663" s="42" t="s">
        <v>53</v>
      </c>
    </row>
    <row r="664" spans="11:12" x14ac:dyDescent="0.25">
      <c r="K664" s="66" t="s">
        <v>53</v>
      </c>
      <c r="L664" s="42" t="s">
        <v>53</v>
      </c>
    </row>
    <row r="665" spans="11:12" x14ac:dyDescent="0.25">
      <c r="K665" s="66" t="s">
        <v>53</v>
      </c>
      <c r="L665" s="42" t="s">
        <v>53</v>
      </c>
    </row>
    <row r="666" spans="11:12" x14ac:dyDescent="0.25">
      <c r="K666" s="66" t="s">
        <v>53</v>
      </c>
      <c r="L666" s="42" t="s">
        <v>53</v>
      </c>
    </row>
    <row r="667" spans="11:12" x14ac:dyDescent="0.25">
      <c r="K667" s="66" t="s">
        <v>53</v>
      </c>
      <c r="L667" s="42" t="s">
        <v>53</v>
      </c>
    </row>
    <row r="668" spans="11:12" x14ac:dyDescent="0.25">
      <c r="K668" s="66" t="s">
        <v>53</v>
      </c>
      <c r="L668" s="42" t="s">
        <v>53</v>
      </c>
    </row>
    <row r="669" spans="11:12" x14ac:dyDescent="0.25">
      <c r="K669" s="66" t="s">
        <v>53</v>
      </c>
      <c r="L669" s="42" t="s">
        <v>53</v>
      </c>
    </row>
    <row r="670" spans="11:12" x14ac:dyDescent="0.25">
      <c r="K670" s="66" t="s">
        <v>53</v>
      </c>
      <c r="L670" s="42" t="s">
        <v>53</v>
      </c>
    </row>
    <row r="671" spans="11:12" x14ac:dyDescent="0.25">
      <c r="K671" s="66" t="s">
        <v>53</v>
      </c>
      <c r="L671" s="42" t="s">
        <v>53</v>
      </c>
    </row>
    <row r="672" spans="11:12" x14ac:dyDescent="0.25">
      <c r="K672" s="66" t="s">
        <v>53</v>
      </c>
      <c r="L672" s="42" t="s">
        <v>53</v>
      </c>
    </row>
    <row r="673" spans="11:12" x14ac:dyDescent="0.25">
      <c r="K673" s="66" t="s">
        <v>53</v>
      </c>
      <c r="L673" s="42" t="s">
        <v>53</v>
      </c>
    </row>
    <row r="674" spans="11:12" x14ac:dyDescent="0.25">
      <c r="K674" s="66" t="s">
        <v>53</v>
      </c>
      <c r="L674" s="42" t="s">
        <v>53</v>
      </c>
    </row>
    <row r="675" spans="11:12" x14ac:dyDescent="0.25">
      <c r="K675" s="66" t="s">
        <v>53</v>
      </c>
      <c r="L675" s="42" t="s">
        <v>53</v>
      </c>
    </row>
    <row r="676" spans="11:12" x14ac:dyDescent="0.25">
      <c r="K676" s="66" t="s">
        <v>53</v>
      </c>
      <c r="L676" s="42" t="s">
        <v>53</v>
      </c>
    </row>
    <row r="677" spans="11:12" x14ac:dyDescent="0.25">
      <c r="K677" s="66" t="s">
        <v>53</v>
      </c>
      <c r="L677" s="42" t="s">
        <v>53</v>
      </c>
    </row>
    <row r="678" spans="11:12" x14ac:dyDescent="0.25">
      <c r="K678" s="66" t="s">
        <v>53</v>
      </c>
      <c r="L678" s="42" t="s">
        <v>53</v>
      </c>
    </row>
    <row r="679" spans="11:12" x14ac:dyDescent="0.25">
      <c r="K679" s="66" t="s">
        <v>53</v>
      </c>
      <c r="L679" s="42" t="s">
        <v>53</v>
      </c>
    </row>
    <row r="680" spans="11:12" x14ac:dyDescent="0.25">
      <c r="K680" s="66" t="s">
        <v>53</v>
      </c>
      <c r="L680" s="42" t="s">
        <v>53</v>
      </c>
    </row>
    <row r="681" spans="11:12" x14ac:dyDescent="0.25">
      <c r="K681" s="66" t="s">
        <v>53</v>
      </c>
      <c r="L681" s="42" t="s">
        <v>53</v>
      </c>
    </row>
    <row r="682" spans="11:12" x14ac:dyDescent="0.25">
      <c r="K682" s="66" t="s">
        <v>53</v>
      </c>
      <c r="L682" s="42" t="s">
        <v>53</v>
      </c>
    </row>
    <row r="683" spans="11:12" x14ac:dyDescent="0.25">
      <c r="K683" s="66" t="s">
        <v>53</v>
      </c>
      <c r="L683" s="42" t="s">
        <v>53</v>
      </c>
    </row>
    <row r="684" spans="11:12" x14ac:dyDescent="0.25">
      <c r="K684" s="66" t="s">
        <v>53</v>
      </c>
      <c r="L684" s="42" t="s">
        <v>53</v>
      </c>
    </row>
    <row r="685" spans="11:12" x14ac:dyDescent="0.25">
      <c r="K685" s="66" t="s">
        <v>53</v>
      </c>
      <c r="L685" s="42" t="s">
        <v>53</v>
      </c>
    </row>
    <row r="686" spans="11:12" x14ac:dyDescent="0.25">
      <c r="K686" s="66" t="s">
        <v>53</v>
      </c>
      <c r="L686" s="42" t="s">
        <v>53</v>
      </c>
    </row>
    <row r="687" spans="11:12" x14ac:dyDescent="0.25">
      <c r="K687" s="66" t="s">
        <v>53</v>
      </c>
      <c r="L687" s="42" t="s">
        <v>53</v>
      </c>
    </row>
    <row r="688" spans="11:12" x14ac:dyDescent="0.25">
      <c r="K688" s="66" t="s">
        <v>53</v>
      </c>
      <c r="L688" s="42" t="s">
        <v>53</v>
      </c>
    </row>
    <row r="689" spans="11:12" x14ac:dyDescent="0.25">
      <c r="K689" s="66" t="s">
        <v>53</v>
      </c>
      <c r="L689" s="42" t="s">
        <v>53</v>
      </c>
    </row>
    <row r="690" spans="11:12" x14ac:dyDescent="0.25">
      <c r="K690" s="66" t="s">
        <v>53</v>
      </c>
      <c r="L690" s="42" t="s">
        <v>53</v>
      </c>
    </row>
    <row r="691" spans="11:12" x14ac:dyDescent="0.25">
      <c r="K691" s="66" t="s">
        <v>53</v>
      </c>
      <c r="L691" s="42" t="s">
        <v>53</v>
      </c>
    </row>
    <row r="692" spans="11:12" x14ac:dyDescent="0.25">
      <c r="K692" s="66" t="s">
        <v>53</v>
      </c>
      <c r="L692" s="42" t="s">
        <v>53</v>
      </c>
    </row>
    <row r="693" spans="11:12" x14ac:dyDescent="0.25">
      <c r="K693" s="66" t="s">
        <v>53</v>
      </c>
      <c r="L693" s="42" t="s">
        <v>53</v>
      </c>
    </row>
    <row r="694" spans="11:12" x14ac:dyDescent="0.25">
      <c r="K694" s="66" t="s">
        <v>53</v>
      </c>
      <c r="L694" s="42" t="s">
        <v>53</v>
      </c>
    </row>
    <row r="695" spans="11:12" x14ac:dyDescent="0.25">
      <c r="K695" s="66" t="s">
        <v>53</v>
      </c>
      <c r="L695" s="42" t="s">
        <v>53</v>
      </c>
    </row>
    <row r="696" spans="11:12" x14ac:dyDescent="0.25">
      <c r="K696" s="66" t="s">
        <v>53</v>
      </c>
      <c r="L696" s="42" t="s">
        <v>53</v>
      </c>
    </row>
    <row r="697" spans="11:12" x14ac:dyDescent="0.25">
      <c r="K697" s="66" t="s">
        <v>53</v>
      </c>
      <c r="L697" s="42" t="s">
        <v>53</v>
      </c>
    </row>
    <row r="698" spans="11:12" x14ac:dyDescent="0.25">
      <c r="K698" s="66" t="s">
        <v>53</v>
      </c>
      <c r="L698" s="42" t="s">
        <v>53</v>
      </c>
    </row>
    <row r="699" spans="11:12" x14ac:dyDescent="0.25">
      <c r="K699" s="66" t="s">
        <v>53</v>
      </c>
      <c r="L699" s="42" t="s">
        <v>53</v>
      </c>
    </row>
    <row r="700" spans="11:12" x14ac:dyDescent="0.25">
      <c r="K700" s="66" t="s">
        <v>53</v>
      </c>
      <c r="L700" s="42" t="s">
        <v>53</v>
      </c>
    </row>
    <row r="701" spans="11:12" x14ac:dyDescent="0.25">
      <c r="K701" s="66" t="s">
        <v>53</v>
      </c>
      <c r="L701" s="42" t="s">
        <v>53</v>
      </c>
    </row>
    <row r="702" spans="11:12" x14ac:dyDescent="0.25">
      <c r="K702" s="66" t="s">
        <v>53</v>
      </c>
      <c r="L702" s="42" t="s">
        <v>53</v>
      </c>
    </row>
    <row r="703" spans="11:12" x14ac:dyDescent="0.25">
      <c r="K703" s="66" t="s">
        <v>53</v>
      </c>
      <c r="L703" s="42" t="s">
        <v>53</v>
      </c>
    </row>
    <row r="704" spans="11:12" x14ac:dyDescent="0.25">
      <c r="K704" s="66" t="s">
        <v>53</v>
      </c>
      <c r="L704" s="42" t="s">
        <v>53</v>
      </c>
    </row>
    <row r="705" spans="11:12" x14ac:dyDescent="0.25">
      <c r="K705" s="66" t="s">
        <v>53</v>
      </c>
      <c r="L705" s="42" t="s">
        <v>53</v>
      </c>
    </row>
    <row r="706" spans="11:12" x14ac:dyDescent="0.25">
      <c r="K706" s="66" t="s">
        <v>53</v>
      </c>
      <c r="L706" s="42" t="s">
        <v>53</v>
      </c>
    </row>
    <row r="707" spans="11:12" x14ac:dyDescent="0.25">
      <c r="K707" s="66" t="s">
        <v>53</v>
      </c>
      <c r="L707" s="42" t="s">
        <v>53</v>
      </c>
    </row>
    <row r="708" spans="11:12" x14ac:dyDescent="0.25">
      <c r="K708" s="66" t="s">
        <v>53</v>
      </c>
      <c r="L708" s="42" t="s">
        <v>53</v>
      </c>
    </row>
    <row r="709" spans="11:12" x14ac:dyDescent="0.25">
      <c r="K709" s="66" t="s">
        <v>53</v>
      </c>
      <c r="L709" s="42" t="s">
        <v>53</v>
      </c>
    </row>
    <row r="710" spans="11:12" x14ac:dyDescent="0.25">
      <c r="K710" s="66" t="s">
        <v>53</v>
      </c>
      <c r="L710" s="42" t="s">
        <v>53</v>
      </c>
    </row>
    <row r="711" spans="11:12" x14ac:dyDescent="0.25">
      <c r="K711" s="66" t="s">
        <v>53</v>
      </c>
      <c r="L711" s="42" t="s">
        <v>53</v>
      </c>
    </row>
    <row r="712" spans="11:12" x14ac:dyDescent="0.25">
      <c r="K712" s="66" t="s">
        <v>53</v>
      </c>
      <c r="L712" s="42" t="s">
        <v>53</v>
      </c>
    </row>
    <row r="713" spans="11:12" x14ac:dyDescent="0.25">
      <c r="K713" s="66" t="s">
        <v>53</v>
      </c>
      <c r="L713" s="42" t="s">
        <v>53</v>
      </c>
    </row>
    <row r="714" spans="11:12" x14ac:dyDescent="0.25">
      <c r="K714" s="66" t="s">
        <v>53</v>
      </c>
      <c r="L714" s="42" t="s">
        <v>53</v>
      </c>
    </row>
    <row r="715" spans="11:12" x14ac:dyDescent="0.25">
      <c r="K715" s="66" t="s">
        <v>53</v>
      </c>
      <c r="L715" s="42" t="s">
        <v>53</v>
      </c>
    </row>
    <row r="716" spans="11:12" x14ac:dyDescent="0.25">
      <c r="K716" s="66" t="s">
        <v>53</v>
      </c>
      <c r="L716" s="42" t="s">
        <v>53</v>
      </c>
    </row>
    <row r="717" spans="11:12" x14ac:dyDescent="0.25">
      <c r="K717" s="66" t="s">
        <v>53</v>
      </c>
      <c r="L717" s="42" t="s">
        <v>53</v>
      </c>
    </row>
    <row r="718" spans="11:12" x14ac:dyDescent="0.25">
      <c r="K718" s="66" t="s">
        <v>53</v>
      </c>
      <c r="L718" s="42" t="s">
        <v>53</v>
      </c>
    </row>
    <row r="719" spans="11:12" x14ac:dyDescent="0.25">
      <c r="K719" s="66" t="s">
        <v>53</v>
      </c>
      <c r="L719" s="42" t="s">
        <v>53</v>
      </c>
    </row>
    <row r="720" spans="11:12" x14ac:dyDescent="0.25">
      <c r="K720" s="66" t="s">
        <v>53</v>
      </c>
      <c r="L720" s="42" t="s">
        <v>53</v>
      </c>
    </row>
    <row r="721" spans="11:12" x14ac:dyDescent="0.25">
      <c r="K721" s="66" t="s">
        <v>53</v>
      </c>
      <c r="L721" s="42" t="s">
        <v>53</v>
      </c>
    </row>
    <row r="722" spans="11:12" x14ac:dyDescent="0.25">
      <c r="K722" s="66" t="s">
        <v>53</v>
      </c>
      <c r="L722" s="42" t="s">
        <v>53</v>
      </c>
    </row>
    <row r="723" spans="11:12" x14ac:dyDescent="0.25">
      <c r="K723" s="66" t="s">
        <v>53</v>
      </c>
      <c r="L723" s="42" t="s">
        <v>53</v>
      </c>
    </row>
    <row r="724" spans="11:12" x14ac:dyDescent="0.25">
      <c r="K724" s="66" t="s">
        <v>53</v>
      </c>
      <c r="L724" s="42" t="s">
        <v>53</v>
      </c>
    </row>
    <row r="725" spans="11:12" x14ac:dyDescent="0.25">
      <c r="K725" s="66" t="s">
        <v>53</v>
      </c>
      <c r="L725" s="42" t="s">
        <v>53</v>
      </c>
    </row>
    <row r="726" spans="11:12" x14ac:dyDescent="0.25">
      <c r="K726" s="66" t="s">
        <v>53</v>
      </c>
      <c r="L726" s="42" t="s">
        <v>53</v>
      </c>
    </row>
    <row r="727" spans="11:12" x14ac:dyDescent="0.25">
      <c r="K727" s="66" t="s">
        <v>53</v>
      </c>
      <c r="L727" s="42" t="s">
        <v>53</v>
      </c>
    </row>
    <row r="728" spans="11:12" x14ac:dyDescent="0.25">
      <c r="K728" s="66" t="s">
        <v>53</v>
      </c>
      <c r="L728" s="42" t="s">
        <v>53</v>
      </c>
    </row>
    <row r="729" spans="11:12" x14ac:dyDescent="0.25">
      <c r="K729" s="66" t="s">
        <v>53</v>
      </c>
      <c r="L729" s="42" t="s">
        <v>53</v>
      </c>
    </row>
    <row r="730" spans="11:12" x14ac:dyDescent="0.25">
      <c r="K730" s="66" t="s">
        <v>53</v>
      </c>
      <c r="L730" s="42" t="s">
        <v>53</v>
      </c>
    </row>
    <row r="731" spans="11:12" x14ac:dyDescent="0.25">
      <c r="K731" s="66" t="s">
        <v>53</v>
      </c>
      <c r="L731" s="42" t="s">
        <v>53</v>
      </c>
    </row>
    <row r="732" spans="11:12" x14ac:dyDescent="0.25">
      <c r="K732" s="66" t="s">
        <v>53</v>
      </c>
      <c r="L732" s="42" t="s">
        <v>53</v>
      </c>
    </row>
    <row r="733" spans="11:12" x14ac:dyDescent="0.25">
      <c r="K733" s="66" t="s">
        <v>53</v>
      </c>
      <c r="L733" s="42" t="s">
        <v>53</v>
      </c>
    </row>
    <row r="734" spans="11:12" x14ac:dyDescent="0.25">
      <c r="K734" s="66" t="s">
        <v>53</v>
      </c>
      <c r="L734" s="42" t="s">
        <v>53</v>
      </c>
    </row>
    <row r="735" spans="11:12" x14ac:dyDescent="0.25">
      <c r="K735" s="66" t="s">
        <v>53</v>
      </c>
      <c r="L735" s="42" t="s">
        <v>53</v>
      </c>
    </row>
    <row r="736" spans="11:12" x14ac:dyDescent="0.25">
      <c r="K736" s="66" t="s">
        <v>53</v>
      </c>
      <c r="L736" s="42" t="s">
        <v>53</v>
      </c>
    </row>
    <row r="737" spans="11:12" x14ac:dyDescent="0.25">
      <c r="K737" s="66" t="s">
        <v>53</v>
      </c>
      <c r="L737" s="42" t="s">
        <v>53</v>
      </c>
    </row>
    <row r="738" spans="11:12" x14ac:dyDescent="0.25">
      <c r="K738" s="66" t="s">
        <v>53</v>
      </c>
      <c r="L738" s="42" t="s">
        <v>53</v>
      </c>
    </row>
    <row r="739" spans="11:12" x14ac:dyDescent="0.25">
      <c r="K739" s="66" t="s">
        <v>53</v>
      </c>
      <c r="L739" s="42" t="s">
        <v>53</v>
      </c>
    </row>
    <row r="740" spans="11:12" x14ac:dyDescent="0.25">
      <c r="K740" s="66" t="s">
        <v>53</v>
      </c>
      <c r="L740" s="42" t="s">
        <v>53</v>
      </c>
    </row>
    <row r="741" spans="11:12" x14ac:dyDescent="0.25">
      <c r="K741" s="66" t="s">
        <v>53</v>
      </c>
      <c r="L741" s="42" t="s">
        <v>53</v>
      </c>
    </row>
    <row r="742" spans="11:12" x14ac:dyDescent="0.25">
      <c r="K742" s="66" t="s">
        <v>53</v>
      </c>
      <c r="L742" s="42" t="s">
        <v>53</v>
      </c>
    </row>
    <row r="743" spans="11:12" x14ac:dyDescent="0.25">
      <c r="K743" s="66" t="s">
        <v>53</v>
      </c>
      <c r="L743" s="42" t="s">
        <v>53</v>
      </c>
    </row>
    <row r="744" spans="11:12" x14ac:dyDescent="0.25">
      <c r="K744" s="66" t="s">
        <v>53</v>
      </c>
      <c r="L744" s="42" t="s">
        <v>53</v>
      </c>
    </row>
    <row r="745" spans="11:12" x14ac:dyDescent="0.25">
      <c r="K745" s="66" t="s">
        <v>53</v>
      </c>
      <c r="L745" s="42" t="s">
        <v>53</v>
      </c>
    </row>
    <row r="746" spans="11:12" x14ac:dyDescent="0.25">
      <c r="K746" s="66" t="s">
        <v>53</v>
      </c>
      <c r="L746" s="42" t="s">
        <v>53</v>
      </c>
    </row>
    <row r="747" spans="11:12" x14ac:dyDescent="0.25">
      <c r="K747" s="66" t="s">
        <v>53</v>
      </c>
      <c r="L747" s="42" t="s">
        <v>53</v>
      </c>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row r="900" spans="11:12" x14ac:dyDescent="0.25">
      <c r="K900" s="33"/>
      <c r="L900" s="37"/>
    </row>
  </sheetData>
  <mergeCells count="15">
    <mergeCell ref="A22:I22"/>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E6A8-5E66-43B9-8136-ABCBBA61F125}">
  <sheetPr codeName="Sheet5">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3" customWidth="1"/>
    <col min="13" max="16384" width="8.7109375" style="19"/>
  </cols>
  <sheetData>
    <row r="1" spans="1:12" ht="60" customHeight="1" x14ac:dyDescent="0.25">
      <c r="A1" s="82" t="s">
        <v>32</v>
      </c>
      <c r="B1" s="82"/>
      <c r="C1" s="82"/>
      <c r="D1" s="82"/>
      <c r="E1" s="82"/>
      <c r="F1" s="82"/>
      <c r="G1" s="82"/>
      <c r="H1" s="82"/>
      <c r="I1" s="82"/>
      <c r="J1" s="4"/>
      <c r="K1" s="33"/>
      <c r="L1" s="34" t="s">
        <v>35</v>
      </c>
    </row>
    <row r="2" spans="1:12" ht="19.5" customHeight="1" x14ac:dyDescent="0.3">
      <c r="A2" s="3" t="str">
        <f>"Weekly Payroll Jobs and Wages in Australia - " &amp;$L$1</f>
        <v>Weekly Payroll Jobs and Wages in Australia - Queensland</v>
      </c>
      <c r="B2" s="20"/>
      <c r="C2" s="20"/>
      <c r="D2" s="20"/>
      <c r="E2" s="20"/>
      <c r="F2" s="20"/>
      <c r="G2" s="20"/>
      <c r="H2" s="20"/>
      <c r="I2" s="20"/>
      <c r="J2" s="20"/>
      <c r="K2" s="38" t="s">
        <v>59</v>
      </c>
      <c r="L2" s="35">
        <v>44212</v>
      </c>
    </row>
    <row r="3" spans="1:12" ht="15" customHeight="1" x14ac:dyDescent="0.25">
      <c r="A3" s="21" t="str">
        <f>"Week ending "&amp;TEXT($L$2,"dddd dd mmmm yyyy")</f>
        <v>Week ending Saturday 16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68</v>
      </c>
      <c r="L4" s="39">
        <v>44184</v>
      </c>
    </row>
    <row r="5" spans="1:12" ht="11.65" customHeight="1" x14ac:dyDescent="0.25">
      <c r="A5" s="49"/>
      <c r="B5" s="20"/>
      <c r="C5" s="20"/>
      <c r="D5" s="24"/>
      <c r="E5" s="24"/>
      <c r="F5" s="20"/>
      <c r="G5" s="20"/>
      <c r="H5" s="20"/>
      <c r="I5" s="20"/>
      <c r="J5" s="20"/>
      <c r="K5" s="38"/>
      <c r="L5" s="39">
        <v>44191</v>
      </c>
    </row>
    <row r="6" spans="1:12" ht="16.5" customHeight="1" thickBot="1" x14ac:dyDescent="0.3">
      <c r="A6" s="25" t="str">
        <f>"Change in payroll jobs and total wages, "&amp;$L$1</f>
        <v>Change in payroll jobs and total wages, Queensland</v>
      </c>
      <c r="B6" s="22"/>
      <c r="C6" s="26"/>
      <c r="D6" s="27"/>
      <c r="E6" s="24"/>
      <c r="F6" s="20"/>
      <c r="G6" s="20"/>
      <c r="H6" s="20"/>
      <c r="I6" s="20"/>
      <c r="J6" s="20"/>
      <c r="K6" s="38"/>
      <c r="L6" s="39">
        <v>44198</v>
      </c>
    </row>
    <row r="7" spans="1:12" ht="16.5" customHeight="1" x14ac:dyDescent="0.25">
      <c r="A7" s="57"/>
      <c r="B7" s="85" t="s">
        <v>57</v>
      </c>
      <c r="C7" s="86"/>
      <c r="D7" s="86"/>
      <c r="E7" s="87"/>
      <c r="F7" s="88" t="s">
        <v>58</v>
      </c>
      <c r="G7" s="86"/>
      <c r="H7" s="86"/>
      <c r="I7" s="87"/>
      <c r="J7" s="50"/>
      <c r="K7" s="38" t="s">
        <v>69</v>
      </c>
      <c r="L7" s="39">
        <v>44205</v>
      </c>
    </row>
    <row r="8" spans="1:12" ht="33.75" customHeight="1" x14ac:dyDescent="0.25">
      <c r="A8" s="89"/>
      <c r="B8" s="91" t="str">
        <f>"% Change between " &amp; TEXT($L$3,"dd mmm yyyy")&amp;" and "&amp; TEXT($L$2,"dd mmm yyyy") &amp; " (Change since 100th case of COVID-19)"</f>
        <v>% Change between 14 Mar 2020 and 16 Jan 2021 (Change since 100th case of COVID-19)</v>
      </c>
      <c r="C8" s="93" t="str">
        <f>"% Change between " &amp; TEXT($L$4,"dd mmm yyyy")&amp;" and "&amp; TEXT($L$2,"dd mmm yyyy") &amp; " (monthly change)"</f>
        <v>% Change between 19 Dec 2020 and 16 Jan 2021 (monthly change)</v>
      </c>
      <c r="D8" s="95" t="str">
        <f>"% Change between " &amp; TEXT($L$7,"dd mmm yyyy")&amp;" and "&amp; TEXT($L$2,"dd mmm yyyy") &amp; " (weekly change)"</f>
        <v>% Change between 09 Jan 2021 and 16 Jan 2021 (weekly change)</v>
      </c>
      <c r="E8" s="97" t="str">
        <f>"% Change between " &amp; TEXT($L$6,"dd mmm yyyy")&amp;" and "&amp; TEXT($L$7,"dd mmm yyyy") &amp; " (weekly change)"</f>
        <v>% Change between 02 Jan 2021 and 09 Jan 2021 (weekly change)</v>
      </c>
      <c r="F8" s="91" t="str">
        <f>"% Change between " &amp; TEXT($L$3,"dd mmm yyyy")&amp;" and "&amp; TEXT($L$2,"dd mmm yyyy") &amp; " (Change since 100th case of COVID-19)"</f>
        <v>% Change between 14 Mar 2020 and 16 Jan 2021 (Change since 100th case of COVID-19)</v>
      </c>
      <c r="G8" s="93" t="str">
        <f>"% Change between " &amp; TEXT($L$4,"dd mmm yyyy")&amp;" and "&amp; TEXT($L$2,"dd mmm yyyy") &amp; " (monthly change)"</f>
        <v>% Change between 19 Dec 2020 and 16 Jan 2021 (monthly change)</v>
      </c>
      <c r="H8" s="95" t="str">
        <f>"% Change between " &amp; TEXT($L$7,"dd mmm yyyy")&amp;" and "&amp; TEXT($L$2,"dd mmm yyyy") &amp; " (weekly change)"</f>
        <v>% Change between 09 Jan 2021 and 16 Jan 2021 (weekly change)</v>
      </c>
      <c r="I8" s="97" t="str">
        <f>"% Change between " &amp; TEXT($L$6,"dd mmm yyyy")&amp;" and "&amp; TEXT($L$7,"dd mmm yyyy") &amp; " (weekly change)"</f>
        <v>% Change between 02 Jan 2021 and 09 Jan 2021 (weekly change)</v>
      </c>
      <c r="J8" s="51"/>
      <c r="K8" s="38" t="s">
        <v>70</v>
      </c>
      <c r="L8" s="39">
        <v>44212</v>
      </c>
    </row>
    <row r="9" spans="1:12" ht="48.75" customHeight="1" thickBot="1" x14ac:dyDescent="0.3">
      <c r="A9" s="90"/>
      <c r="B9" s="92"/>
      <c r="C9" s="94"/>
      <c r="D9" s="96"/>
      <c r="E9" s="98"/>
      <c r="F9" s="92"/>
      <c r="G9" s="94"/>
      <c r="H9" s="96"/>
      <c r="I9" s="98"/>
      <c r="J9" s="52"/>
      <c r="K9" s="40" t="s">
        <v>66</v>
      </c>
      <c r="L9" s="42"/>
    </row>
    <row r="10" spans="1:12" x14ac:dyDescent="0.25">
      <c r="A10" s="58"/>
      <c r="B10" s="100" t="str">
        <f>L1</f>
        <v>Queensland</v>
      </c>
      <c r="C10" s="101"/>
      <c r="D10" s="101"/>
      <c r="E10" s="101"/>
      <c r="F10" s="101"/>
      <c r="G10" s="101"/>
      <c r="H10" s="101"/>
      <c r="I10" s="102"/>
      <c r="J10" s="28"/>
      <c r="K10" s="54"/>
      <c r="L10" s="42"/>
    </row>
    <row r="11" spans="1:12" x14ac:dyDescent="0.25">
      <c r="A11" s="59" t="s">
        <v>30</v>
      </c>
      <c r="B11" s="28">
        <v>-4.0222933815896478E-2</v>
      </c>
      <c r="C11" s="28">
        <v>-4.1307601929005511E-2</v>
      </c>
      <c r="D11" s="28">
        <v>1.9349913842042765E-2</v>
      </c>
      <c r="E11" s="28">
        <v>8.4895324170295439E-3</v>
      </c>
      <c r="F11" s="28">
        <v>-4.5063779549602168E-2</v>
      </c>
      <c r="G11" s="28">
        <v>-6.7447320483191908E-2</v>
      </c>
      <c r="H11" s="28">
        <v>2.2222850604019184E-2</v>
      </c>
      <c r="I11" s="60">
        <v>7.6682256620175249E-3</v>
      </c>
      <c r="J11" s="28"/>
      <c r="K11" s="41"/>
      <c r="L11" s="42"/>
    </row>
    <row r="12" spans="1:12" x14ac:dyDescent="0.25">
      <c r="A12" s="58"/>
      <c r="B12" s="103" t="s">
        <v>29</v>
      </c>
      <c r="C12" s="103"/>
      <c r="D12" s="103"/>
      <c r="E12" s="103"/>
      <c r="F12" s="103"/>
      <c r="G12" s="103"/>
      <c r="H12" s="103"/>
      <c r="I12" s="104"/>
      <c r="J12" s="28"/>
      <c r="K12" s="41"/>
      <c r="L12" s="42"/>
    </row>
    <row r="13" spans="1:12" x14ac:dyDescent="0.25">
      <c r="A13" s="61" t="s">
        <v>28</v>
      </c>
      <c r="B13" s="28">
        <v>-5.3309750490216024E-2</v>
      </c>
      <c r="C13" s="28">
        <v>-3.5641549373454651E-2</v>
      </c>
      <c r="D13" s="28">
        <v>2.6184763874155692E-2</v>
      </c>
      <c r="E13" s="28">
        <v>1.3387847930263153E-2</v>
      </c>
      <c r="F13" s="28">
        <v>-6.4193272537428459E-2</v>
      </c>
      <c r="G13" s="28">
        <v>-6.9862065821413744E-2</v>
      </c>
      <c r="H13" s="28">
        <v>3.2442616222047915E-2</v>
      </c>
      <c r="I13" s="60">
        <v>1.880977600236533E-2</v>
      </c>
      <c r="J13" s="28"/>
      <c r="K13" s="41"/>
      <c r="L13" s="42"/>
    </row>
    <row r="14" spans="1:12" x14ac:dyDescent="0.25">
      <c r="A14" s="61" t="s">
        <v>27</v>
      </c>
      <c r="B14" s="28">
        <v>-5.6677548228946217E-2</v>
      </c>
      <c r="C14" s="28">
        <v>-4.6948815439904368E-2</v>
      </c>
      <c r="D14" s="28">
        <v>1.0080847225825806E-2</v>
      </c>
      <c r="E14" s="28">
        <v>2.335853957964984E-3</v>
      </c>
      <c r="F14" s="28">
        <v>-3.0191022912340215E-2</v>
      </c>
      <c r="G14" s="28">
        <v>-6.2751196003134835E-2</v>
      </c>
      <c r="H14" s="28">
        <v>6.9808629933267863E-3</v>
      </c>
      <c r="I14" s="60">
        <v>-7.0651846608948965E-3</v>
      </c>
      <c r="J14" s="28"/>
      <c r="K14" s="37"/>
      <c r="L14" s="42"/>
    </row>
    <row r="15" spans="1:12" x14ac:dyDescent="0.25">
      <c r="A15" s="62" t="s">
        <v>74</v>
      </c>
      <c r="B15" s="28">
        <v>-1.5685902922117578E-2</v>
      </c>
      <c r="C15" s="28">
        <v>-6.9975272028266255E-2</v>
      </c>
      <c r="D15" s="28">
        <v>5.2318869137307988E-2</v>
      </c>
      <c r="E15" s="28">
        <v>1.9008232677404147E-2</v>
      </c>
      <c r="F15" s="28">
        <v>8.2627594505183088E-2</v>
      </c>
      <c r="G15" s="28">
        <v>-0.14106754764733687</v>
      </c>
      <c r="H15" s="28">
        <v>4.6540591344335969E-2</v>
      </c>
      <c r="I15" s="60">
        <v>-3.4546041829720875E-2</v>
      </c>
      <c r="J15" s="28"/>
      <c r="K15" s="55"/>
      <c r="L15" s="42"/>
    </row>
    <row r="16" spans="1:12" x14ac:dyDescent="0.25">
      <c r="A16" s="61" t="s">
        <v>46</v>
      </c>
      <c r="B16" s="28">
        <v>-5.3937144911271662E-2</v>
      </c>
      <c r="C16" s="28">
        <v>-4.9974610468234815E-2</v>
      </c>
      <c r="D16" s="28">
        <v>2.2160638120130249E-2</v>
      </c>
      <c r="E16" s="28">
        <v>1.2634797448363599E-2</v>
      </c>
      <c r="F16" s="28">
        <v>-4.0058083119304699E-2</v>
      </c>
      <c r="G16" s="28">
        <v>-8.3011251306198131E-2</v>
      </c>
      <c r="H16" s="28">
        <v>3.3070833033924441E-2</v>
      </c>
      <c r="I16" s="60">
        <v>1.0134598122898408E-2</v>
      </c>
      <c r="J16" s="28"/>
      <c r="K16" s="41"/>
      <c r="L16" s="42"/>
    </row>
    <row r="17" spans="1:12" x14ac:dyDescent="0.25">
      <c r="A17" s="61" t="s">
        <v>47</v>
      </c>
      <c r="B17" s="28">
        <v>-3.6052552352361822E-2</v>
      </c>
      <c r="C17" s="28">
        <v>-3.2510731306592766E-2</v>
      </c>
      <c r="D17" s="28">
        <v>1.721067232468565E-2</v>
      </c>
      <c r="E17" s="28">
        <v>7.9855185049280131E-3</v>
      </c>
      <c r="F17" s="28">
        <v>-5.0699293845216653E-2</v>
      </c>
      <c r="G17" s="28">
        <v>-6.3540957311046142E-2</v>
      </c>
      <c r="H17" s="28">
        <v>2.3317095998559578E-2</v>
      </c>
      <c r="I17" s="60">
        <v>1.2050246893569483E-2</v>
      </c>
      <c r="J17" s="28"/>
      <c r="K17" s="41"/>
      <c r="L17" s="42"/>
    </row>
    <row r="18" spans="1:12" x14ac:dyDescent="0.25">
      <c r="A18" s="61" t="s">
        <v>48</v>
      </c>
      <c r="B18" s="28">
        <v>-3.5667495989786246E-2</v>
      </c>
      <c r="C18" s="28">
        <v>-2.9494433550170562E-2</v>
      </c>
      <c r="D18" s="28">
        <v>1.6524204066431958E-2</v>
      </c>
      <c r="E18" s="28">
        <v>7.0290618653952031E-3</v>
      </c>
      <c r="F18" s="28">
        <v>-6.027925729612249E-2</v>
      </c>
      <c r="G18" s="28">
        <v>-5.968078413327782E-2</v>
      </c>
      <c r="H18" s="28">
        <v>2.084181320448586E-2</v>
      </c>
      <c r="I18" s="60">
        <v>9.4046521589856713E-3</v>
      </c>
      <c r="J18" s="28"/>
      <c r="K18" s="41"/>
      <c r="L18" s="42"/>
    </row>
    <row r="19" spans="1:12" ht="17.25" customHeight="1" x14ac:dyDescent="0.25">
      <c r="A19" s="61" t="s">
        <v>49</v>
      </c>
      <c r="B19" s="28">
        <v>-2.1076071844851163E-2</v>
      </c>
      <c r="C19" s="28">
        <v>-2.6621984977390101E-2</v>
      </c>
      <c r="D19" s="28">
        <v>1.5373304507695362E-2</v>
      </c>
      <c r="E19" s="28">
        <v>6.4540638767724978E-3</v>
      </c>
      <c r="F19" s="28">
        <v>-3.5385405248593127E-2</v>
      </c>
      <c r="G19" s="28">
        <v>-5.054632486669508E-2</v>
      </c>
      <c r="H19" s="28">
        <v>1.8302829990539671E-2</v>
      </c>
      <c r="I19" s="60">
        <v>8.7695440998969421E-3</v>
      </c>
      <c r="J19" s="29"/>
      <c r="K19" s="43"/>
      <c r="L19" s="42"/>
    </row>
    <row r="20" spans="1:12" x14ac:dyDescent="0.25">
      <c r="A20" s="61" t="s">
        <v>50</v>
      </c>
      <c r="B20" s="28">
        <v>-9.2229951960453027E-3</v>
      </c>
      <c r="C20" s="28">
        <v>-3.7304663554243223E-2</v>
      </c>
      <c r="D20" s="28">
        <v>1.2050020391955796E-2</v>
      </c>
      <c r="E20" s="28">
        <v>1.8110280764767062E-3</v>
      </c>
      <c r="F20" s="28">
        <v>2.4157507085669216E-3</v>
      </c>
      <c r="G20" s="28">
        <v>-5.6950046388982711E-2</v>
      </c>
      <c r="H20" s="28">
        <v>1.1701942460435877E-2</v>
      </c>
      <c r="I20" s="60">
        <v>5.5435121781766128E-4</v>
      </c>
      <c r="J20" s="20"/>
      <c r="K20" s="36"/>
      <c r="L20" s="42"/>
    </row>
    <row r="21" spans="1:12" ht="15.75" thickBot="1" x14ac:dyDescent="0.3">
      <c r="A21" s="63" t="s">
        <v>51</v>
      </c>
      <c r="B21" s="64">
        <v>-4.8152298193459786E-2</v>
      </c>
      <c r="C21" s="64">
        <v>-8.5155086678205372E-2</v>
      </c>
      <c r="D21" s="64">
        <v>7.727249342545317E-3</v>
      </c>
      <c r="E21" s="64">
        <v>-1.5147089679640624E-2</v>
      </c>
      <c r="F21" s="64">
        <v>1.8415097232733491E-2</v>
      </c>
      <c r="G21" s="64">
        <v>-8.6010269039710319E-2</v>
      </c>
      <c r="H21" s="64">
        <v>1.5819517994642762E-2</v>
      </c>
      <c r="I21" s="65">
        <v>-1.7221134655401649E-2</v>
      </c>
      <c r="J21" s="20"/>
      <c r="K21" s="56"/>
      <c r="L21" s="42"/>
    </row>
    <row r="22" spans="1:12" ht="37.5" customHeight="1" x14ac:dyDescent="0.25">
      <c r="A22" s="99" t="s">
        <v>73</v>
      </c>
      <c r="B22" s="99"/>
      <c r="C22" s="99"/>
      <c r="D22" s="99"/>
      <c r="E22" s="99"/>
      <c r="F22" s="99"/>
      <c r="G22" s="99"/>
      <c r="H22" s="99"/>
      <c r="I22" s="99"/>
      <c r="J22" s="20"/>
      <c r="K22" s="36"/>
      <c r="L22" s="42"/>
    </row>
    <row r="23" spans="1:12" ht="10.5" customHeight="1" x14ac:dyDescent="0.25">
      <c r="B23" s="20"/>
      <c r="C23" s="20"/>
      <c r="D23" s="20"/>
      <c r="E23" s="20"/>
      <c r="F23" s="20"/>
      <c r="G23" s="20"/>
      <c r="H23" s="20"/>
      <c r="I23" s="20"/>
      <c r="J23" s="20"/>
      <c r="K23" s="44"/>
      <c r="L23" s="42"/>
    </row>
    <row r="24" spans="1:12" x14ac:dyDescent="0.25">
      <c r="A24" s="30" t="str">
        <f>"Indexed number of payroll jobs and total wages, "&amp;$L$1&amp;" and Australia"</f>
        <v>Indexed number of payroll jobs and total wages, Queensland and Australia</v>
      </c>
      <c r="B24" s="20"/>
      <c r="C24" s="20"/>
      <c r="D24" s="20"/>
      <c r="E24" s="20"/>
      <c r="F24" s="20"/>
      <c r="G24" s="20"/>
      <c r="H24" s="20"/>
      <c r="I24" s="20"/>
      <c r="J24" s="20"/>
      <c r="K24" s="44"/>
      <c r="L24" s="42"/>
    </row>
    <row r="25" spans="1:12" x14ac:dyDescent="0.25">
      <c r="A25" s="20"/>
      <c r="B25" s="20"/>
      <c r="C25" s="20"/>
      <c r="D25" s="20"/>
      <c r="E25" s="20"/>
      <c r="F25" s="20"/>
      <c r="G25" s="20"/>
      <c r="H25" s="20"/>
      <c r="I25" s="20"/>
      <c r="J25" s="20"/>
      <c r="K25" s="44"/>
      <c r="L25" s="42"/>
    </row>
    <row r="26" spans="1:12" x14ac:dyDescent="0.25">
      <c r="B26" s="20"/>
      <c r="C26" s="20"/>
      <c r="D26" s="20"/>
      <c r="E26" s="20"/>
      <c r="F26" s="20"/>
      <c r="G26" s="20"/>
      <c r="H26" s="20"/>
      <c r="I26" s="20"/>
      <c r="J26" s="20"/>
      <c r="K26" s="44"/>
      <c r="L26" s="42"/>
    </row>
    <row r="27" spans="1:12" x14ac:dyDescent="0.25">
      <c r="A27" s="20"/>
      <c r="B27" s="20"/>
      <c r="C27" s="20"/>
      <c r="D27" s="20"/>
      <c r="E27" s="24"/>
      <c r="F27" s="24"/>
      <c r="G27" s="24"/>
      <c r="H27" s="24"/>
      <c r="I27" s="24"/>
      <c r="J27" s="24"/>
      <c r="K27" s="56"/>
      <c r="L27" s="42"/>
    </row>
    <row r="28" spans="1:12" x14ac:dyDescent="0.25">
      <c r="A28" s="20"/>
      <c r="B28" s="30"/>
      <c r="C28" s="30"/>
      <c r="D28" s="30"/>
      <c r="E28" s="30"/>
      <c r="F28" s="30"/>
      <c r="G28" s="30"/>
      <c r="H28" s="30"/>
      <c r="I28" s="30"/>
      <c r="J28" s="30"/>
      <c r="K28" s="45"/>
      <c r="L28" s="42"/>
    </row>
    <row r="29" spans="1:12" x14ac:dyDescent="0.25">
      <c r="A29" s="20"/>
      <c r="B29" s="20"/>
      <c r="C29" s="20"/>
      <c r="D29" s="20"/>
      <c r="E29" s="20"/>
      <c r="F29" s="20"/>
      <c r="G29" s="20"/>
      <c r="H29" s="20"/>
      <c r="I29" s="20"/>
      <c r="J29" s="20"/>
      <c r="K29" s="44"/>
      <c r="L29" s="42"/>
    </row>
    <row r="30" spans="1:12" x14ac:dyDescent="0.25">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x14ac:dyDescent="0.25">
      <c r="A32" s="20"/>
      <c r="B32" s="20"/>
      <c r="C32" s="20"/>
      <c r="D32" s="20"/>
      <c r="E32" s="20"/>
      <c r="F32" s="20"/>
      <c r="G32" s="20"/>
      <c r="H32" s="20"/>
      <c r="I32" s="20"/>
      <c r="J32" s="20"/>
      <c r="K32" s="44"/>
      <c r="L32" s="42"/>
    </row>
    <row r="33" spans="1:12" ht="15.75" customHeight="1" x14ac:dyDescent="0.25">
      <c r="B33" s="20"/>
      <c r="C33" s="20"/>
      <c r="D33" s="20"/>
      <c r="E33" s="20"/>
      <c r="F33" s="20"/>
      <c r="G33" s="20"/>
      <c r="H33" s="20"/>
      <c r="I33" s="20"/>
      <c r="J33" s="20"/>
      <c r="K33" s="44"/>
      <c r="L33" s="42"/>
    </row>
    <row r="34" spans="1:12" x14ac:dyDescent="0.25">
      <c r="A34" s="20"/>
      <c r="B34" s="20"/>
      <c r="C34" s="20"/>
      <c r="D34" s="20"/>
      <c r="E34" s="20"/>
      <c r="F34" s="20"/>
      <c r="G34" s="20"/>
      <c r="H34" s="20"/>
      <c r="I34" s="20"/>
      <c r="J34" s="20"/>
      <c r="K34" s="42" t="s">
        <v>26</v>
      </c>
      <c r="L34" s="42" t="s">
        <v>61</v>
      </c>
    </row>
    <row r="35" spans="1:12" ht="11.25" customHeight="1" x14ac:dyDescent="0.25">
      <c r="A35" s="20"/>
      <c r="B35" s="20"/>
      <c r="C35" s="20"/>
      <c r="D35" s="20"/>
      <c r="E35" s="20"/>
      <c r="F35" s="20"/>
      <c r="G35" s="20"/>
      <c r="H35" s="20"/>
      <c r="I35" s="20"/>
      <c r="J35" s="20"/>
      <c r="K35" s="42"/>
      <c r="L35" s="41" t="s">
        <v>24</v>
      </c>
    </row>
    <row r="36" spans="1:12" x14ac:dyDescent="0.25">
      <c r="A36" s="31" t="str">
        <f>"Indexed number of payroll jobs held by men by age group, "&amp;$L$1</f>
        <v>Indexed number of payroll jobs held by men by age group, Queensland</v>
      </c>
      <c r="B36" s="20"/>
      <c r="C36" s="20"/>
      <c r="D36" s="20"/>
      <c r="E36" s="20"/>
      <c r="F36" s="20"/>
      <c r="G36" s="20"/>
      <c r="H36" s="20"/>
      <c r="I36" s="20"/>
      <c r="J36" s="20"/>
      <c r="K36" s="41" t="s">
        <v>72</v>
      </c>
      <c r="L36" s="42">
        <v>84.88</v>
      </c>
    </row>
    <row r="37" spans="1:12" x14ac:dyDescent="0.25">
      <c r="B37" s="20"/>
      <c r="C37" s="20"/>
      <c r="D37" s="20"/>
      <c r="E37" s="20"/>
      <c r="F37" s="20"/>
      <c r="G37" s="20"/>
      <c r="H37" s="20"/>
      <c r="I37" s="20"/>
      <c r="J37" s="20"/>
      <c r="K37" s="41" t="s">
        <v>46</v>
      </c>
      <c r="L37" s="42">
        <v>98.16</v>
      </c>
    </row>
    <row r="38" spans="1:12" x14ac:dyDescent="0.25">
      <c r="B38" s="20"/>
      <c r="C38" s="20"/>
      <c r="D38" s="20"/>
      <c r="E38" s="20"/>
      <c r="F38" s="20"/>
      <c r="G38" s="20"/>
      <c r="H38" s="20"/>
      <c r="I38" s="20"/>
      <c r="J38" s="20"/>
      <c r="K38" s="41" t="s">
        <v>47</v>
      </c>
      <c r="L38" s="42">
        <v>98.52</v>
      </c>
    </row>
    <row r="39" spans="1:12" x14ac:dyDescent="0.25">
      <c r="K39" s="43" t="s">
        <v>48</v>
      </c>
      <c r="L39" s="42">
        <v>98.65</v>
      </c>
    </row>
    <row r="40" spans="1:12" x14ac:dyDescent="0.25">
      <c r="K40" s="36" t="s">
        <v>49</v>
      </c>
      <c r="L40" s="42">
        <v>100.03</v>
      </c>
    </row>
    <row r="41" spans="1:12" x14ac:dyDescent="0.25">
      <c r="K41" s="36" t="s">
        <v>50</v>
      </c>
      <c r="L41" s="42">
        <v>103.2</v>
      </c>
    </row>
    <row r="42" spans="1:12" x14ac:dyDescent="0.25">
      <c r="K42" s="36" t="s">
        <v>51</v>
      </c>
      <c r="L42" s="42">
        <v>104.17</v>
      </c>
    </row>
    <row r="43" spans="1:12" x14ac:dyDescent="0.25">
      <c r="K43" s="36"/>
      <c r="L43" s="42"/>
    </row>
    <row r="44" spans="1:12" x14ac:dyDescent="0.25">
      <c r="K44" s="42"/>
      <c r="L44" s="42" t="s">
        <v>23</v>
      </c>
    </row>
    <row r="45" spans="1:12" x14ac:dyDescent="0.25">
      <c r="K45" s="41" t="s">
        <v>72</v>
      </c>
      <c r="L45" s="42">
        <v>73.709999999999994</v>
      </c>
    </row>
    <row r="46" spans="1:12" ht="15.4" customHeight="1" x14ac:dyDescent="0.25">
      <c r="A46" s="31" t="str">
        <f>"Indexed number of payroll jobs held by women by age group, "&amp;$L$1</f>
        <v>Indexed number of payroll jobs held by women by age group, Queensland</v>
      </c>
      <c r="B46" s="20"/>
      <c r="C46" s="20"/>
      <c r="D46" s="20"/>
      <c r="E46" s="20"/>
      <c r="F46" s="20"/>
      <c r="G46" s="20"/>
      <c r="H46" s="20"/>
      <c r="I46" s="20"/>
      <c r="J46" s="20"/>
      <c r="K46" s="41" t="s">
        <v>46</v>
      </c>
      <c r="L46" s="42">
        <v>90.73</v>
      </c>
    </row>
    <row r="47" spans="1:12" ht="15.4" customHeight="1" x14ac:dyDescent="0.25">
      <c r="B47" s="20"/>
      <c r="C47" s="20"/>
      <c r="D47" s="20"/>
      <c r="E47" s="20"/>
      <c r="F47" s="20"/>
      <c r="G47" s="20"/>
      <c r="H47" s="20"/>
      <c r="I47" s="20"/>
      <c r="J47" s="20"/>
      <c r="K47" s="41" t="s">
        <v>47</v>
      </c>
      <c r="L47" s="42">
        <v>93.54</v>
      </c>
    </row>
    <row r="48" spans="1:12" ht="15.4" customHeight="1" x14ac:dyDescent="0.25">
      <c r="B48" s="20"/>
      <c r="C48" s="20"/>
      <c r="D48" s="20"/>
      <c r="E48" s="20"/>
      <c r="F48" s="20"/>
      <c r="G48" s="20"/>
      <c r="H48" s="20"/>
      <c r="I48" s="20"/>
      <c r="J48" s="20"/>
      <c r="K48" s="43" t="s">
        <v>48</v>
      </c>
      <c r="L48" s="42">
        <v>94.23</v>
      </c>
    </row>
    <row r="49" spans="1:12" ht="15.4" customHeight="1" x14ac:dyDescent="0.25">
      <c r="B49" s="20"/>
      <c r="C49" s="20"/>
      <c r="D49" s="20"/>
      <c r="E49" s="20"/>
      <c r="F49" s="20"/>
      <c r="G49" s="20"/>
      <c r="H49" s="20"/>
      <c r="I49" s="20"/>
      <c r="J49" s="20"/>
      <c r="K49" s="36" t="s">
        <v>49</v>
      </c>
      <c r="L49" s="42">
        <v>95.89</v>
      </c>
    </row>
    <row r="50" spans="1:12" ht="15.4" customHeight="1" x14ac:dyDescent="0.25">
      <c r="B50" s="20"/>
      <c r="C50" s="20"/>
      <c r="D50" s="20"/>
      <c r="E50" s="20"/>
      <c r="F50" s="20"/>
      <c r="G50" s="20"/>
      <c r="H50" s="20"/>
      <c r="I50" s="20"/>
      <c r="J50" s="20"/>
      <c r="K50" s="36" t="s">
        <v>50</v>
      </c>
      <c r="L50" s="42">
        <v>97.66</v>
      </c>
    </row>
    <row r="51" spans="1:12" ht="15.4" customHeight="1" x14ac:dyDescent="0.25">
      <c r="B51" s="20"/>
      <c r="C51" s="20"/>
      <c r="D51" s="20"/>
      <c r="E51" s="20"/>
      <c r="F51" s="20"/>
      <c r="G51" s="20"/>
      <c r="H51" s="20"/>
      <c r="I51" s="20"/>
      <c r="J51" s="20"/>
      <c r="K51" s="36" t="s">
        <v>51</v>
      </c>
      <c r="L51" s="42">
        <v>93.59</v>
      </c>
    </row>
    <row r="52" spans="1:12" ht="15.4" customHeight="1" x14ac:dyDescent="0.25">
      <c r="B52" s="31"/>
      <c r="C52" s="31"/>
      <c r="D52" s="31"/>
      <c r="E52" s="31"/>
      <c r="F52" s="31"/>
      <c r="G52" s="31"/>
      <c r="H52" s="31"/>
      <c r="I52" s="31"/>
      <c r="J52" s="31"/>
      <c r="K52" s="36"/>
      <c r="L52" s="42"/>
    </row>
    <row r="53" spans="1:12" ht="15.4" customHeight="1" x14ac:dyDescent="0.25">
      <c r="B53" s="20"/>
      <c r="C53" s="20"/>
      <c r="D53" s="20"/>
      <c r="E53" s="20"/>
      <c r="F53" s="20"/>
      <c r="G53" s="20"/>
      <c r="H53" s="20"/>
      <c r="I53" s="20"/>
      <c r="J53" s="20"/>
      <c r="K53" s="42"/>
      <c r="L53" s="42" t="s">
        <v>22</v>
      </c>
    </row>
    <row r="54" spans="1:12" ht="15.4" customHeight="1" x14ac:dyDescent="0.25">
      <c r="B54" s="30"/>
      <c r="C54" s="30"/>
      <c r="D54" s="30"/>
      <c r="E54" s="30"/>
      <c r="F54" s="30"/>
      <c r="G54" s="30"/>
      <c r="H54" s="30"/>
      <c r="I54" s="30"/>
      <c r="J54" s="30"/>
      <c r="K54" s="41" t="s">
        <v>72</v>
      </c>
      <c r="L54" s="42">
        <v>77.8</v>
      </c>
    </row>
    <row r="55" spans="1:12" ht="15.4" customHeight="1" x14ac:dyDescent="0.25">
      <c r="A55" s="31" t="str">
        <f>"Change in payroll jobs since week ending "&amp;TEXT($L$3,"dd mmmm yyyy")&amp;" by Industry, "&amp;$L$1</f>
        <v>Change in payroll jobs since week ending 14 March 2020 by Industry, Queensland</v>
      </c>
      <c r="B55" s="20"/>
      <c r="C55" s="20"/>
      <c r="D55" s="20"/>
      <c r="E55" s="20"/>
      <c r="F55" s="20"/>
      <c r="G55" s="20"/>
      <c r="H55" s="20"/>
      <c r="I55" s="20"/>
      <c r="J55" s="20"/>
      <c r="K55" s="41" t="s">
        <v>46</v>
      </c>
      <c r="L55" s="42">
        <v>93.8</v>
      </c>
    </row>
    <row r="56" spans="1:12" ht="15.4" customHeight="1" x14ac:dyDescent="0.25">
      <c r="B56" s="20"/>
      <c r="C56" s="20"/>
      <c r="D56" s="20"/>
      <c r="E56" s="20"/>
      <c r="F56" s="20"/>
      <c r="G56" s="20"/>
      <c r="H56" s="20"/>
      <c r="I56" s="20"/>
      <c r="J56" s="20"/>
      <c r="K56" s="41" t="s">
        <v>47</v>
      </c>
      <c r="L56" s="42">
        <v>95.84</v>
      </c>
    </row>
    <row r="57" spans="1:12" ht="15.4" customHeight="1" x14ac:dyDescent="0.25">
      <c r="B57" s="20"/>
      <c r="C57" s="20"/>
      <c r="D57" s="20"/>
      <c r="E57" s="20"/>
      <c r="F57" s="20"/>
      <c r="G57" s="20"/>
      <c r="H57" s="20"/>
      <c r="I57" s="20"/>
      <c r="J57" s="20"/>
      <c r="K57" s="43" t="s">
        <v>48</v>
      </c>
      <c r="L57" s="42">
        <v>96.43</v>
      </c>
    </row>
    <row r="58" spans="1:12" ht="15.4" customHeight="1" x14ac:dyDescent="0.25">
      <c r="A58" s="20"/>
      <c r="B58" s="20"/>
      <c r="C58" s="20"/>
      <c r="D58" s="20"/>
      <c r="E58" s="20"/>
      <c r="F58" s="20"/>
      <c r="G58" s="20"/>
      <c r="H58" s="20"/>
      <c r="I58" s="20"/>
      <c r="J58" s="20"/>
      <c r="K58" s="36" t="s">
        <v>49</v>
      </c>
      <c r="L58" s="42">
        <v>98.1</v>
      </c>
    </row>
    <row r="59" spans="1:12" ht="15.4" customHeight="1" x14ac:dyDescent="0.25">
      <c r="B59" s="20"/>
      <c r="C59" s="20"/>
      <c r="D59" s="20"/>
      <c r="E59" s="20"/>
      <c r="F59" s="20"/>
      <c r="G59" s="20"/>
      <c r="H59" s="20"/>
      <c r="I59" s="20"/>
      <c r="J59" s="20"/>
      <c r="K59" s="36" t="s">
        <v>50</v>
      </c>
      <c r="L59" s="42">
        <v>99.77</v>
      </c>
    </row>
    <row r="60" spans="1:12" ht="15.4" customHeight="1" x14ac:dyDescent="0.25">
      <c r="K60" s="36" t="s">
        <v>51</v>
      </c>
      <c r="L60" s="42">
        <v>94.89</v>
      </c>
    </row>
    <row r="61" spans="1:12" ht="15.4" customHeight="1" x14ac:dyDescent="0.25">
      <c r="K61" s="36"/>
      <c r="L61" s="42"/>
    </row>
    <row r="62" spans="1:12" ht="15.4" customHeight="1" x14ac:dyDescent="0.25">
      <c r="B62" s="20"/>
      <c r="C62" s="20"/>
      <c r="D62" s="20"/>
      <c r="E62" s="20"/>
      <c r="F62" s="20"/>
      <c r="G62" s="20"/>
      <c r="H62" s="20"/>
      <c r="I62" s="20"/>
      <c r="J62" s="20"/>
      <c r="K62" s="38"/>
      <c r="L62" s="38"/>
    </row>
    <row r="63" spans="1:12" ht="15.4" customHeight="1" x14ac:dyDescent="0.25">
      <c r="K63" s="42" t="s">
        <v>25</v>
      </c>
      <c r="L63" s="41" t="s">
        <v>62</v>
      </c>
    </row>
    <row r="64" spans="1:12" ht="15.4" customHeight="1" x14ac:dyDescent="0.25">
      <c r="K64" s="45"/>
      <c r="L64" s="41" t="s">
        <v>24</v>
      </c>
    </row>
    <row r="65" spans="1:12" ht="15.4" customHeight="1" x14ac:dyDescent="0.25">
      <c r="K65" s="41" t="s">
        <v>72</v>
      </c>
      <c r="L65" s="42">
        <v>86.39</v>
      </c>
    </row>
    <row r="66" spans="1:12" ht="15.4" customHeight="1" x14ac:dyDescent="0.25">
      <c r="K66" s="41" t="s">
        <v>46</v>
      </c>
      <c r="L66" s="42">
        <v>99.48</v>
      </c>
    </row>
    <row r="67" spans="1:12" ht="15.4" customHeight="1" x14ac:dyDescent="0.25">
      <c r="K67" s="41" t="s">
        <v>47</v>
      </c>
      <c r="L67" s="42">
        <v>100.27</v>
      </c>
    </row>
    <row r="68" spans="1:12" ht="15.4" customHeight="1" x14ac:dyDescent="0.25">
      <c r="K68" s="43" t="s">
        <v>48</v>
      </c>
      <c r="L68" s="42">
        <v>99.41</v>
      </c>
    </row>
    <row r="69" spans="1:12" ht="15.4" customHeight="1" x14ac:dyDescent="0.25">
      <c r="K69" s="36" t="s">
        <v>49</v>
      </c>
      <c r="L69" s="42">
        <v>100.85</v>
      </c>
    </row>
    <row r="70" spans="1:12" ht="15.4" customHeight="1" x14ac:dyDescent="0.25">
      <c r="K70" s="36" t="s">
        <v>50</v>
      </c>
      <c r="L70" s="42">
        <v>102.63</v>
      </c>
    </row>
    <row r="71" spans="1:12" ht="15.4" customHeight="1" x14ac:dyDescent="0.25">
      <c r="K71" s="36" t="s">
        <v>51</v>
      </c>
      <c r="L71" s="42">
        <v>103.96</v>
      </c>
    </row>
    <row r="72" spans="1:12" ht="15.4" customHeight="1" x14ac:dyDescent="0.25">
      <c r="K72" s="36"/>
      <c r="L72" s="42"/>
    </row>
    <row r="73" spans="1:12" ht="15.4" customHeight="1" x14ac:dyDescent="0.25">
      <c r="K73" s="37"/>
      <c r="L73" s="42" t="s">
        <v>23</v>
      </c>
    </row>
    <row r="74" spans="1:12" ht="15.4" customHeight="1" x14ac:dyDescent="0.25">
      <c r="K74" s="41" t="s">
        <v>72</v>
      </c>
      <c r="L74" s="42">
        <v>75.33</v>
      </c>
    </row>
    <row r="75" spans="1:12" ht="15.4" customHeight="1" x14ac:dyDescent="0.25">
      <c r="K75" s="41" t="s">
        <v>46</v>
      </c>
      <c r="L75" s="42">
        <v>93.01</v>
      </c>
    </row>
    <row r="76" spans="1:12" ht="15.4" customHeight="1" x14ac:dyDescent="0.25">
      <c r="K76" s="41" t="s">
        <v>47</v>
      </c>
      <c r="L76" s="42">
        <v>95.62</v>
      </c>
    </row>
    <row r="77" spans="1:12" ht="15.4" customHeight="1" x14ac:dyDescent="0.25">
      <c r="A77" s="30" t="str">
        <f>"Distribution of payroll jobs by industry, "&amp;$L$1</f>
        <v>Distribution of payroll jobs by industry, Queensland</v>
      </c>
      <c r="K77" s="43" t="s">
        <v>48</v>
      </c>
      <c r="L77" s="42">
        <v>94.85</v>
      </c>
    </row>
    <row r="78" spans="1:12" ht="15.4" customHeight="1" x14ac:dyDescent="0.25">
      <c r="K78" s="36" t="s">
        <v>49</v>
      </c>
      <c r="L78" s="42">
        <v>96.69</v>
      </c>
    </row>
    <row r="79" spans="1:12" ht="15.4" customHeight="1" x14ac:dyDescent="0.25">
      <c r="K79" s="36" t="s">
        <v>50</v>
      </c>
      <c r="L79" s="42">
        <v>98.18</v>
      </c>
    </row>
    <row r="80" spans="1:12" ht="15.4" customHeight="1" x14ac:dyDescent="0.25">
      <c r="K80" s="36" t="s">
        <v>51</v>
      </c>
      <c r="L80" s="42">
        <v>95.62</v>
      </c>
    </row>
    <row r="81" spans="1:12" ht="15.4" customHeight="1" x14ac:dyDescent="0.25">
      <c r="K81" s="36"/>
      <c r="L81" s="42"/>
    </row>
    <row r="82" spans="1:12" ht="15.4" customHeight="1" x14ac:dyDescent="0.25">
      <c r="K82" s="38"/>
      <c r="L82" s="42" t="s">
        <v>22</v>
      </c>
    </row>
    <row r="83" spans="1:12" ht="15.4" customHeight="1" x14ac:dyDescent="0.25">
      <c r="K83" s="41" t="s">
        <v>72</v>
      </c>
      <c r="L83" s="42">
        <v>78.05</v>
      </c>
    </row>
    <row r="84" spans="1:12" ht="15.4" customHeight="1" x14ac:dyDescent="0.25">
      <c r="K84" s="41" t="s">
        <v>46</v>
      </c>
      <c r="L84" s="42">
        <v>94.08</v>
      </c>
    </row>
    <row r="85" spans="1:12" ht="15.4" customHeight="1" x14ac:dyDescent="0.25">
      <c r="K85" s="41" t="s">
        <v>47</v>
      </c>
      <c r="L85" s="42">
        <v>96.53</v>
      </c>
    </row>
    <row r="86" spans="1:12" ht="15.4" customHeight="1" x14ac:dyDescent="0.25">
      <c r="K86" s="43" t="s">
        <v>48</v>
      </c>
      <c r="L86" s="42">
        <v>95.75</v>
      </c>
    </row>
    <row r="87" spans="1:12" ht="15.4" customHeight="1" x14ac:dyDescent="0.25">
      <c r="K87" s="36" t="s">
        <v>49</v>
      </c>
      <c r="L87" s="42">
        <v>97.42</v>
      </c>
    </row>
    <row r="88" spans="1:12" ht="15.4" customHeight="1" x14ac:dyDescent="0.25">
      <c r="K88" s="36" t="s">
        <v>50</v>
      </c>
      <c r="L88" s="42">
        <v>98.36</v>
      </c>
    </row>
    <row r="89" spans="1:12" ht="15.4" customHeight="1" x14ac:dyDescent="0.25">
      <c r="A89" s="32"/>
      <c r="B89" s="32"/>
      <c r="C89" s="32"/>
      <c r="D89" s="32"/>
      <c r="E89" s="32"/>
      <c r="F89" s="32"/>
      <c r="G89" s="32"/>
      <c r="H89" s="32"/>
      <c r="I89" s="32"/>
      <c r="J89" s="32"/>
      <c r="K89" s="36" t="s">
        <v>51</v>
      </c>
      <c r="L89" s="42">
        <v>95.63</v>
      </c>
    </row>
    <row r="90" spans="1:12" ht="15.4" customHeight="1" x14ac:dyDescent="0.25">
      <c r="A90" s="32"/>
      <c r="B90" s="32"/>
      <c r="C90" s="32"/>
      <c r="D90" s="32"/>
      <c r="E90" s="32"/>
      <c r="F90" s="32"/>
      <c r="G90" s="32"/>
      <c r="H90" s="32"/>
      <c r="I90" s="32"/>
      <c r="J90" s="32"/>
      <c r="K90" s="36"/>
      <c r="L90" s="42"/>
    </row>
    <row r="91" spans="1:12" ht="15" customHeight="1" x14ac:dyDescent="0.25">
      <c r="B91" s="24"/>
      <c r="C91" s="24"/>
      <c r="D91" s="24"/>
      <c r="E91" s="24"/>
      <c r="F91" s="24"/>
      <c r="G91" s="24"/>
      <c r="H91" s="24"/>
      <c r="I91" s="24"/>
      <c r="J91" s="24"/>
      <c r="K91" s="37"/>
      <c r="L91" s="37"/>
    </row>
    <row r="92" spans="1:12" ht="15" customHeight="1" x14ac:dyDescent="0.25">
      <c r="B92" s="24"/>
      <c r="C92" s="24"/>
      <c r="D92" s="24"/>
      <c r="E92" s="24"/>
      <c r="F92" s="24"/>
      <c r="G92" s="24"/>
      <c r="H92" s="24"/>
      <c r="I92" s="24"/>
      <c r="J92" s="24"/>
      <c r="K92" s="42" t="s">
        <v>21</v>
      </c>
      <c r="L92" s="68" t="s">
        <v>63</v>
      </c>
    </row>
    <row r="93" spans="1:12" ht="15" customHeight="1" x14ac:dyDescent="0.25">
      <c r="A93" s="24"/>
      <c r="B93" s="24"/>
      <c r="C93" s="24"/>
      <c r="D93" s="24"/>
      <c r="E93" s="24"/>
      <c r="F93" s="24"/>
      <c r="G93" s="24"/>
      <c r="H93" s="24"/>
      <c r="I93" s="24"/>
      <c r="J93" s="24"/>
      <c r="K93" s="33"/>
      <c r="L93" s="39"/>
    </row>
    <row r="94" spans="1:12" ht="15" customHeight="1" x14ac:dyDescent="0.25">
      <c r="A94" s="24"/>
      <c r="B94" s="24"/>
      <c r="C94" s="24"/>
      <c r="D94" s="24"/>
      <c r="E94" s="24"/>
      <c r="F94" s="24"/>
      <c r="G94" s="24"/>
      <c r="H94" s="24"/>
      <c r="I94" s="24"/>
      <c r="J94" s="24"/>
      <c r="K94" s="37" t="s">
        <v>19</v>
      </c>
      <c r="L94" s="41">
        <v>-8.3400000000000002E-2</v>
      </c>
    </row>
    <row r="95" spans="1:12" ht="15" customHeight="1" x14ac:dyDescent="0.25">
      <c r="A95" s="24"/>
      <c r="B95" s="24"/>
      <c r="C95" s="24"/>
      <c r="D95" s="24"/>
      <c r="E95" s="24"/>
      <c r="F95" s="24"/>
      <c r="G95" s="24"/>
      <c r="H95" s="24"/>
      <c r="I95" s="24"/>
      <c r="J95" s="24"/>
      <c r="K95" s="37" t="s">
        <v>0</v>
      </c>
      <c r="L95" s="41">
        <v>-8.8300000000000003E-2</v>
      </c>
    </row>
    <row r="96" spans="1:12" ht="15" customHeight="1" x14ac:dyDescent="0.25">
      <c r="B96" s="24"/>
      <c r="C96" s="24"/>
      <c r="D96" s="24"/>
      <c r="E96" s="24"/>
      <c r="F96" s="24"/>
      <c r="G96" s="24"/>
      <c r="H96" s="24"/>
      <c r="I96" s="24"/>
      <c r="J96" s="24"/>
      <c r="K96" s="37" t="s">
        <v>1</v>
      </c>
      <c r="L96" s="41">
        <v>-7.0900000000000005E-2</v>
      </c>
    </row>
    <row r="97" spans="1:12" ht="15" customHeight="1" x14ac:dyDescent="0.25">
      <c r="B97" s="24"/>
      <c r="C97" s="24"/>
      <c r="D97" s="24"/>
      <c r="E97" s="24"/>
      <c r="F97" s="24"/>
      <c r="G97" s="24"/>
      <c r="H97" s="24"/>
      <c r="I97" s="24"/>
      <c r="J97" s="24"/>
      <c r="K97" s="37" t="s">
        <v>18</v>
      </c>
      <c r="L97" s="41">
        <v>-1.61E-2</v>
      </c>
    </row>
    <row r="98" spans="1:12" ht="15" customHeight="1" x14ac:dyDescent="0.25">
      <c r="A98" s="24"/>
      <c r="B98" s="24"/>
      <c r="C98" s="24"/>
      <c r="D98" s="24"/>
      <c r="E98" s="24"/>
      <c r="F98" s="24"/>
      <c r="G98" s="24"/>
      <c r="H98" s="24"/>
      <c r="I98" s="24"/>
      <c r="J98" s="24"/>
      <c r="K98" s="37" t="s">
        <v>2</v>
      </c>
      <c r="L98" s="41">
        <v>-0.08</v>
      </c>
    </row>
    <row r="99" spans="1:12" ht="15" customHeight="1" x14ac:dyDescent="0.25">
      <c r="B99" s="24"/>
      <c r="C99" s="24"/>
      <c r="D99" s="24"/>
      <c r="E99" s="24"/>
      <c r="F99" s="24"/>
      <c r="G99" s="24"/>
      <c r="H99" s="24"/>
      <c r="I99" s="24"/>
      <c r="J99" s="24"/>
      <c r="K99" s="37" t="s">
        <v>17</v>
      </c>
      <c r="L99" s="41">
        <v>-2.69E-2</v>
      </c>
    </row>
    <row r="100" spans="1:12" ht="15" customHeight="1" x14ac:dyDescent="0.25">
      <c r="A100" s="24"/>
      <c r="B100" s="24"/>
      <c r="C100" s="24"/>
      <c r="D100" s="24"/>
      <c r="E100" s="24"/>
      <c r="F100" s="24"/>
      <c r="G100" s="24"/>
      <c r="H100" s="24"/>
      <c r="I100" s="24"/>
      <c r="J100" s="24"/>
      <c r="K100" s="37" t="s">
        <v>16</v>
      </c>
      <c r="L100" s="41">
        <v>2.4500000000000001E-2</v>
      </c>
    </row>
    <row r="101" spans="1:12" ht="15" customHeight="1" x14ac:dyDescent="0.25">
      <c r="A101" s="24"/>
      <c r="B101" s="24"/>
      <c r="C101" s="24"/>
      <c r="D101" s="24"/>
      <c r="E101" s="24"/>
      <c r="F101" s="24"/>
      <c r="G101" s="24"/>
      <c r="H101" s="24"/>
      <c r="I101" s="24"/>
      <c r="J101" s="24"/>
      <c r="K101" s="37" t="s">
        <v>15</v>
      </c>
      <c r="L101" s="41">
        <v>-0.129</v>
      </c>
    </row>
    <row r="102" spans="1:12" x14ac:dyDescent="0.25">
      <c r="A102" s="24"/>
      <c r="B102" s="24"/>
      <c r="C102" s="24"/>
      <c r="D102" s="24"/>
      <c r="E102" s="24"/>
      <c r="F102" s="24"/>
      <c r="G102" s="24"/>
      <c r="H102" s="24"/>
      <c r="I102" s="24"/>
      <c r="J102" s="24"/>
      <c r="K102" s="37" t="s">
        <v>14</v>
      </c>
      <c r="L102" s="41">
        <v>-8.1600000000000006E-2</v>
      </c>
    </row>
    <row r="103" spans="1:12" x14ac:dyDescent="0.25">
      <c r="A103" s="24"/>
      <c r="B103" s="24"/>
      <c r="C103" s="24"/>
      <c r="D103" s="24"/>
      <c r="E103" s="24"/>
      <c r="F103" s="24"/>
      <c r="G103" s="24"/>
      <c r="H103" s="24"/>
      <c r="I103" s="24"/>
      <c r="J103" s="24"/>
      <c r="K103" s="37" t="s">
        <v>13</v>
      </c>
      <c r="L103" s="41">
        <v>-0.1431</v>
      </c>
    </row>
    <row r="104" spans="1:12" x14ac:dyDescent="0.25">
      <c r="K104" s="37" t="s">
        <v>12</v>
      </c>
      <c r="L104" s="41">
        <v>4.2799999999999998E-2</v>
      </c>
    </row>
    <row r="105" spans="1:12" x14ac:dyDescent="0.25">
      <c r="K105" s="37" t="s">
        <v>11</v>
      </c>
      <c r="L105" s="41">
        <v>-5.0700000000000002E-2</v>
      </c>
    </row>
    <row r="106" spans="1:12" x14ac:dyDescent="0.25">
      <c r="K106" s="37" t="s">
        <v>10</v>
      </c>
      <c r="L106" s="41">
        <v>-5.2400000000000002E-2</v>
      </c>
    </row>
    <row r="107" spans="1:12" x14ac:dyDescent="0.25">
      <c r="K107" s="37" t="s">
        <v>9</v>
      </c>
      <c r="L107" s="41">
        <v>-5.4899999999999997E-2</v>
      </c>
    </row>
    <row r="108" spans="1:12" x14ac:dyDescent="0.25">
      <c r="K108" s="37" t="s">
        <v>8</v>
      </c>
      <c r="L108" s="41">
        <v>7.2999999999999995E-2</v>
      </c>
    </row>
    <row r="109" spans="1:12" x14ac:dyDescent="0.25">
      <c r="K109" s="37" t="s">
        <v>7</v>
      </c>
      <c r="L109" s="41">
        <v>-0.17430000000000001</v>
      </c>
    </row>
    <row r="110" spans="1:12" x14ac:dyDescent="0.25">
      <c r="K110" s="37" t="s">
        <v>6</v>
      </c>
      <c r="L110" s="41">
        <v>-4.0800000000000003E-2</v>
      </c>
    </row>
    <row r="111" spans="1:12" x14ac:dyDescent="0.25">
      <c r="K111" s="37" t="s">
        <v>5</v>
      </c>
      <c r="L111" s="41">
        <v>-6.8099999999999994E-2</v>
      </c>
    </row>
    <row r="112" spans="1:12" x14ac:dyDescent="0.25">
      <c r="K112" s="37" t="s">
        <v>3</v>
      </c>
      <c r="L112" s="41">
        <v>-7.2900000000000006E-2</v>
      </c>
    </row>
    <row r="113" spans="1:12" x14ac:dyDescent="0.25">
      <c r="K113" s="37"/>
      <c r="L113" s="47"/>
    </row>
    <row r="114" spans="1:12" x14ac:dyDescent="0.25">
      <c r="A114" s="24"/>
      <c r="B114" s="24"/>
      <c r="C114" s="24"/>
      <c r="D114" s="24"/>
      <c r="E114" s="24"/>
      <c r="F114" s="24"/>
      <c r="G114" s="24"/>
      <c r="H114" s="24"/>
      <c r="I114" s="24"/>
      <c r="J114" s="24"/>
      <c r="K114" s="68" t="s">
        <v>64</v>
      </c>
      <c r="L114" s="68" t="s">
        <v>65</v>
      </c>
    </row>
    <row r="115" spans="1:12" x14ac:dyDescent="0.25">
      <c r="K115" s="33"/>
      <c r="L115" s="48">
        <v>43904</v>
      </c>
    </row>
    <row r="116" spans="1:12" x14ac:dyDescent="0.25">
      <c r="K116" s="37" t="s">
        <v>19</v>
      </c>
      <c r="L116" s="41">
        <v>1.44E-2</v>
      </c>
    </row>
    <row r="117" spans="1:12" x14ac:dyDescent="0.25">
      <c r="K117" s="37" t="s">
        <v>0</v>
      </c>
      <c r="L117" s="41">
        <v>2.1700000000000001E-2</v>
      </c>
    </row>
    <row r="118" spans="1:12" x14ac:dyDescent="0.25">
      <c r="K118" s="37" t="s">
        <v>1</v>
      </c>
      <c r="L118" s="41">
        <v>6.9500000000000006E-2</v>
      </c>
    </row>
    <row r="119" spans="1:12" x14ac:dyDescent="0.25">
      <c r="K119" s="37" t="s">
        <v>18</v>
      </c>
      <c r="L119" s="41">
        <v>1.1900000000000001E-2</v>
      </c>
    </row>
    <row r="120" spans="1:12" x14ac:dyDescent="0.25">
      <c r="K120" s="37" t="s">
        <v>2</v>
      </c>
      <c r="L120" s="41">
        <v>7.2400000000000006E-2</v>
      </c>
    </row>
    <row r="121" spans="1:12" x14ac:dyDescent="0.25">
      <c r="K121" s="37" t="s">
        <v>17</v>
      </c>
      <c r="L121" s="41">
        <v>4.2999999999999997E-2</v>
      </c>
    </row>
    <row r="122" spans="1:12" x14ac:dyDescent="0.25">
      <c r="K122" s="37" t="s">
        <v>16</v>
      </c>
      <c r="L122" s="41">
        <v>0.1036</v>
      </c>
    </row>
    <row r="123" spans="1:12" x14ac:dyDescent="0.25">
      <c r="K123" s="37" t="s">
        <v>15</v>
      </c>
      <c r="L123" s="41">
        <v>7.5700000000000003E-2</v>
      </c>
    </row>
    <row r="124" spans="1:12" x14ac:dyDescent="0.25">
      <c r="K124" s="37" t="s">
        <v>14</v>
      </c>
      <c r="L124" s="41">
        <v>4.5600000000000002E-2</v>
      </c>
    </row>
    <row r="125" spans="1:12" x14ac:dyDescent="0.25">
      <c r="K125" s="37" t="s">
        <v>13</v>
      </c>
      <c r="L125" s="41">
        <v>9.7000000000000003E-3</v>
      </c>
    </row>
    <row r="126" spans="1:12" x14ac:dyDescent="0.25">
      <c r="K126" s="37" t="s">
        <v>12</v>
      </c>
      <c r="L126" s="41">
        <v>2.7699999999999999E-2</v>
      </c>
    </row>
    <row r="127" spans="1:12" x14ac:dyDescent="0.25">
      <c r="K127" s="37" t="s">
        <v>11</v>
      </c>
      <c r="L127" s="41">
        <v>2.3199999999999998E-2</v>
      </c>
    </row>
    <row r="128" spans="1:12" x14ac:dyDescent="0.25">
      <c r="K128" s="37" t="s">
        <v>10</v>
      </c>
      <c r="L128" s="41">
        <v>7.4499999999999997E-2</v>
      </c>
    </row>
    <row r="129" spans="11:12" x14ac:dyDescent="0.25">
      <c r="K129" s="37" t="s">
        <v>9</v>
      </c>
      <c r="L129" s="41">
        <v>6.8500000000000005E-2</v>
      </c>
    </row>
    <row r="130" spans="11:12" x14ac:dyDescent="0.25">
      <c r="K130" s="37" t="s">
        <v>8</v>
      </c>
      <c r="L130" s="41">
        <v>6.0299999999999999E-2</v>
      </c>
    </row>
    <row r="131" spans="11:12" x14ac:dyDescent="0.25">
      <c r="K131" s="37" t="s">
        <v>7</v>
      </c>
      <c r="L131" s="41">
        <v>5.5100000000000003E-2</v>
      </c>
    </row>
    <row r="132" spans="11:12" x14ac:dyDescent="0.25">
      <c r="K132" s="37" t="s">
        <v>6</v>
      </c>
      <c r="L132" s="41">
        <v>0.16350000000000001</v>
      </c>
    </row>
    <row r="133" spans="11:12" x14ac:dyDescent="0.25">
      <c r="K133" s="37" t="s">
        <v>5</v>
      </c>
      <c r="L133" s="41">
        <v>1.6199999999999999E-2</v>
      </c>
    </row>
    <row r="134" spans="11:12" x14ac:dyDescent="0.25">
      <c r="K134" s="37" t="s">
        <v>3</v>
      </c>
      <c r="L134" s="41">
        <v>4.0099999999999997E-2</v>
      </c>
    </row>
    <row r="135" spans="11:12" x14ac:dyDescent="0.25">
      <c r="K135" s="33"/>
      <c r="L135" s="46" t="s">
        <v>20</v>
      </c>
    </row>
    <row r="136" spans="11:12" x14ac:dyDescent="0.25">
      <c r="K136" s="37" t="s">
        <v>19</v>
      </c>
      <c r="L136" s="41">
        <v>1.37E-2</v>
      </c>
    </row>
    <row r="137" spans="11:12" x14ac:dyDescent="0.25">
      <c r="K137" s="37" t="s">
        <v>0</v>
      </c>
      <c r="L137" s="41">
        <v>2.07E-2</v>
      </c>
    </row>
    <row r="138" spans="11:12" x14ac:dyDescent="0.25">
      <c r="K138" s="37" t="s">
        <v>1</v>
      </c>
      <c r="L138" s="41">
        <v>6.7299999999999999E-2</v>
      </c>
    </row>
    <row r="139" spans="11:12" x14ac:dyDescent="0.25">
      <c r="K139" s="37" t="s">
        <v>18</v>
      </c>
      <c r="L139" s="41">
        <v>1.2200000000000001E-2</v>
      </c>
    </row>
    <row r="140" spans="11:12" x14ac:dyDescent="0.25">
      <c r="K140" s="37" t="s">
        <v>2</v>
      </c>
      <c r="L140" s="41">
        <v>6.9400000000000003E-2</v>
      </c>
    </row>
    <row r="141" spans="11:12" x14ac:dyDescent="0.25">
      <c r="K141" s="37" t="s">
        <v>17</v>
      </c>
      <c r="L141" s="41">
        <v>4.36E-2</v>
      </c>
    </row>
    <row r="142" spans="11:12" x14ac:dyDescent="0.25">
      <c r="K142" s="37" t="s">
        <v>16</v>
      </c>
      <c r="L142" s="41">
        <v>0.1106</v>
      </c>
    </row>
    <row r="143" spans="11:12" x14ac:dyDescent="0.25">
      <c r="K143" s="37" t="s">
        <v>15</v>
      </c>
      <c r="L143" s="41">
        <v>6.8599999999999994E-2</v>
      </c>
    </row>
    <row r="144" spans="11:12" x14ac:dyDescent="0.25">
      <c r="K144" s="37" t="s">
        <v>14</v>
      </c>
      <c r="L144" s="41">
        <v>4.36E-2</v>
      </c>
    </row>
    <row r="145" spans="11:12" x14ac:dyDescent="0.25">
      <c r="K145" s="37" t="s">
        <v>13</v>
      </c>
      <c r="L145" s="41">
        <v>8.6999999999999994E-3</v>
      </c>
    </row>
    <row r="146" spans="11:12" x14ac:dyDescent="0.25">
      <c r="K146" s="37" t="s">
        <v>12</v>
      </c>
      <c r="L146" s="41">
        <v>3.0099999999999998E-2</v>
      </c>
    </row>
    <row r="147" spans="11:12" x14ac:dyDescent="0.25">
      <c r="K147" s="37" t="s">
        <v>11</v>
      </c>
      <c r="L147" s="41">
        <v>2.29E-2</v>
      </c>
    </row>
    <row r="148" spans="11:12" x14ac:dyDescent="0.25">
      <c r="K148" s="37" t="s">
        <v>10</v>
      </c>
      <c r="L148" s="41">
        <v>7.3599999999999999E-2</v>
      </c>
    </row>
    <row r="149" spans="11:12" x14ac:dyDescent="0.25">
      <c r="K149" s="37" t="s">
        <v>9</v>
      </c>
      <c r="L149" s="41">
        <v>6.7500000000000004E-2</v>
      </c>
    </row>
    <row r="150" spans="11:12" x14ac:dyDescent="0.25">
      <c r="K150" s="37" t="s">
        <v>8</v>
      </c>
      <c r="L150" s="41">
        <v>6.7500000000000004E-2</v>
      </c>
    </row>
    <row r="151" spans="11:12" x14ac:dyDescent="0.25">
      <c r="K151" s="37" t="s">
        <v>7</v>
      </c>
      <c r="L151" s="41">
        <v>4.7399999999999998E-2</v>
      </c>
    </row>
    <row r="152" spans="11:12" x14ac:dyDescent="0.25">
      <c r="K152" s="37" t="s">
        <v>6</v>
      </c>
      <c r="L152" s="41">
        <v>0.16339999999999999</v>
      </c>
    </row>
    <row r="153" spans="11:12" x14ac:dyDescent="0.25">
      <c r="K153" s="37" t="s">
        <v>5</v>
      </c>
      <c r="L153" s="41">
        <v>1.5699999999999999E-2</v>
      </c>
    </row>
    <row r="154" spans="11:12" x14ac:dyDescent="0.25">
      <c r="K154" s="37" t="s">
        <v>3</v>
      </c>
      <c r="L154" s="41">
        <v>3.8699999999999998E-2</v>
      </c>
    </row>
    <row r="155" spans="11:12" x14ac:dyDescent="0.25">
      <c r="K155" s="33"/>
      <c r="L155" s="37"/>
    </row>
    <row r="156" spans="11:12" x14ac:dyDescent="0.25">
      <c r="K156" s="67" t="s">
        <v>52</v>
      </c>
      <c r="L156" s="68"/>
    </row>
    <row r="157" spans="11:12" x14ac:dyDescent="0.25">
      <c r="K157" s="66">
        <v>43904</v>
      </c>
      <c r="L157" s="42">
        <v>100</v>
      </c>
    </row>
    <row r="158" spans="11:12" x14ac:dyDescent="0.25">
      <c r="K158" s="66">
        <v>43911</v>
      </c>
      <c r="L158" s="42">
        <v>99.2149</v>
      </c>
    </row>
    <row r="159" spans="11:12" x14ac:dyDescent="0.25">
      <c r="K159" s="66">
        <v>43918</v>
      </c>
      <c r="L159" s="42">
        <v>96.153400000000005</v>
      </c>
    </row>
    <row r="160" spans="11:12" x14ac:dyDescent="0.25">
      <c r="K160" s="66">
        <v>43925</v>
      </c>
      <c r="L160" s="42">
        <v>93.502099999999999</v>
      </c>
    </row>
    <row r="161" spans="11:12" x14ac:dyDescent="0.25">
      <c r="K161" s="66">
        <v>43932</v>
      </c>
      <c r="L161" s="42">
        <v>91.838499999999996</v>
      </c>
    </row>
    <row r="162" spans="11:12" x14ac:dyDescent="0.25">
      <c r="K162" s="66">
        <v>43939</v>
      </c>
      <c r="L162" s="42">
        <v>91.448400000000007</v>
      </c>
    </row>
    <row r="163" spans="11:12" x14ac:dyDescent="0.25">
      <c r="K163" s="66">
        <v>43946</v>
      </c>
      <c r="L163" s="42">
        <v>91.813100000000006</v>
      </c>
    </row>
    <row r="164" spans="11:12" x14ac:dyDescent="0.25">
      <c r="K164" s="66">
        <v>43953</v>
      </c>
      <c r="L164" s="42">
        <v>92.230999999999995</v>
      </c>
    </row>
    <row r="165" spans="11:12" x14ac:dyDescent="0.25">
      <c r="K165" s="66">
        <v>43960</v>
      </c>
      <c r="L165" s="42">
        <v>92.806200000000004</v>
      </c>
    </row>
    <row r="166" spans="11:12" x14ac:dyDescent="0.25">
      <c r="K166" s="66">
        <v>43967</v>
      </c>
      <c r="L166" s="42">
        <v>93.352599999999995</v>
      </c>
    </row>
    <row r="167" spans="11:12" x14ac:dyDescent="0.25">
      <c r="K167" s="66">
        <v>43974</v>
      </c>
      <c r="L167" s="42">
        <v>93.6738</v>
      </c>
    </row>
    <row r="168" spans="11:12" x14ac:dyDescent="0.25">
      <c r="K168" s="66">
        <v>43981</v>
      </c>
      <c r="L168" s="42">
        <v>94.180899999999994</v>
      </c>
    </row>
    <row r="169" spans="11:12" x14ac:dyDescent="0.25">
      <c r="K169" s="66">
        <v>43988</v>
      </c>
      <c r="L169" s="42">
        <v>95.128100000000003</v>
      </c>
    </row>
    <row r="170" spans="11:12" x14ac:dyDescent="0.25">
      <c r="K170" s="66">
        <v>43995</v>
      </c>
      <c r="L170" s="42">
        <v>95.639300000000006</v>
      </c>
    </row>
    <row r="171" spans="11:12" x14ac:dyDescent="0.25">
      <c r="K171" s="66">
        <v>44002</v>
      </c>
      <c r="L171" s="42">
        <v>95.802400000000006</v>
      </c>
    </row>
    <row r="172" spans="11:12" x14ac:dyDescent="0.25">
      <c r="K172" s="66">
        <v>44009</v>
      </c>
      <c r="L172" s="42">
        <v>95.768000000000001</v>
      </c>
    </row>
    <row r="173" spans="11:12" x14ac:dyDescent="0.25">
      <c r="K173" s="66">
        <v>44016</v>
      </c>
      <c r="L173" s="42">
        <v>97.052599999999998</v>
      </c>
    </row>
    <row r="174" spans="11:12" x14ac:dyDescent="0.25">
      <c r="K174" s="66">
        <v>44023</v>
      </c>
      <c r="L174" s="42">
        <v>97.771900000000002</v>
      </c>
    </row>
    <row r="175" spans="11:12" x14ac:dyDescent="0.25">
      <c r="K175" s="66">
        <v>44030</v>
      </c>
      <c r="L175" s="42">
        <v>97.691400000000002</v>
      </c>
    </row>
    <row r="176" spans="11:12" x14ac:dyDescent="0.25">
      <c r="K176" s="66">
        <v>44037</v>
      </c>
      <c r="L176" s="42">
        <v>97.828599999999994</v>
      </c>
    </row>
    <row r="177" spans="11:12" x14ac:dyDescent="0.25">
      <c r="K177" s="66">
        <v>44044</v>
      </c>
      <c r="L177" s="42">
        <v>97.978700000000003</v>
      </c>
    </row>
    <row r="178" spans="11:12" x14ac:dyDescent="0.25">
      <c r="K178" s="66">
        <v>44051</v>
      </c>
      <c r="L178" s="42">
        <v>97.921899999999994</v>
      </c>
    </row>
    <row r="179" spans="11:12" x14ac:dyDescent="0.25">
      <c r="K179" s="66">
        <v>44058</v>
      </c>
      <c r="L179" s="42">
        <v>97.789000000000001</v>
      </c>
    </row>
    <row r="180" spans="11:12" x14ac:dyDescent="0.25">
      <c r="K180" s="66">
        <v>44065</v>
      </c>
      <c r="L180" s="42">
        <v>97.811800000000005</v>
      </c>
    </row>
    <row r="181" spans="11:12" x14ac:dyDescent="0.25">
      <c r="K181" s="66">
        <v>44072</v>
      </c>
      <c r="L181" s="42">
        <v>97.883600000000001</v>
      </c>
    </row>
    <row r="182" spans="11:12" x14ac:dyDescent="0.25">
      <c r="K182" s="66">
        <v>44079</v>
      </c>
      <c r="L182" s="42">
        <v>98.100999999999999</v>
      </c>
    </row>
    <row r="183" spans="11:12" x14ac:dyDescent="0.25">
      <c r="K183" s="66">
        <v>44086</v>
      </c>
      <c r="L183" s="42">
        <v>98.536199999999994</v>
      </c>
    </row>
    <row r="184" spans="11:12" x14ac:dyDescent="0.25">
      <c r="K184" s="66">
        <v>44093</v>
      </c>
      <c r="L184" s="42">
        <v>98.700599999999994</v>
      </c>
    </row>
    <row r="185" spans="11:12" x14ac:dyDescent="0.25">
      <c r="K185" s="66">
        <v>44100</v>
      </c>
      <c r="L185" s="42">
        <v>98.574299999999994</v>
      </c>
    </row>
    <row r="186" spans="11:12" x14ac:dyDescent="0.25">
      <c r="K186" s="66">
        <v>44107</v>
      </c>
      <c r="L186" s="42">
        <v>97.953500000000005</v>
      </c>
    </row>
    <row r="187" spans="11:12" x14ac:dyDescent="0.25">
      <c r="K187" s="66">
        <v>44114</v>
      </c>
      <c r="L187" s="42">
        <v>97.881799999999998</v>
      </c>
    </row>
    <row r="188" spans="11:12" x14ac:dyDescent="0.25">
      <c r="K188" s="66">
        <v>44121</v>
      </c>
      <c r="L188" s="42">
        <v>98.485900000000001</v>
      </c>
    </row>
    <row r="189" spans="11:12" x14ac:dyDescent="0.25">
      <c r="K189" s="66">
        <v>44128</v>
      </c>
      <c r="L189" s="42">
        <v>98.675399999999996</v>
      </c>
    </row>
    <row r="190" spans="11:12" x14ac:dyDescent="0.25">
      <c r="K190" s="66">
        <v>44135</v>
      </c>
      <c r="L190" s="42">
        <v>98.779399999999995</v>
      </c>
    </row>
    <row r="191" spans="11:12" x14ac:dyDescent="0.25">
      <c r="K191" s="66">
        <v>44142</v>
      </c>
      <c r="L191" s="42">
        <v>99.160600000000002</v>
      </c>
    </row>
    <row r="192" spans="11:12" x14ac:dyDescent="0.25">
      <c r="K192" s="66">
        <v>44149</v>
      </c>
      <c r="L192" s="42">
        <v>99.803200000000004</v>
      </c>
    </row>
    <row r="193" spans="11:12" x14ac:dyDescent="0.25">
      <c r="K193" s="66">
        <v>44156</v>
      </c>
      <c r="L193" s="42">
        <v>100.05889999999999</v>
      </c>
    </row>
    <row r="194" spans="11:12" x14ac:dyDescent="0.25">
      <c r="K194" s="66">
        <v>44163</v>
      </c>
      <c r="L194" s="42">
        <v>100.3095</v>
      </c>
    </row>
    <row r="195" spans="11:12" x14ac:dyDescent="0.25">
      <c r="K195" s="66">
        <v>44170</v>
      </c>
      <c r="L195" s="42">
        <v>100.8173</v>
      </c>
    </row>
    <row r="196" spans="11:12" x14ac:dyDescent="0.25">
      <c r="K196" s="66">
        <v>44177</v>
      </c>
      <c r="L196" s="42">
        <v>101.015</v>
      </c>
    </row>
    <row r="197" spans="11:12" x14ac:dyDescent="0.25">
      <c r="K197" s="66">
        <v>44184</v>
      </c>
      <c r="L197" s="42">
        <v>100.3548</v>
      </c>
    </row>
    <row r="198" spans="11:12" x14ac:dyDescent="0.25">
      <c r="K198" s="66">
        <v>44191</v>
      </c>
      <c r="L198" s="42">
        <v>97.321700000000007</v>
      </c>
    </row>
    <row r="199" spans="11:12" x14ac:dyDescent="0.25">
      <c r="K199" s="66">
        <v>44198</v>
      </c>
      <c r="L199" s="42">
        <v>94.444699999999997</v>
      </c>
    </row>
    <row r="200" spans="11:12" x14ac:dyDescent="0.25">
      <c r="K200" s="66">
        <v>44205</v>
      </c>
      <c r="L200" s="42">
        <v>94.284199999999998</v>
      </c>
    </row>
    <row r="201" spans="11:12" x14ac:dyDescent="0.25">
      <c r="K201" s="66">
        <v>44212</v>
      </c>
      <c r="L201" s="42">
        <v>95.700199999999995</v>
      </c>
    </row>
    <row r="202" spans="11:12" x14ac:dyDescent="0.25">
      <c r="K202" s="66" t="s">
        <v>53</v>
      </c>
      <c r="L202" s="42" t="s">
        <v>53</v>
      </c>
    </row>
    <row r="203" spans="11:12" x14ac:dyDescent="0.25">
      <c r="K203" s="66" t="s">
        <v>53</v>
      </c>
      <c r="L203" s="42" t="s">
        <v>53</v>
      </c>
    </row>
    <row r="204" spans="11:12" x14ac:dyDescent="0.25">
      <c r="K204" s="66" t="s">
        <v>53</v>
      </c>
      <c r="L204" s="42" t="s">
        <v>53</v>
      </c>
    </row>
    <row r="205" spans="11:12" x14ac:dyDescent="0.25">
      <c r="K205" s="66" t="s">
        <v>53</v>
      </c>
      <c r="L205" s="42" t="s">
        <v>53</v>
      </c>
    </row>
    <row r="206" spans="11:12" x14ac:dyDescent="0.25">
      <c r="K206" s="66" t="s">
        <v>53</v>
      </c>
      <c r="L206" s="42" t="s">
        <v>53</v>
      </c>
    </row>
    <row r="207" spans="11:12" x14ac:dyDescent="0.25">
      <c r="K207" s="66" t="s">
        <v>53</v>
      </c>
      <c r="L207" s="42" t="s">
        <v>53</v>
      </c>
    </row>
    <row r="208" spans="11:12" x14ac:dyDescent="0.25">
      <c r="K208" s="66" t="s">
        <v>53</v>
      </c>
      <c r="L208" s="42" t="s">
        <v>53</v>
      </c>
    </row>
    <row r="209" spans="11:12" x14ac:dyDescent="0.25">
      <c r="K209" s="66" t="s">
        <v>53</v>
      </c>
      <c r="L209" s="42" t="s">
        <v>53</v>
      </c>
    </row>
    <row r="210" spans="11:12" x14ac:dyDescent="0.25">
      <c r="K210" s="66" t="s">
        <v>53</v>
      </c>
      <c r="L210" s="42" t="s">
        <v>53</v>
      </c>
    </row>
    <row r="211" spans="11:12" x14ac:dyDescent="0.25">
      <c r="K211" s="66" t="s">
        <v>53</v>
      </c>
      <c r="L211" s="42" t="s">
        <v>53</v>
      </c>
    </row>
    <row r="212" spans="11:12" x14ac:dyDescent="0.25">
      <c r="K212" s="66" t="s">
        <v>53</v>
      </c>
      <c r="L212" s="42" t="s">
        <v>53</v>
      </c>
    </row>
    <row r="213" spans="11:12" x14ac:dyDescent="0.25">
      <c r="K213" s="66" t="s">
        <v>53</v>
      </c>
      <c r="L213" s="42" t="s">
        <v>53</v>
      </c>
    </row>
    <row r="214" spans="11:12" x14ac:dyDescent="0.25">
      <c r="K214" s="66" t="s">
        <v>53</v>
      </c>
      <c r="L214" s="42" t="s">
        <v>53</v>
      </c>
    </row>
    <row r="215" spans="11:12" x14ac:dyDescent="0.25">
      <c r="K215" s="66" t="s">
        <v>53</v>
      </c>
      <c r="L215" s="42" t="s">
        <v>53</v>
      </c>
    </row>
    <row r="216" spans="11:12" x14ac:dyDescent="0.25">
      <c r="K216" s="66" t="s">
        <v>53</v>
      </c>
      <c r="L216" s="42" t="s">
        <v>53</v>
      </c>
    </row>
    <row r="217" spans="11:12" x14ac:dyDescent="0.25">
      <c r="K217" s="66" t="s">
        <v>53</v>
      </c>
      <c r="L217" s="42" t="s">
        <v>53</v>
      </c>
    </row>
    <row r="218" spans="11:12" x14ac:dyDescent="0.25">
      <c r="K218" s="66" t="s">
        <v>53</v>
      </c>
      <c r="L218" s="42" t="s">
        <v>53</v>
      </c>
    </row>
    <row r="219" spans="11:12" x14ac:dyDescent="0.25">
      <c r="K219" s="66" t="s">
        <v>53</v>
      </c>
      <c r="L219" s="42" t="s">
        <v>53</v>
      </c>
    </row>
    <row r="220" spans="11:12" x14ac:dyDescent="0.25">
      <c r="K220" s="66" t="s">
        <v>53</v>
      </c>
      <c r="L220" s="42" t="s">
        <v>53</v>
      </c>
    </row>
    <row r="221" spans="11:12" x14ac:dyDescent="0.25">
      <c r="K221" s="66" t="s">
        <v>53</v>
      </c>
      <c r="L221" s="42" t="s">
        <v>53</v>
      </c>
    </row>
    <row r="222" spans="11:12" x14ac:dyDescent="0.25">
      <c r="K222" s="66" t="s">
        <v>53</v>
      </c>
      <c r="L222" s="42" t="s">
        <v>53</v>
      </c>
    </row>
    <row r="223" spans="11:12" x14ac:dyDescent="0.25">
      <c r="K223" s="66" t="s">
        <v>53</v>
      </c>
      <c r="L223" s="42" t="s">
        <v>53</v>
      </c>
    </row>
    <row r="224" spans="11:12" x14ac:dyDescent="0.25">
      <c r="K224" s="66" t="s">
        <v>53</v>
      </c>
      <c r="L224" s="42" t="s">
        <v>53</v>
      </c>
    </row>
    <row r="225" spans="11:12" x14ac:dyDescent="0.25">
      <c r="K225" s="66" t="s">
        <v>53</v>
      </c>
      <c r="L225" s="42" t="s">
        <v>53</v>
      </c>
    </row>
    <row r="226" spans="11:12" x14ac:dyDescent="0.25">
      <c r="K226" s="66" t="s">
        <v>53</v>
      </c>
      <c r="L226" s="42" t="s">
        <v>53</v>
      </c>
    </row>
    <row r="227" spans="11:12" x14ac:dyDescent="0.25">
      <c r="K227" s="66" t="s">
        <v>53</v>
      </c>
      <c r="L227" s="42" t="s">
        <v>53</v>
      </c>
    </row>
    <row r="228" spans="11:12" x14ac:dyDescent="0.25">
      <c r="K228" s="66" t="s">
        <v>53</v>
      </c>
      <c r="L228" s="42" t="s">
        <v>53</v>
      </c>
    </row>
    <row r="229" spans="11:12" x14ac:dyDescent="0.25">
      <c r="K229" s="66" t="s">
        <v>53</v>
      </c>
      <c r="L229" s="42" t="s">
        <v>53</v>
      </c>
    </row>
    <row r="230" spans="11:12" x14ac:dyDescent="0.25">
      <c r="K230" s="66" t="s">
        <v>53</v>
      </c>
      <c r="L230" s="42" t="s">
        <v>53</v>
      </c>
    </row>
    <row r="231" spans="11:12" x14ac:dyDescent="0.25">
      <c r="K231" s="66" t="s">
        <v>53</v>
      </c>
      <c r="L231" s="42" t="s">
        <v>53</v>
      </c>
    </row>
    <row r="232" spans="11:12" x14ac:dyDescent="0.25">
      <c r="K232" s="66" t="s">
        <v>53</v>
      </c>
      <c r="L232" s="42" t="s">
        <v>53</v>
      </c>
    </row>
    <row r="233" spans="11:12" x14ac:dyDescent="0.25">
      <c r="K233" s="66" t="s">
        <v>53</v>
      </c>
      <c r="L233" s="42" t="s">
        <v>53</v>
      </c>
    </row>
    <row r="234" spans="11:12" x14ac:dyDescent="0.25">
      <c r="K234" s="66" t="s">
        <v>53</v>
      </c>
      <c r="L234" s="42" t="s">
        <v>53</v>
      </c>
    </row>
    <row r="235" spans="11:12" x14ac:dyDescent="0.25">
      <c r="K235" s="66" t="s">
        <v>53</v>
      </c>
      <c r="L235" s="42" t="s">
        <v>53</v>
      </c>
    </row>
    <row r="236" spans="11:12" x14ac:dyDescent="0.25">
      <c r="K236" s="66" t="s">
        <v>53</v>
      </c>
      <c r="L236" s="42" t="s">
        <v>53</v>
      </c>
    </row>
    <row r="237" spans="11:12" x14ac:dyDescent="0.25">
      <c r="K237" s="66" t="s">
        <v>53</v>
      </c>
      <c r="L237" s="42" t="s">
        <v>53</v>
      </c>
    </row>
    <row r="238" spans="11:12" x14ac:dyDescent="0.25">
      <c r="K238" s="66" t="s">
        <v>53</v>
      </c>
      <c r="L238" s="42" t="s">
        <v>53</v>
      </c>
    </row>
    <row r="239" spans="11:12" x14ac:dyDescent="0.25">
      <c r="K239" s="66" t="s">
        <v>53</v>
      </c>
      <c r="L239" s="42" t="s">
        <v>53</v>
      </c>
    </row>
    <row r="240" spans="11:12" x14ac:dyDescent="0.25">
      <c r="K240" s="66" t="s">
        <v>53</v>
      </c>
      <c r="L240" s="42" t="s">
        <v>53</v>
      </c>
    </row>
    <row r="241" spans="11:12" x14ac:dyDescent="0.25">
      <c r="K241" s="66" t="s">
        <v>53</v>
      </c>
      <c r="L241" s="42" t="s">
        <v>53</v>
      </c>
    </row>
    <row r="242" spans="11:12" x14ac:dyDescent="0.25">
      <c r="K242" s="66" t="s">
        <v>53</v>
      </c>
      <c r="L242" s="42" t="s">
        <v>53</v>
      </c>
    </row>
    <row r="243" spans="11:12" x14ac:dyDescent="0.25">
      <c r="K243" s="66" t="s">
        <v>53</v>
      </c>
      <c r="L243" s="42" t="s">
        <v>53</v>
      </c>
    </row>
    <row r="244" spans="11:12" x14ac:dyDescent="0.25">
      <c r="K244" s="66" t="s">
        <v>53</v>
      </c>
      <c r="L244" s="42" t="s">
        <v>53</v>
      </c>
    </row>
    <row r="245" spans="11:12" x14ac:dyDescent="0.25">
      <c r="K245" s="66" t="s">
        <v>53</v>
      </c>
      <c r="L245" s="42" t="s">
        <v>53</v>
      </c>
    </row>
    <row r="246" spans="11:12" x14ac:dyDescent="0.25">
      <c r="K246" s="66" t="s">
        <v>53</v>
      </c>
      <c r="L246" s="42" t="s">
        <v>53</v>
      </c>
    </row>
    <row r="247" spans="11:12" x14ac:dyDescent="0.25">
      <c r="K247" s="66" t="s">
        <v>53</v>
      </c>
      <c r="L247" s="42" t="s">
        <v>53</v>
      </c>
    </row>
    <row r="248" spans="11:12" x14ac:dyDescent="0.25">
      <c r="K248" s="66" t="s">
        <v>53</v>
      </c>
      <c r="L248" s="42" t="s">
        <v>53</v>
      </c>
    </row>
    <row r="249" spans="11:12" x14ac:dyDescent="0.25">
      <c r="K249" s="66" t="s">
        <v>53</v>
      </c>
      <c r="L249" s="42" t="s">
        <v>53</v>
      </c>
    </row>
    <row r="250" spans="11:12" x14ac:dyDescent="0.25">
      <c r="K250" s="66" t="s">
        <v>53</v>
      </c>
      <c r="L250" s="42" t="s">
        <v>53</v>
      </c>
    </row>
    <row r="251" spans="11:12" x14ac:dyDescent="0.25">
      <c r="K251" s="66" t="s">
        <v>53</v>
      </c>
      <c r="L251" s="42" t="s">
        <v>53</v>
      </c>
    </row>
    <row r="252" spans="11:12" x14ac:dyDescent="0.25">
      <c r="K252" s="66" t="s">
        <v>53</v>
      </c>
      <c r="L252" s="42" t="s">
        <v>53</v>
      </c>
    </row>
    <row r="253" spans="11:12" x14ac:dyDescent="0.25">
      <c r="K253" s="66" t="s">
        <v>53</v>
      </c>
      <c r="L253" s="42" t="s">
        <v>53</v>
      </c>
    </row>
    <row r="254" spans="11:12" x14ac:dyDescent="0.25">
      <c r="K254" s="66" t="s">
        <v>53</v>
      </c>
      <c r="L254" s="42" t="s">
        <v>53</v>
      </c>
    </row>
    <row r="255" spans="11:12" x14ac:dyDescent="0.25">
      <c r="K255" s="66" t="s">
        <v>53</v>
      </c>
      <c r="L255" s="42" t="s">
        <v>53</v>
      </c>
    </row>
    <row r="256" spans="11:12" x14ac:dyDescent="0.25">
      <c r="K256" s="66" t="s">
        <v>53</v>
      </c>
      <c r="L256" s="42" t="s">
        <v>53</v>
      </c>
    </row>
    <row r="257" spans="11:12" x14ac:dyDescent="0.25">
      <c r="K257" s="66" t="s">
        <v>53</v>
      </c>
      <c r="L257" s="42" t="s">
        <v>53</v>
      </c>
    </row>
    <row r="258" spans="11:12" x14ac:dyDescent="0.25">
      <c r="K258" s="66" t="s">
        <v>53</v>
      </c>
      <c r="L258" s="42" t="s">
        <v>53</v>
      </c>
    </row>
    <row r="259" spans="11:12" x14ac:dyDescent="0.25">
      <c r="K259" s="66" t="s">
        <v>53</v>
      </c>
      <c r="L259" s="42" t="s">
        <v>53</v>
      </c>
    </row>
    <row r="260" spans="11:12" x14ac:dyDescent="0.25">
      <c r="K260" s="66" t="s">
        <v>53</v>
      </c>
      <c r="L260" s="42" t="s">
        <v>53</v>
      </c>
    </row>
    <row r="261" spans="11:12" x14ac:dyDescent="0.25">
      <c r="K261" s="66" t="s">
        <v>53</v>
      </c>
      <c r="L261" s="42" t="s">
        <v>53</v>
      </c>
    </row>
    <row r="262" spans="11:12" x14ac:dyDescent="0.25">
      <c r="K262" s="66" t="s">
        <v>53</v>
      </c>
      <c r="L262" s="42" t="s">
        <v>53</v>
      </c>
    </row>
    <row r="263" spans="11:12" x14ac:dyDescent="0.25">
      <c r="K263" s="66" t="s">
        <v>53</v>
      </c>
      <c r="L263" s="42" t="s">
        <v>53</v>
      </c>
    </row>
    <row r="264" spans="11:12" x14ac:dyDescent="0.25">
      <c r="K264" s="66" t="s">
        <v>53</v>
      </c>
      <c r="L264" s="42" t="s">
        <v>53</v>
      </c>
    </row>
    <row r="265" spans="11:12" x14ac:dyDescent="0.25">
      <c r="K265" s="66" t="s">
        <v>53</v>
      </c>
      <c r="L265" s="42" t="s">
        <v>53</v>
      </c>
    </row>
    <row r="266" spans="11:12" x14ac:dyDescent="0.25">
      <c r="K266" s="66" t="s">
        <v>53</v>
      </c>
      <c r="L266" s="42" t="s">
        <v>53</v>
      </c>
    </row>
    <row r="267" spans="11:12" x14ac:dyDescent="0.25">
      <c r="K267" s="66" t="s">
        <v>53</v>
      </c>
      <c r="L267" s="42" t="s">
        <v>53</v>
      </c>
    </row>
    <row r="268" spans="11:12" x14ac:dyDescent="0.25">
      <c r="K268" s="66" t="s">
        <v>53</v>
      </c>
      <c r="L268" s="42" t="s">
        <v>53</v>
      </c>
    </row>
    <row r="269" spans="11:12" x14ac:dyDescent="0.25">
      <c r="K269" s="66" t="s">
        <v>53</v>
      </c>
      <c r="L269" s="42" t="s">
        <v>53</v>
      </c>
    </row>
    <row r="270" spans="11:12" x14ac:dyDescent="0.25">
      <c r="K270" s="66" t="s">
        <v>53</v>
      </c>
      <c r="L270" s="42" t="s">
        <v>53</v>
      </c>
    </row>
    <row r="271" spans="11:12" x14ac:dyDescent="0.25">
      <c r="K271" s="66" t="s">
        <v>53</v>
      </c>
      <c r="L271" s="42" t="s">
        <v>53</v>
      </c>
    </row>
    <row r="272" spans="11:12" x14ac:dyDescent="0.25">
      <c r="K272" s="66" t="s">
        <v>53</v>
      </c>
      <c r="L272" s="42" t="s">
        <v>53</v>
      </c>
    </row>
    <row r="273" spans="11:12" x14ac:dyDescent="0.25">
      <c r="K273" s="66" t="s">
        <v>53</v>
      </c>
      <c r="L273" s="42" t="s">
        <v>53</v>
      </c>
    </row>
    <row r="274" spans="11:12" x14ac:dyDescent="0.25">
      <c r="K274" s="66" t="s">
        <v>53</v>
      </c>
      <c r="L274" s="42" t="s">
        <v>53</v>
      </c>
    </row>
    <row r="275" spans="11:12" x14ac:dyDescent="0.25">
      <c r="K275" s="66" t="s">
        <v>53</v>
      </c>
      <c r="L275" s="42" t="s">
        <v>53</v>
      </c>
    </row>
    <row r="276" spans="11:12" x14ac:dyDescent="0.25">
      <c r="K276" s="66" t="s">
        <v>53</v>
      </c>
      <c r="L276" s="42" t="s">
        <v>53</v>
      </c>
    </row>
    <row r="277" spans="11:12" x14ac:dyDescent="0.25">
      <c r="K277" s="66" t="s">
        <v>53</v>
      </c>
      <c r="L277" s="42" t="s">
        <v>53</v>
      </c>
    </row>
    <row r="278" spans="11:12" x14ac:dyDescent="0.25">
      <c r="K278" s="66" t="s">
        <v>53</v>
      </c>
      <c r="L278" s="42" t="s">
        <v>53</v>
      </c>
    </row>
    <row r="279" spans="11:12" x14ac:dyDescent="0.25">
      <c r="K279" s="66" t="s">
        <v>53</v>
      </c>
      <c r="L279" s="42" t="s">
        <v>53</v>
      </c>
    </row>
    <row r="280" spans="11:12" x14ac:dyDescent="0.25">
      <c r="K280" s="66" t="s">
        <v>53</v>
      </c>
      <c r="L280" s="42" t="s">
        <v>53</v>
      </c>
    </row>
    <row r="281" spans="11:12" x14ac:dyDescent="0.25">
      <c r="K281" s="66" t="s">
        <v>53</v>
      </c>
      <c r="L281" s="42" t="s">
        <v>53</v>
      </c>
    </row>
    <row r="282" spans="11:12" x14ac:dyDescent="0.25">
      <c r="K282" s="66" t="s">
        <v>53</v>
      </c>
      <c r="L282" s="42" t="s">
        <v>53</v>
      </c>
    </row>
    <row r="283" spans="11:12" x14ac:dyDescent="0.25">
      <c r="K283" s="66" t="s">
        <v>53</v>
      </c>
      <c r="L283" s="42" t="s">
        <v>53</v>
      </c>
    </row>
    <row r="284" spans="11:12" x14ac:dyDescent="0.25">
      <c r="K284" s="66" t="s">
        <v>53</v>
      </c>
      <c r="L284" s="42" t="s">
        <v>53</v>
      </c>
    </row>
    <row r="285" spans="11:12" x14ac:dyDescent="0.25">
      <c r="K285" s="66" t="s">
        <v>53</v>
      </c>
      <c r="L285" s="42" t="s">
        <v>53</v>
      </c>
    </row>
    <row r="286" spans="11:12" x14ac:dyDescent="0.25">
      <c r="K286" s="66" t="s">
        <v>53</v>
      </c>
      <c r="L286" s="42" t="s">
        <v>53</v>
      </c>
    </row>
    <row r="287" spans="11:12" x14ac:dyDescent="0.25">
      <c r="K287" s="66" t="s">
        <v>53</v>
      </c>
      <c r="L287" s="42" t="s">
        <v>53</v>
      </c>
    </row>
    <row r="288" spans="11:12" x14ac:dyDescent="0.25">
      <c r="K288" s="66" t="s">
        <v>53</v>
      </c>
      <c r="L288" s="42" t="s">
        <v>53</v>
      </c>
    </row>
    <row r="289" spans="11:12" x14ac:dyDescent="0.25">
      <c r="K289" s="66" t="s">
        <v>53</v>
      </c>
      <c r="L289" s="42" t="s">
        <v>53</v>
      </c>
    </row>
    <row r="290" spans="11:12" x14ac:dyDescent="0.25">
      <c r="K290" s="66" t="s">
        <v>53</v>
      </c>
      <c r="L290" s="42" t="s">
        <v>53</v>
      </c>
    </row>
    <row r="291" spans="11:12" x14ac:dyDescent="0.25">
      <c r="K291" s="66" t="s">
        <v>53</v>
      </c>
      <c r="L291" s="42" t="s">
        <v>53</v>
      </c>
    </row>
    <row r="292" spans="11:12" x14ac:dyDescent="0.25">
      <c r="K292" s="66" t="s">
        <v>53</v>
      </c>
      <c r="L292" s="42" t="s">
        <v>53</v>
      </c>
    </row>
    <row r="293" spans="11:12" x14ac:dyDescent="0.25">
      <c r="K293" s="66" t="s">
        <v>53</v>
      </c>
      <c r="L293" s="42" t="s">
        <v>53</v>
      </c>
    </row>
    <row r="294" spans="11:12" x14ac:dyDescent="0.25">
      <c r="K294" s="66" t="s">
        <v>53</v>
      </c>
      <c r="L294" s="42" t="s">
        <v>53</v>
      </c>
    </row>
    <row r="295" spans="11:12" x14ac:dyDescent="0.25">
      <c r="K295" s="66" t="s">
        <v>53</v>
      </c>
      <c r="L295" s="42" t="s">
        <v>53</v>
      </c>
    </row>
    <row r="296" spans="11:12" x14ac:dyDescent="0.25">
      <c r="K296" s="66" t="s">
        <v>53</v>
      </c>
      <c r="L296" s="42" t="s">
        <v>53</v>
      </c>
    </row>
    <row r="297" spans="11:12" x14ac:dyDescent="0.25">
      <c r="K297" s="66" t="s">
        <v>53</v>
      </c>
      <c r="L297" s="42" t="s">
        <v>53</v>
      </c>
    </row>
    <row r="298" spans="11:12" x14ac:dyDescent="0.25">
      <c r="K298" s="66" t="s">
        <v>53</v>
      </c>
      <c r="L298" s="42" t="s">
        <v>53</v>
      </c>
    </row>
    <row r="299" spans="11:12" x14ac:dyDescent="0.25">
      <c r="K299" s="66" t="s">
        <v>53</v>
      </c>
      <c r="L299" s="42" t="s">
        <v>53</v>
      </c>
    </row>
    <row r="300" spans="11:12" x14ac:dyDescent="0.25">
      <c r="K300" s="66" t="s">
        <v>53</v>
      </c>
      <c r="L300" s="42" t="s">
        <v>53</v>
      </c>
    </row>
    <row r="301" spans="11:12" x14ac:dyDescent="0.25">
      <c r="K301" s="66" t="s">
        <v>53</v>
      </c>
      <c r="L301" s="42" t="s">
        <v>53</v>
      </c>
    </row>
    <row r="302" spans="11:12" x14ac:dyDescent="0.25">
      <c r="K302" s="66" t="s">
        <v>53</v>
      </c>
      <c r="L302" s="42" t="s">
        <v>53</v>
      </c>
    </row>
    <row r="303" spans="11:12" x14ac:dyDescent="0.25">
      <c r="K303" s="66" t="s">
        <v>53</v>
      </c>
      <c r="L303" s="42" t="s">
        <v>53</v>
      </c>
    </row>
    <row r="304" spans="11:12" x14ac:dyDescent="0.25">
      <c r="K304" s="67" t="s">
        <v>54</v>
      </c>
      <c r="L304" s="68"/>
    </row>
    <row r="305" spans="11:12" x14ac:dyDescent="0.25">
      <c r="K305" s="66">
        <v>43904</v>
      </c>
      <c r="L305" s="42">
        <v>100</v>
      </c>
    </row>
    <row r="306" spans="11:12" x14ac:dyDescent="0.25">
      <c r="K306" s="66">
        <v>43911</v>
      </c>
      <c r="L306" s="42">
        <v>99.667599999999993</v>
      </c>
    </row>
    <row r="307" spans="11:12" x14ac:dyDescent="0.25">
      <c r="K307" s="66">
        <v>43918</v>
      </c>
      <c r="L307" s="42">
        <v>98.378600000000006</v>
      </c>
    </row>
    <row r="308" spans="11:12" x14ac:dyDescent="0.25">
      <c r="K308" s="66">
        <v>43925</v>
      </c>
      <c r="L308" s="42">
        <v>96.626300000000001</v>
      </c>
    </row>
    <row r="309" spans="11:12" x14ac:dyDescent="0.25">
      <c r="K309" s="66">
        <v>43932</v>
      </c>
      <c r="L309" s="42">
        <v>94.061300000000003</v>
      </c>
    </row>
    <row r="310" spans="11:12" x14ac:dyDescent="0.25">
      <c r="K310" s="66">
        <v>43939</v>
      </c>
      <c r="L310" s="42">
        <v>93.977199999999996</v>
      </c>
    </row>
    <row r="311" spans="11:12" x14ac:dyDescent="0.25">
      <c r="K311" s="66">
        <v>43946</v>
      </c>
      <c r="L311" s="42">
        <v>94.110699999999994</v>
      </c>
    </row>
    <row r="312" spans="11:12" x14ac:dyDescent="0.25">
      <c r="K312" s="66">
        <v>43953</v>
      </c>
      <c r="L312" s="42">
        <v>94.578299999999999</v>
      </c>
    </row>
    <row r="313" spans="11:12" x14ac:dyDescent="0.25">
      <c r="K313" s="66">
        <v>43960</v>
      </c>
      <c r="L313" s="42">
        <v>93.415999999999997</v>
      </c>
    </row>
    <row r="314" spans="11:12" x14ac:dyDescent="0.25">
      <c r="K314" s="66">
        <v>43967</v>
      </c>
      <c r="L314" s="42">
        <v>92.604799999999997</v>
      </c>
    </row>
    <row r="315" spans="11:12" x14ac:dyDescent="0.25">
      <c r="K315" s="66">
        <v>43974</v>
      </c>
      <c r="L315" s="42">
        <v>92.236099999999993</v>
      </c>
    </row>
    <row r="316" spans="11:12" x14ac:dyDescent="0.25">
      <c r="K316" s="66">
        <v>43981</v>
      </c>
      <c r="L316" s="42">
        <v>93.508200000000002</v>
      </c>
    </row>
    <row r="317" spans="11:12" x14ac:dyDescent="0.25">
      <c r="K317" s="66">
        <v>43988</v>
      </c>
      <c r="L317" s="42">
        <v>95.496899999999997</v>
      </c>
    </row>
    <row r="318" spans="11:12" x14ac:dyDescent="0.25">
      <c r="K318" s="66">
        <v>43995</v>
      </c>
      <c r="L318" s="42">
        <v>96.188599999999994</v>
      </c>
    </row>
    <row r="319" spans="11:12" x14ac:dyDescent="0.25">
      <c r="K319" s="66">
        <v>44002</v>
      </c>
      <c r="L319" s="42">
        <v>97.174400000000006</v>
      </c>
    </row>
    <row r="320" spans="11:12" x14ac:dyDescent="0.25">
      <c r="K320" s="66">
        <v>44009</v>
      </c>
      <c r="L320" s="42">
        <v>97.322599999999994</v>
      </c>
    </row>
    <row r="321" spans="11:12" x14ac:dyDescent="0.25">
      <c r="K321" s="66">
        <v>44016</v>
      </c>
      <c r="L321" s="42">
        <v>99.476100000000002</v>
      </c>
    </row>
    <row r="322" spans="11:12" x14ac:dyDescent="0.25">
      <c r="K322" s="66">
        <v>44023</v>
      </c>
      <c r="L322" s="42">
        <v>96.927999999999997</v>
      </c>
    </row>
    <row r="323" spans="11:12" x14ac:dyDescent="0.25">
      <c r="K323" s="66">
        <v>44030</v>
      </c>
      <c r="L323" s="42">
        <v>96.451099999999997</v>
      </c>
    </row>
    <row r="324" spans="11:12" x14ac:dyDescent="0.25">
      <c r="K324" s="66">
        <v>44037</v>
      </c>
      <c r="L324" s="42">
        <v>96.096999999999994</v>
      </c>
    </row>
    <row r="325" spans="11:12" x14ac:dyDescent="0.25">
      <c r="K325" s="66">
        <v>44044</v>
      </c>
      <c r="L325" s="42">
        <v>96.806200000000004</v>
      </c>
    </row>
    <row r="326" spans="11:12" x14ac:dyDescent="0.25">
      <c r="K326" s="66">
        <v>44051</v>
      </c>
      <c r="L326" s="42">
        <v>97.248500000000007</v>
      </c>
    </row>
    <row r="327" spans="11:12" x14ac:dyDescent="0.25">
      <c r="K327" s="66">
        <v>44058</v>
      </c>
      <c r="L327" s="42">
        <v>96.723200000000006</v>
      </c>
    </row>
    <row r="328" spans="11:12" x14ac:dyDescent="0.25">
      <c r="K328" s="66">
        <v>44065</v>
      </c>
      <c r="L328" s="42">
        <v>96.530600000000007</v>
      </c>
    </row>
    <row r="329" spans="11:12" x14ac:dyDescent="0.25">
      <c r="K329" s="66">
        <v>44072</v>
      </c>
      <c r="L329" s="42">
        <v>96.715400000000002</v>
      </c>
    </row>
    <row r="330" spans="11:12" x14ac:dyDescent="0.25">
      <c r="K330" s="66">
        <v>44079</v>
      </c>
      <c r="L330" s="42">
        <v>99.468299999999999</v>
      </c>
    </row>
    <row r="331" spans="11:12" x14ac:dyDescent="0.25">
      <c r="K331" s="66">
        <v>44086</v>
      </c>
      <c r="L331" s="42">
        <v>100.4546</v>
      </c>
    </row>
    <row r="332" spans="11:12" x14ac:dyDescent="0.25">
      <c r="K332" s="66">
        <v>44093</v>
      </c>
      <c r="L332" s="42">
        <v>101.22580000000001</v>
      </c>
    </row>
    <row r="333" spans="11:12" x14ac:dyDescent="0.25">
      <c r="K333" s="66">
        <v>44100</v>
      </c>
      <c r="L333" s="42">
        <v>100.6095</v>
      </c>
    </row>
    <row r="334" spans="11:12" x14ac:dyDescent="0.25">
      <c r="K334" s="66">
        <v>44107</v>
      </c>
      <c r="L334" s="42">
        <v>98.462699999999998</v>
      </c>
    </row>
    <row r="335" spans="11:12" x14ac:dyDescent="0.25">
      <c r="K335" s="66">
        <v>44114</v>
      </c>
      <c r="L335" s="42">
        <v>96.815100000000001</v>
      </c>
    </row>
    <row r="336" spans="11:12" x14ac:dyDescent="0.25">
      <c r="K336" s="66">
        <v>44121</v>
      </c>
      <c r="L336" s="42">
        <v>97.316400000000002</v>
      </c>
    </row>
    <row r="337" spans="11:12" x14ac:dyDescent="0.25">
      <c r="K337" s="66">
        <v>44128</v>
      </c>
      <c r="L337" s="42">
        <v>96.7316</v>
      </c>
    </row>
    <row r="338" spans="11:12" x14ac:dyDescent="0.25">
      <c r="K338" s="66">
        <v>44135</v>
      </c>
      <c r="L338" s="42">
        <v>96.679100000000005</v>
      </c>
    </row>
    <row r="339" spans="11:12" x14ac:dyDescent="0.25">
      <c r="K339" s="66">
        <v>44142</v>
      </c>
      <c r="L339" s="42">
        <v>98.026200000000003</v>
      </c>
    </row>
    <row r="340" spans="11:12" x14ac:dyDescent="0.25">
      <c r="K340" s="66">
        <v>44149</v>
      </c>
      <c r="L340" s="42">
        <v>98.893100000000004</v>
      </c>
    </row>
    <row r="341" spans="11:12" x14ac:dyDescent="0.25">
      <c r="K341" s="66">
        <v>44156</v>
      </c>
      <c r="L341" s="42">
        <v>98.847399999999993</v>
      </c>
    </row>
    <row r="342" spans="11:12" x14ac:dyDescent="0.25">
      <c r="K342" s="66">
        <v>44163</v>
      </c>
      <c r="L342" s="42">
        <v>100.1014</v>
      </c>
    </row>
    <row r="343" spans="11:12" x14ac:dyDescent="0.25">
      <c r="K343" s="66">
        <v>44170</v>
      </c>
      <c r="L343" s="42">
        <v>101.732</v>
      </c>
    </row>
    <row r="344" spans="11:12" x14ac:dyDescent="0.25">
      <c r="K344" s="66">
        <v>44177</v>
      </c>
      <c r="L344" s="42">
        <v>102.21939999999999</v>
      </c>
    </row>
    <row r="345" spans="11:12" x14ac:dyDescent="0.25">
      <c r="K345" s="66">
        <v>44184</v>
      </c>
      <c r="L345" s="42">
        <v>102.1596</v>
      </c>
    </row>
    <row r="346" spans="11:12" x14ac:dyDescent="0.25">
      <c r="K346" s="66">
        <v>44191</v>
      </c>
      <c r="L346" s="42">
        <v>97.485100000000003</v>
      </c>
    </row>
    <row r="347" spans="11:12" x14ac:dyDescent="0.25">
      <c r="K347" s="66">
        <v>44198</v>
      </c>
      <c r="L347" s="42">
        <v>93.574100000000001</v>
      </c>
    </row>
    <row r="348" spans="11:12" x14ac:dyDescent="0.25">
      <c r="K348" s="66">
        <v>44205</v>
      </c>
      <c r="L348" s="42">
        <v>92.977900000000005</v>
      </c>
    </row>
    <row r="349" spans="11:12" x14ac:dyDescent="0.25">
      <c r="K349" s="66">
        <v>44212</v>
      </c>
      <c r="L349" s="42">
        <v>94.76</v>
      </c>
    </row>
    <row r="350" spans="11:12" x14ac:dyDescent="0.25">
      <c r="K350" s="66" t="s">
        <v>53</v>
      </c>
      <c r="L350" s="42" t="s">
        <v>53</v>
      </c>
    </row>
    <row r="351" spans="11:12" x14ac:dyDescent="0.25">
      <c r="K351" s="66" t="s">
        <v>53</v>
      </c>
      <c r="L351" s="42" t="s">
        <v>53</v>
      </c>
    </row>
    <row r="352" spans="11:12" x14ac:dyDescent="0.25">
      <c r="K352" s="66" t="s">
        <v>53</v>
      </c>
      <c r="L352" s="42" t="s">
        <v>53</v>
      </c>
    </row>
    <row r="353" spans="11:12" x14ac:dyDescent="0.25">
      <c r="K353" s="66" t="s">
        <v>53</v>
      </c>
      <c r="L353" s="42" t="s">
        <v>53</v>
      </c>
    </row>
    <row r="354" spans="11:12" x14ac:dyDescent="0.25">
      <c r="K354" s="66" t="s">
        <v>53</v>
      </c>
      <c r="L354" s="42" t="s">
        <v>53</v>
      </c>
    </row>
    <row r="355" spans="11:12" x14ac:dyDescent="0.25">
      <c r="K355" s="66" t="s">
        <v>53</v>
      </c>
      <c r="L355" s="42" t="s">
        <v>53</v>
      </c>
    </row>
    <row r="356" spans="11:12" x14ac:dyDescent="0.25">
      <c r="K356" s="66" t="s">
        <v>53</v>
      </c>
      <c r="L356" s="42" t="s">
        <v>53</v>
      </c>
    </row>
    <row r="357" spans="11:12" x14ac:dyDescent="0.25">
      <c r="K357" s="66" t="s">
        <v>53</v>
      </c>
      <c r="L357" s="42" t="s">
        <v>53</v>
      </c>
    </row>
    <row r="358" spans="11:12" x14ac:dyDescent="0.25">
      <c r="K358" s="66" t="s">
        <v>53</v>
      </c>
      <c r="L358" s="42" t="s">
        <v>53</v>
      </c>
    </row>
    <row r="359" spans="11:12" x14ac:dyDescent="0.25">
      <c r="K359" s="66" t="s">
        <v>53</v>
      </c>
      <c r="L359" s="42" t="s">
        <v>53</v>
      </c>
    </row>
    <row r="360" spans="11:12" x14ac:dyDescent="0.25">
      <c r="K360" s="66" t="s">
        <v>53</v>
      </c>
      <c r="L360" s="42" t="s">
        <v>53</v>
      </c>
    </row>
    <row r="361" spans="11:12" x14ac:dyDescent="0.25">
      <c r="K361" s="66" t="s">
        <v>53</v>
      </c>
      <c r="L361" s="42" t="s">
        <v>53</v>
      </c>
    </row>
    <row r="362" spans="11:12" x14ac:dyDescent="0.25">
      <c r="K362" s="66" t="s">
        <v>53</v>
      </c>
      <c r="L362" s="42" t="s">
        <v>53</v>
      </c>
    </row>
    <row r="363" spans="11:12" x14ac:dyDescent="0.25">
      <c r="K363" s="66" t="s">
        <v>53</v>
      </c>
      <c r="L363" s="42" t="s">
        <v>53</v>
      </c>
    </row>
    <row r="364" spans="11:12" x14ac:dyDescent="0.25">
      <c r="K364" s="66" t="s">
        <v>53</v>
      </c>
      <c r="L364" s="42" t="s">
        <v>53</v>
      </c>
    </row>
    <row r="365" spans="11:12" x14ac:dyDescent="0.25">
      <c r="K365" s="66" t="s">
        <v>53</v>
      </c>
      <c r="L365" s="42" t="s">
        <v>53</v>
      </c>
    </row>
    <row r="366" spans="11:12" x14ac:dyDescent="0.25">
      <c r="K366" s="66" t="s">
        <v>53</v>
      </c>
      <c r="L366" s="42" t="s">
        <v>53</v>
      </c>
    </row>
    <row r="367" spans="11:12" x14ac:dyDescent="0.25">
      <c r="K367" s="66" t="s">
        <v>53</v>
      </c>
      <c r="L367" s="42" t="s">
        <v>53</v>
      </c>
    </row>
    <row r="368" spans="11:12" x14ac:dyDescent="0.25">
      <c r="K368" s="66" t="s">
        <v>53</v>
      </c>
      <c r="L368" s="42" t="s">
        <v>53</v>
      </c>
    </row>
    <row r="369" spans="11:12" x14ac:dyDescent="0.25">
      <c r="K369" s="66" t="s">
        <v>53</v>
      </c>
      <c r="L369" s="42" t="s">
        <v>53</v>
      </c>
    </row>
    <row r="370" spans="11:12" x14ac:dyDescent="0.25">
      <c r="K370" s="66" t="s">
        <v>53</v>
      </c>
      <c r="L370" s="42" t="s">
        <v>53</v>
      </c>
    </row>
    <row r="371" spans="11:12" x14ac:dyDescent="0.25">
      <c r="K371" s="66" t="s">
        <v>53</v>
      </c>
      <c r="L371" s="42" t="s">
        <v>53</v>
      </c>
    </row>
    <row r="372" spans="11:12" x14ac:dyDescent="0.25">
      <c r="K372" s="66" t="s">
        <v>53</v>
      </c>
      <c r="L372" s="42" t="s">
        <v>53</v>
      </c>
    </row>
    <row r="373" spans="11:12" x14ac:dyDescent="0.25">
      <c r="K373" s="66" t="s">
        <v>53</v>
      </c>
      <c r="L373" s="42" t="s">
        <v>53</v>
      </c>
    </row>
    <row r="374" spans="11:12" x14ac:dyDescent="0.25">
      <c r="K374" s="66" t="s">
        <v>53</v>
      </c>
      <c r="L374" s="42" t="s">
        <v>53</v>
      </c>
    </row>
    <row r="375" spans="11:12" x14ac:dyDescent="0.25">
      <c r="K375" s="66" t="s">
        <v>53</v>
      </c>
      <c r="L375" s="42" t="s">
        <v>53</v>
      </c>
    </row>
    <row r="376" spans="11:12" x14ac:dyDescent="0.25">
      <c r="K376" s="66" t="s">
        <v>53</v>
      </c>
      <c r="L376" s="42" t="s">
        <v>53</v>
      </c>
    </row>
    <row r="377" spans="11:12" x14ac:dyDescent="0.25">
      <c r="K377" s="66" t="s">
        <v>53</v>
      </c>
      <c r="L377" s="42" t="s">
        <v>53</v>
      </c>
    </row>
    <row r="378" spans="11:12" x14ac:dyDescent="0.25">
      <c r="K378" s="66" t="s">
        <v>53</v>
      </c>
      <c r="L378" s="42" t="s">
        <v>53</v>
      </c>
    </row>
    <row r="379" spans="11:12" x14ac:dyDescent="0.25">
      <c r="K379" s="66" t="s">
        <v>53</v>
      </c>
      <c r="L379" s="42" t="s">
        <v>53</v>
      </c>
    </row>
    <row r="380" spans="11:12" x14ac:dyDescent="0.25">
      <c r="K380" s="66" t="s">
        <v>53</v>
      </c>
      <c r="L380" s="42" t="s">
        <v>53</v>
      </c>
    </row>
    <row r="381" spans="11:12" x14ac:dyDescent="0.25">
      <c r="K381" s="66" t="s">
        <v>53</v>
      </c>
      <c r="L381" s="42" t="s">
        <v>53</v>
      </c>
    </row>
    <row r="382" spans="11:12" x14ac:dyDescent="0.25">
      <c r="K382" s="66" t="s">
        <v>53</v>
      </c>
      <c r="L382" s="42" t="s">
        <v>53</v>
      </c>
    </row>
    <row r="383" spans="11:12" x14ac:dyDescent="0.25">
      <c r="K383" s="66" t="s">
        <v>53</v>
      </c>
      <c r="L383" s="42" t="s">
        <v>53</v>
      </c>
    </row>
    <row r="384" spans="11:12" x14ac:dyDescent="0.25">
      <c r="K384" s="66" t="s">
        <v>53</v>
      </c>
      <c r="L384" s="42" t="s">
        <v>53</v>
      </c>
    </row>
    <row r="385" spans="11:12" x14ac:dyDescent="0.25">
      <c r="K385" s="66" t="s">
        <v>53</v>
      </c>
      <c r="L385" s="42" t="s">
        <v>53</v>
      </c>
    </row>
    <row r="386" spans="11:12" x14ac:dyDescent="0.25">
      <c r="K386" s="66" t="s">
        <v>53</v>
      </c>
      <c r="L386" s="42" t="s">
        <v>53</v>
      </c>
    </row>
    <row r="387" spans="11:12" x14ac:dyDescent="0.25">
      <c r="K387" s="66" t="s">
        <v>53</v>
      </c>
      <c r="L387" s="42" t="s">
        <v>53</v>
      </c>
    </row>
    <row r="388" spans="11:12" x14ac:dyDescent="0.25">
      <c r="K388" s="66" t="s">
        <v>53</v>
      </c>
      <c r="L388" s="42" t="s">
        <v>53</v>
      </c>
    </row>
    <row r="389" spans="11:12" x14ac:dyDescent="0.25">
      <c r="K389" s="66" t="s">
        <v>53</v>
      </c>
      <c r="L389" s="42" t="s">
        <v>53</v>
      </c>
    </row>
    <row r="390" spans="11:12" x14ac:dyDescent="0.25">
      <c r="K390" s="66" t="s">
        <v>53</v>
      </c>
      <c r="L390" s="42" t="s">
        <v>53</v>
      </c>
    </row>
    <row r="391" spans="11:12" x14ac:dyDescent="0.25">
      <c r="K391" s="66" t="s">
        <v>53</v>
      </c>
      <c r="L391" s="42" t="s">
        <v>53</v>
      </c>
    </row>
    <row r="392" spans="11:12" x14ac:dyDescent="0.25">
      <c r="K392" s="66" t="s">
        <v>53</v>
      </c>
      <c r="L392" s="42" t="s">
        <v>53</v>
      </c>
    </row>
    <row r="393" spans="11:12" x14ac:dyDescent="0.25">
      <c r="K393" s="66" t="s">
        <v>53</v>
      </c>
      <c r="L393" s="42" t="s">
        <v>53</v>
      </c>
    </row>
    <row r="394" spans="11:12" x14ac:dyDescent="0.25">
      <c r="K394" s="66" t="s">
        <v>53</v>
      </c>
      <c r="L394" s="42" t="s">
        <v>53</v>
      </c>
    </row>
    <row r="395" spans="11:12" x14ac:dyDescent="0.25">
      <c r="K395" s="66" t="s">
        <v>53</v>
      </c>
      <c r="L395" s="42" t="s">
        <v>53</v>
      </c>
    </row>
    <row r="396" spans="11:12" x14ac:dyDescent="0.25">
      <c r="K396" s="66" t="s">
        <v>53</v>
      </c>
      <c r="L396" s="42" t="s">
        <v>53</v>
      </c>
    </row>
    <row r="397" spans="11:12" x14ac:dyDescent="0.25">
      <c r="K397" s="66" t="s">
        <v>53</v>
      </c>
      <c r="L397" s="42" t="s">
        <v>53</v>
      </c>
    </row>
    <row r="398" spans="11:12" x14ac:dyDescent="0.25">
      <c r="K398" s="66" t="s">
        <v>53</v>
      </c>
      <c r="L398" s="42" t="s">
        <v>53</v>
      </c>
    </row>
    <row r="399" spans="11:12" x14ac:dyDescent="0.25">
      <c r="K399" s="66" t="s">
        <v>53</v>
      </c>
      <c r="L399" s="42" t="s">
        <v>53</v>
      </c>
    </row>
    <row r="400" spans="11:12" x14ac:dyDescent="0.25">
      <c r="K400" s="66" t="s">
        <v>53</v>
      </c>
      <c r="L400" s="42" t="s">
        <v>53</v>
      </c>
    </row>
    <row r="401" spans="11:12" x14ac:dyDescent="0.25">
      <c r="K401" s="66" t="s">
        <v>53</v>
      </c>
      <c r="L401" s="42" t="s">
        <v>53</v>
      </c>
    </row>
    <row r="402" spans="11:12" x14ac:dyDescent="0.25">
      <c r="K402" s="66" t="s">
        <v>53</v>
      </c>
      <c r="L402" s="42" t="s">
        <v>53</v>
      </c>
    </row>
    <row r="403" spans="11:12" x14ac:dyDescent="0.25">
      <c r="K403" s="66" t="s">
        <v>53</v>
      </c>
      <c r="L403" s="42" t="s">
        <v>53</v>
      </c>
    </row>
    <row r="404" spans="11:12" x14ac:dyDescent="0.25">
      <c r="K404" s="66" t="s">
        <v>53</v>
      </c>
      <c r="L404" s="42" t="s">
        <v>53</v>
      </c>
    </row>
    <row r="405" spans="11:12" x14ac:dyDescent="0.25">
      <c r="K405" s="66" t="s">
        <v>53</v>
      </c>
      <c r="L405" s="42" t="s">
        <v>53</v>
      </c>
    </row>
    <row r="406" spans="11:12" x14ac:dyDescent="0.25">
      <c r="K406" s="66" t="s">
        <v>53</v>
      </c>
      <c r="L406" s="42" t="s">
        <v>53</v>
      </c>
    </row>
    <row r="407" spans="11:12" x14ac:dyDescent="0.25">
      <c r="K407" s="66" t="s">
        <v>53</v>
      </c>
      <c r="L407" s="42" t="s">
        <v>53</v>
      </c>
    </row>
    <row r="408" spans="11:12" x14ac:dyDescent="0.25">
      <c r="K408" s="66" t="s">
        <v>53</v>
      </c>
      <c r="L408" s="42" t="s">
        <v>53</v>
      </c>
    </row>
    <row r="409" spans="11:12" x14ac:dyDescent="0.25">
      <c r="K409" s="66" t="s">
        <v>53</v>
      </c>
      <c r="L409" s="42" t="s">
        <v>53</v>
      </c>
    </row>
    <row r="410" spans="11:12" x14ac:dyDescent="0.25">
      <c r="K410" s="66" t="s">
        <v>53</v>
      </c>
      <c r="L410" s="42" t="s">
        <v>53</v>
      </c>
    </row>
    <row r="411" spans="11:12" x14ac:dyDescent="0.25">
      <c r="K411" s="66" t="s">
        <v>53</v>
      </c>
      <c r="L411" s="42" t="s">
        <v>53</v>
      </c>
    </row>
    <row r="412" spans="11:12" x14ac:dyDescent="0.25">
      <c r="K412" s="66" t="s">
        <v>53</v>
      </c>
      <c r="L412" s="42" t="s">
        <v>53</v>
      </c>
    </row>
    <row r="413" spans="11:12" x14ac:dyDescent="0.25">
      <c r="K413" s="66" t="s">
        <v>53</v>
      </c>
      <c r="L413" s="42" t="s">
        <v>53</v>
      </c>
    </row>
    <row r="414" spans="11:12" x14ac:dyDescent="0.25">
      <c r="K414" s="66" t="s">
        <v>53</v>
      </c>
      <c r="L414" s="42" t="s">
        <v>53</v>
      </c>
    </row>
    <row r="415" spans="11:12" x14ac:dyDescent="0.25">
      <c r="K415" s="66" t="s">
        <v>53</v>
      </c>
      <c r="L415" s="42" t="s">
        <v>53</v>
      </c>
    </row>
    <row r="416" spans="11:12" x14ac:dyDescent="0.25">
      <c r="K416" s="66" t="s">
        <v>53</v>
      </c>
      <c r="L416" s="42" t="s">
        <v>53</v>
      </c>
    </row>
    <row r="417" spans="11:12" x14ac:dyDescent="0.25">
      <c r="K417" s="66" t="s">
        <v>53</v>
      </c>
      <c r="L417" s="42" t="s">
        <v>53</v>
      </c>
    </row>
    <row r="418" spans="11:12" x14ac:dyDescent="0.25">
      <c r="K418" s="66" t="s">
        <v>53</v>
      </c>
      <c r="L418" s="42" t="s">
        <v>53</v>
      </c>
    </row>
    <row r="419" spans="11:12" x14ac:dyDescent="0.25">
      <c r="K419" s="66" t="s">
        <v>53</v>
      </c>
      <c r="L419" s="42" t="s">
        <v>53</v>
      </c>
    </row>
    <row r="420" spans="11:12" x14ac:dyDescent="0.25">
      <c r="K420" s="66" t="s">
        <v>53</v>
      </c>
      <c r="L420" s="42" t="s">
        <v>53</v>
      </c>
    </row>
    <row r="421" spans="11:12" x14ac:dyDescent="0.25">
      <c r="K421" s="66" t="s">
        <v>53</v>
      </c>
      <c r="L421" s="42" t="s">
        <v>53</v>
      </c>
    </row>
    <row r="422" spans="11:12" x14ac:dyDescent="0.25">
      <c r="K422" s="66" t="s">
        <v>53</v>
      </c>
      <c r="L422" s="42" t="s">
        <v>53</v>
      </c>
    </row>
    <row r="423" spans="11:12" x14ac:dyDescent="0.25">
      <c r="K423" s="66" t="s">
        <v>53</v>
      </c>
      <c r="L423" s="42" t="s">
        <v>53</v>
      </c>
    </row>
    <row r="424" spans="11:12" x14ac:dyDescent="0.25">
      <c r="K424" s="66" t="s">
        <v>53</v>
      </c>
      <c r="L424" s="42" t="s">
        <v>53</v>
      </c>
    </row>
    <row r="425" spans="11:12" x14ac:dyDescent="0.25">
      <c r="K425" s="66" t="s">
        <v>53</v>
      </c>
      <c r="L425" s="42" t="s">
        <v>53</v>
      </c>
    </row>
    <row r="426" spans="11:12" x14ac:dyDescent="0.25">
      <c r="K426" s="66" t="s">
        <v>53</v>
      </c>
      <c r="L426" s="42" t="s">
        <v>53</v>
      </c>
    </row>
    <row r="427" spans="11:12" x14ac:dyDescent="0.25">
      <c r="K427" s="66" t="s">
        <v>53</v>
      </c>
      <c r="L427" s="42" t="s">
        <v>53</v>
      </c>
    </row>
    <row r="428" spans="11:12" x14ac:dyDescent="0.25">
      <c r="K428" s="66" t="s">
        <v>53</v>
      </c>
      <c r="L428" s="42" t="s">
        <v>53</v>
      </c>
    </row>
    <row r="429" spans="11:12" x14ac:dyDescent="0.25">
      <c r="K429" s="66" t="s">
        <v>53</v>
      </c>
      <c r="L429" s="42" t="s">
        <v>53</v>
      </c>
    </row>
    <row r="430" spans="11:12" x14ac:dyDescent="0.25">
      <c r="K430" s="66" t="s">
        <v>53</v>
      </c>
      <c r="L430" s="42" t="s">
        <v>53</v>
      </c>
    </row>
    <row r="431" spans="11:12" x14ac:dyDescent="0.25">
      <c r="K431" s="66" t="s">
        <v>53</v>
      </c>
      <c r="L431" s="42" t="s">
        <v>53</v>
      </c>
    </row>
    <row r="432" spans="11:12" x14ac:dyDescent="0.25">
      <c r="K432" s="66" t="s">
        <v>53</v>
      </c>
      <c r="L432" s="42" t="s">
        <v>53</v>
      </c>
    </row>
    <row r="433" spans="11:12" x14ac:dyDescent="0.25">
      <c r="K433" s="66" t="s">
        <v>53</v>
      </c>
      <c r="L433" s="42" t="s">
        <v>53</v>
      </c>
    </row>
    <row r="434" spans="11:12" x14ac:dyDescent="0.25">
      <c r="K434" s="66" t="s">
        <v>53</v>
      </c>
      <c r="L434" s="42" t="s">
        <v>53</v>
      </c>
    </row>
    <row r="435" spans="11:12" x14ac:dyDescent="0.25">
      <c r="K435" s="66" t="s">
        <v>53</v>
      </c>
      <c r="L435" s="42" t="s">
        <v>53</v>
      </c>
    </row>
    <row r="436" spans="11:12" x14ac:dyDescent="0.25">
      <c r="K436" s="66" t="s">
        <v>53</v>
      </c>
      <c r="L436" s="42" t="s">
        <v>53</v>
      </c>
    </row>
    <row r="437" spans="11:12" x14ac:dyDescent="0.25">
      <c r="K437" s="66" t="s">
        <v>53</v>
      </c>
      <c r="L437" s="42" t="s">
        <v>53</v>
      </c>
    </row>
    <row r="438" spans="11:12" x14ac:dyDescent="0.25">
      <c r="K438" s="66" t="s">
        <v>53</v>
      </c>
      <c r="L438" s="42" t="s">
        <v>53</v>
      </c>
    </row>
    <row r="439" spans="11:12" x14ac:dyDescent="0.25">
      <c r="K439" s="66" t="s">
        <v>53</v>
      </c>
      <c r="L439" s="42" t="s">
        <v>53</v>
      </c>
    </row>
    <row r="440" spans="11:12" x14ac:dyDescent="0.25">
      <c r="K440" s="66" t="s">
        <v>53</v>
      </c>
      <c r="L440" s="42" t="s">
        <v>53</v>
      </c>
    </row>
    <row r="441" spans="11:12" x14ac:dyDescent="0.25">
      <c r="K441" s="66" t="s">
        <v>53</v>
      </c>
      <c r="L441" s="42" t="s">
        <v>53</v>
      </c>
    </row>
    <row r="442" spans="11:12" x14ac:dyDescent="0.25">
      <c r="K442" s="66" t="s">
        <v>53</v>
      </c>
      <c r="L442" s="42" t="s">
        <v>53</v>
      </c>
    </row>
    <row r="443" spans="11:12" x14ac:dyDescent="0.25">
      <c r="K443" s="66" t="s">
        <v>53</v>
      </c>
      <c r="L443" s="42" t="s">
        <v>53</v>
      </c>
    </row>
    <row r="444" spans="11:12" x14ac:dyDescent="0.25">
      <c r="K444" s="66" t="s">
        <v>53</v>
      </c>
      <c r="L444" s="42" t="s">
        <v>53</v>
      </c>
    </row>
    <row r="445" spans="11:12" x14ac:dyDescent="0.25">
      <c r="K445" s="66" t="s">
        <v>53</v>
      </c>
      <c r="L445" s="42" t="s">
        <v>53</v>
      </c>
    </row>
    <row r="446" spans="11:12" x14ac:dyDescent="0.25">
      <c r="K446" s="66" t="s">
        <v>53</v>
      </c>
      <c r="L446" s="42" t="s">
        <v>53</v>
      </c>
    </row>
    <row r="447" spans="11:12" x14ac:dyDescent="0.25">
      <c r="K447" s="66" t="s">
        <v>53</v>
      </c>
      <c r="L447" s="42" t="s">
        <v>53</v>
      </c>
    </row>
    <row r="448" spans="11:12" x14ac:dyDescent="0.25">
      <c r="K448" s="66" t="s">
        <v>53</v>
      </c>
      <c r="L448" s="42" t="s">
        <v>53</v>
      </c>
    </row>
    <row r="449" spans="11:12" x14ac:dyDescent="0.25">
      <c r="K449" s="66" t="s">
        <v>53</v>
      </c>
      <c r="L449" s="42" t="s">
        <v>53</v>
      </c>
    </row>
    <row r="450" spans="11:12" x14ac:dyDescent="0.25">
      <c r="K450" s="66" t="s">
        <v>53</v>
      </c>
      <c r="L450" s="42" t="s">
        <v>53</v>
      </c>
    </row>
    <row r="451" spans="11:12" x14ac:dyDescent="0.25">
      <c r="K451" s="66" t="s">
        <v>53</v>
      </c>
      <c r="L451" s="42" t="s">
        <v>53</v>
      </c>
    </row>
    <row r="452" spans="11:12" x14ac:dyDescent="0.25">
      <c r="K452" s="67" t="s">
        <v>55</v>
      </c>
      <c r="L452" s="67"/>
    </row>
    <row r="453" spans="11:12" x14ac:dyDescent="0.25">
      <c r="K453" s="66">
        <v>43904</v>
      </c>
      <c r="L453" s="42">
        <v>100</v>
      </c>
    </row>
    <row r="454" spans="11:12" x14ac:dyDescent="0.25">
      <c r="K454" s="66">
        <v>43911</v>
      </c>
      <c r="L454" s="42">
        <v>99.572000000000003</v>
      </c>
    </row>
    <row r="455" spans="11:12" x14ac:dyDescent="0.25">
      <c r="K455" s="66">
        <v>43918</v>
      </c>
      <c r="L455" s="42">
        <v>96.230099999999993</v>
      </c>
    </row>
    <row r="456" spans="11:12" x14ac:dyDescent="0.25">
      <c r="K456" s="66">
        <v>43925</v>
      </c>
      <c r="L456" s="42">
        <v>93.726200000000006</v>
      </c>
    </row>
    <row r="457" spans="11:12" x14ac:dyDescent="0.25">
      <c r="K457" s="66">
        <v>43932</v>
      </c>
      <c r="L457" s="42">
        <v>91.605500000000006</v>
      </c>
    </row>
    <row r="458" spans="11:12" x14ac:dyDescent="0.25">
      <c r="K458" s="66">
        <v>43939</v>
      </c>
      <c r="L458" s="42">
        <v>91.400999999999996</v>
      </c>
    </row>
    <row r="459" spans="11:12" x14ac:dyDescent="0.25">
      <c r="K459" s="66">
        <v>43946</v>
      </c>
      <c r="L459" s="42">
        <v>92.029399999999995</v>
      </c>
    </row>
    <row r="460" spans="11:12" x14ac:dyDescent="0.25">
      <c r="K460" s="66">
        <v>43953</v>
      </c>
      <c r="L460" s="42">
        <v>92.526399999999995</v>
      </c>
    </row>
    <row r="461" spans="11:12" x14ac:dyDescent="0.25">
      <c r="K461" s="66">
        <v>43960</v>
      </c>
      <c r="L461" s="42">
        <v>93.203299999999999</v>
      </c>
    </row>
    <row r="462" spans="11:12" x14ac:dyDescent="0.25">
      <c r="K462" s="66">
        <v>43967</v>
      </c>
      <c r="L462" s="42">
        <v>93.800799999999995</v>
      </c>
    </row>
    <row r="463" spans="11:12" x14ac:dyDescent="0.25">
      <c r="K463" s="66">
        <v>43974</v>
      </c>
      <c r="L463" s="42">
        <v>93.969899999999996</v>
      </c>
    </row>
    <row r="464" spans="11:12" x14ac:dyDescent="0.25">
      <c r="K464" s="66">
        <v>43981</v>
      </c>
      <c r="L464" s="42">
        <v>94.234800000000007</v>
      </c>
    </row>
    <row r="465" spans="11:12" x14ac:dyDescent="0.25">
      <c r="K465" s="66">
        <v>43988</v>
      </c>
      <c r="L465" s="42">
        <v>95.055999999999997</v>
      </c>
    </row>
    <row r="466" spans="11:12" x14ac:dyDescent="0.25">
      <c r="K466" s="66">
        <v>43995</v>
      </c>
      <c r="L466" s="42">
        <v>95.635800000000003</v>
      </c>
    </row>
    <row r="467" spans="11:12" x14ac:dyDescent="0.25">
      <c r="K467" s="66">
        <v>44002</v>
      </c>
      <c r="L467" s="42">
        <v>95.784300000000002</v>
      </c>
    </row>
    <row r="468" spans="11:12" x14ac:dyDescent="0.25">
      <c r="K468" s="66">
        <v>44009</v>
      </c>
      <c r="L468" s="42">
        <v>95.948300000000003</v>
      </c>
    </row>
    <row r="469" spans="11:12" x14ac:dyDescent="0.25">
      <c r="K469" s="66">
        <v>44016</v>
      </c>
      <c r="L469" s="42">
        <v>97.090500000000006</v>
      </c>
    </row>
    <row r="470" spans="11:12" x14ac:dyDescent="0.25">
      <c r="K470" s="66">
        <v>44023</v>
      </c>
      <c r="L470" s="42">
        <v>97.948099999999997</v>
      </c>
    </row>
    <row r="471" spans="11:12" x14ac:dyDescent="0.25">
      <c r="K471" s="66">
        <v>44030</v>
      </c>
      <c r="L471" s="42">
        <v>98.314499999999995</v>
      </c>
    </row>
    <row r="472" spans="11:12" x14ac:dyDescent="0.25">
      <c r="K472" s="66">
        <v>44037</v>
      </c>
      <c r="L472" s="42">
        <v>98.681700000000006</v>
      </c>
    </row>
    <row r="473" spans="11:12" x14ac:dyDescent="0.25">
      <c r="K473" s="66">
        <v>44044</v>
      </c>
      <c r="L473" s="42">
        <v>98.575100000000006</v>
      </c>
    </row>
    <row r="474" spans="11:12" x14ac:dyDescent="0.25">
      <c r="K474" s="66">
        <v>44051</v>
      </c>
      <c r="L474" s="42">
        <v>98.829099999999997</v>
      </c>
    </row>
    <row r="475" spans="11:12" x14ac:dyDescent="0.25">
      <c r="K475" s="66">
        <v>44058</v>
      </c>
      <c r="L475" s="42">
        <v>98.719700000000003</v>
      </c>
    </row>
    <row r="476" spans="11:12" x14ac:dyDescent="0.25">
      <c r="K476" s="66">
        <v>44065</v>
      </c>
      <c r="L476" s="42">
        <v>99.059600000000003</v>
      </c>
    </row>
    <row r="477" spans="11:12" x14ac:dyDescent="0.25">
      <c r="K477" s="66">
        <v>44072</v>
      </c>
      <c r="L477" s="42">
        <v>98.932000000000002</v>
      </c>
    </row>
    <row r="478" spans="11:12" x14ac:dyDescent="0.25">
      <c r="K478" s="66">
        <v>44079</v>
      </c>
      <c r="L478" s="42">
        <v>99.279899999999998</v>
      </c>
    </row>
    <row r="479" spans="11:12" x14ac:dyDescent="0.25">
      <c r="K479" s="66">
        <v>44086</v>
      </c>
      <c r="L479" s="42">
        <v>99.9041</v>
      </c>
    </row>
    <row r="480" spans="11:12" x14ac:dyDescent="0.25">
      <c r="K480" s="66">
        <v>44093</v>
      </c>
      <c r="L480" s="42">
        <v>100.1121</v>
      </c>
    </row>
    <row r="481" spans="11:12" x14ac:dyDescent="0.25">
      <c r="K481" s="66">
        <v>44100</v>
      </c>
      <c r="L481" s="42">
        <v>99.587100000000007</v>
      </c>
    </row>
    <row r="482" spans="11:12" x14ac:dyDescent="0.25">
      <c r="K482" s="66">
        <v>44107</v>
      </c>
      <c r="L482" s="42">
        <v>99.063100000000006</v>
      </c>
    </row>
    <row r="483" spans="11:12" x14ac:dyDescent="0.25">
      <c r="K483" s="66">
        <v>44114</v>
      </c>
      <c r="L483" s="42">
        <v>99.167599999999993</v>
      </c>
    </row>
    <row r="484" spans="11:12" x14ac:dyDescent="0.25">
      <c r="K484" s="66">
        <v>44121</v>
      </c>
      <c r="L484" s="42">
        <v>99.631399999999999</v>
      </c>
    </row>
    <row r="485" spans="11:12" x14ac:dyDescent="0.25">
      <c r="K485" s="66">
        <v>44128</v>
      </c>
      <c r="L485" s="42">
        <v>99.627799999999993</v>
      </c>
    </row>
    <row r="486" spans="11:12" x14ac:dyDescent="0.25">
      <c r="K486" s="66">
        <v>44135</v>
      </c>
      <c r="L486" s="42">
        <v>99.600300000000004</v>
      </c>
    </row>
    <row r="487" spans="11:12" x14ac:dyDescent="0.25">
      <c r="K487" s="66">
        <v>44142</v>
      </c>
      <c r="L487" s="42">
        <v>99.924000000000007</v>
      </c>
    </row>
    <row r="488" spans="11:12" x14ac:dyDescent="0.25">
      <c r="K488" s="66">
        <v>44149</v>
      </c>
      <c r="L488" s="42">
        <v>100.5179</v>
      </c>
    </row>
    <row r="489" spans="11:12" x14ac:dyDescent="0.25">
      <c r="K489" s="66">
        <v>44156</v>
      </c>
      <c r="L489" s="42">
        <v>100.5986</v>
      </c>
    </row>
    <row r="490" spans="11:12" x14ac:dyDescent="0.25">
      <c r="K490" s="66">
        <v>44163</v>
      </c>
      <c r="L490" s="42">
        <v>100.72369999999999</v>
      </c>
    </row>
    <row r="491" spans="11:12" x14ac:dyDescent="0.25">
      <c r="K491" s="66">
        <v>44170</v>
      </c>
      <c r="L491" s="42">
        <v>101.0378</v>
      </c>
    </row>
    <row r="492" spans="11:12" x14ac:dyDescent="0.25">
      <c r="K492" s="66">
        <v>44177</v>
      </c>
      <c r="L492" s="42">
        <v>101.1204</v>
      </c>
    </row>
    <row r="493" spans="11:12" x14ac:dyDescent="0.25">
      <c r="K493" s="66">
        <v>44184</v>
      </c>
      <c r="L493" s="42">
        <v>100.1131</v>
      </c>
    </row>
    <row r="494" spans="11:12" x14ac:dyDescent="0.25">
      <c r="K494" s="66">
        <v>44191</v>
      </c>
      <c r="L494" s="42">
        <v>96.419399999999996</v>
      </c>
    </row>
    <row r="495" spans="11:12" x14ac:dyDescent="0.25">
      <c r="K495" s="66">
        <v>44198</v>
      </c>
      <c r="L495" s="42">
        <v>93.363200000000006</v>
      </c>
    </row>
    <row r="496" spans="11:12" x14ac:dyDescent="0.25">
      <c r="K496" s="66">
        <v>44205</v>
      </c>
      <c r="L496" s="42">
        <v>94.155799999999999</v>
      </c>
    </row>
    <row r="497" spans="11:12" x14ac:dyDescent="0.25">
      <c r="K497" s="66">
        <v>44212</v>
      </c>
      <c r="L497" s="42">
        <v>95.977699999999999</v>
      </c>
    </row>
    <row r="498" spans="11:12" x14ac:dyDescent="0.25">
      <c r="K498" s="66" t="s">
        <v>53</v>
      </c>
      <c r="L498" s="42" t="s">
        <v>53</v>
      </c>
    </row>
    <row r="499" spans="11:12" x14ac:dyDescent="0.25">
      <c r="K499" s="66" t="s">
        <v>53</v>
      </c>
      <c r="L499" s="42" t="s">
        <v>53</v>
      </c>
    </row>
    <row r="500" spans="11:12" x14ac:dyDescent="0.25">
      <c r="K500" s="66" t="s">
        <v>53</v>
      </c>
      <c r="L500" s="42" t="s">
        <v>53</v>
      </c>
    </row>
    <row r="501" spans="11:12" x14ac:dyDescent="0.25">
      <c r="K501" s="66" t="s">
        <v>53</v>
      </c>
      <c r="L501" s="42" t="s">
        <v>53</v>
      </c>
    </row>
    <row r="502" spans="11:12" x14ac:dyDescent="0.25">
      <c r="K502" s="66" t="s">
        <v>53</v>
      </c>
      <c r="L502" s="42" t="s">
        <v>53</v>
      </c>
    </row>
    <row r="503" spans="11:12" x14ac:dyDescent="0.25">
      <c r="K503" s="66" t="s">
        <v>53</v>
      </c>
      <c r="L503" s="42" t="s">
        <v>53</v>
      </c>
    </row>
    <row r="504" spans="11:12" x14ac:dyDescent="0.25">
      <c r="K504" s="66" t="s">
        <v>53</v>
      </c>
      <c r="L504" s="42" t="s">
        <v>53</v>
      </c>
    </row>
    <row r="505" spans="11:12" x14ac:dyDescent="0.25">
      <c r="K505" s="66" t="s">
        <v>53</v>
      </c>
      <c r="L505" s="42" t="s">
        <v>53</v>
      </c>
    </row>
    <row r="506" spans="11:12" x14ac:dyDescent="0.25">
      <c r="K506" s="66" t="s">
        <v>53</v>
      </c>
      <c r="L506" s="42" t="s">
        <v>53</v>
      </c>
    </row>
    <row r="507" spans="11:12" x14ac:dyDescent="0.25">
      <c r="K507" s="66" t="s">
        <v>53</v>
      </c>
      <c r="L507" s="42" t="s">
        <v>53</v>
      </c>
    </row>
    <row r="508" spans="11:12" x14ac:dyDescent="0.25">
      <c r="K508" s="66" t="s">
        <v>53</v>
      </c>
      <c r="L508" s="42" t="s">
        <v>53</v>
      </c>
    </row>
    <row r="509" spans="11:12" x14ac:dyDescent="0.25">
      <c r="K509" s="66" t="s">
        <v>53</v>
      </c>
      <c r="L509" s="42" t="s">
        <v>53</v>
      </c>
    </row>
    <row r="510" spans="11:12" x14ac:dyDescent="0.25">
      <c r="K510" s="66" t="s">
        <v>53</v>
      </c>
      <c r="L510" s="42" t="s">
        <v>53</v>
      </c>
    </row>
    <row r="511" spans="11:12" x14ac:dyDescent="0.25">
      <c r="K511" s="66" t="s">
        <v>53</v>
      </c>
      <c r="L511" s="42" t="s">
        <v>53</v>
      </c>
    </row>
    <row r="512" spans="11:12" x14ac:dyDescent="0.25">
      <c r="K512" s="66" t="s">
        <v>53</v>
      </c>
      <c r="L512" s="42" t="s">
        <v>53</v>
      </c>
    </row>
    <row r="513" spans="11:12" x14ac:dyDescent="0.25">
      <c r="K513" s="66" t="s">
        <v>53</v>
      </c>
      <c r="L513" s="42" t="s">
        <v>53</v>
      </c>
    </row>
    <row r="514" spans="11:12" x14ac:dyDescent="0.25">
      <c r="K514" s="66" t="s">
        <v>53</v>
      </c>
      <c r="L514" s="42" t="s">
        <v>53</v>
      </c>
    </row>
    <row r="515" spans="11:12" x14ac:dyDescent="0.25">
      <c r="K515" s="66" t="s">
        <v>53</v>
      </c>
      <c r="L515" s="42" t="s">
        <v>53</v>
      </c>
    </row>
    <row r="516" spans="11:12" x14ac:dyDescent="0.25">
      <c r="K516" s="66" t="s">
        <v>53</v>
      </c>
      <c r="L516" s="42" t="s">
        <v>53</v>
      </c>
    </row>
    <row r="517" spans="11:12" x14ac:dyDescent="0.25">
      <c r="K517" s="66" t="s">
        <v>53</v>
      </c>
      <c r="L517" s="42" t="s">
        <v>53</v>
      </c>
    </row>
    <row r="518" spans="11:12" x14ac:dyDescent="0.25">
      <c r="K518" s="66" t="s">
        <v>53</v>
      </c>
      <c r="L518" s="42" t="s">
        <v>53</v>
      </c>
    </row>
    <row r="519" spans="11:12" x14ac:dyDescent="0.25">
      <c r="K519" s="66" t="s">
        <v>53</v>
      </c>
      <c r="L519" s="42" t="s">
        <v>53</v>
      </c>
    </row>
    <row r="520" spans="11:12" x14ac:dyDescent="0.25">
      <c r="K520" s="66" t="s">
        <v>53</v>
      </c>
      <c r="L520" s="42" t="s">
        <v>53</v>
      </c>
    </row>
    <row r="521" spans="11:12" x14ac:dyDescent="0.25">
      <c r="K521" s="66" t="s">
        <v>53</v>
      </c>
      <c r="L521" s="42" t="s">
        <v>53</v>
      </c>
    </row>
    <row r="522" spans="11:12" x14ac:dyDescent="0.25">
      <c r="K522" s="66" t="s">
        <v>53</v>
      </c>
      <c r="L522" s="42" t="s">
        <v>53</v>
      </c>
    </row>
    <row r="523" spans="11:12" x14ac:dyDescent="0.25">
      <c r="K523" s="66" t="s">
        <v>53</v>
      </c>
      <c r="L523" s="42" t="s">
        <v>53</v>
      </c>
    </row>
    <row r="524" spans="11:12" x14ac:dyDescent="0.25">
      <c r="K524" s="66" t="s">
        <v>53</v>
      </c>
      <c r="L524" s="42" t="s">
        <v>53</v>
      </c>
    </row>
    <row r="525" spans="11:12" x14ac:dyDescent="0.25">
      <c r="K525" s="66" t="s">
        <v>53</v>
      </c>
      <c r="L525" s="42" t="s">
        <v>53</v>
      </c>
    </row>
    <row r="526" spans="11:12" x14ac:dyDescent="0.25">
      <c r="K526" s="66" t="s">
        <v>53</v>
      </c>
      <c r="L526" s="42" t="s">
        <v>53</v>
      </c>
    </row>
    <row r="527" spans="11:12" x14ac:dyDescent="0.25">
      <c r="K527" s="66" t="s">
        <v>53</v>
      </c>
      <c r="L527" s="42" t="s">
        <v>53</v>
      </c>
    </row>
    <row r="528" spans="11:12" x14ac:dyDescent="0.25">
      <c r="K528" s="66" t="s">
        <v>53</v>
      </c>
      <c r="L528" s="42" t="s">
        <v>53</v>
      </c>
    </row>
    <row r="529" spans="11:12" x14ac:dyDescent="0.25">
      <c r="K529" s="66" t="s">
        <v>53</v>
      </c>
      <c r="L529" s="42" t="s">
        <v>53</v>
      </c>
    </row>
    <row r="530" spans="11:12" x14ac:dyDescent="0.25">
      <c r="K530" s="66" t="s">
        <v>53</v>
      </c>
      <c r="L530" s="42" t="s">
        <v>53</v>
      </c>
    </row>
    <row r="531" spans="11:12" x14ac:dyDescent="0.25">
      <c r="K531" s="66" t="s">
        <v>53</v>
      </c>
      <c r="L531" s="42" t="s">
        <v>53</v>
      </c>
    </row>
    <row r="532" spans="11:12" x14ac:dyDescent="0.25">
      <c r="K532" s="66" t="s">
        <v>53</v>
      </c>
      <c r="L532" s="42" t="s">
        <v>53</v>
      </c>
    </row>
    <row r="533" spans="11:12" x14ac:dyDescent="0.25">
      <c r="K533" s="66" t="s">
        <v>53</v>
      </c>
      <c r="L533" s="42" t="s">
        <v>53</v>
      </c>
    </row>
    <row r="534" spans="11:12" x14ac:dyDescent="0.25">
      <c r="K534" s="66" t="s">
        <v>53</v>
      </c>
      <c r="L534" s="42" t="s">
        <v>53</v>
      </c>
    </row>
    <row r="535" spans="11:12" x14ac:dyDescent="0.25">
      <c r="K535" s="66" t="s">
        <v>53</v>
      </c>
      <c r="L535" s="42" t="s">
        <v>53</v>
      </c>
    </row>
    <row r="536" spans="11:12" x14ac:dyDescent="0.25">
      <c r="K536" s="66" t="s">
        <v>53</v>
      </c>
      <c r="L536" s="42" t="s">
        <v>53</v>
      </c>
    </row>
    <row r="537" spans="11:12" x14ac:dyDescent="0.25">
      <c r="K537" s="66" t="s">
        <v>53</v>
      </c>
      <c r="L537" s="42" t="s">
        <v>53</v>
      </c>
    </row>
    <row r="538" spans="11:12" x14ac:dyDescent="0.25">
      <c r="K538" s="66" t="s">
        <v>53</v>
      </c>
      <c r="L538" s="42" t="s">
        <v>53</v>
      </c>
    </row>
    <row r="539" spans="11:12" x14ac:dyDescent="0.25">
      <c r="K539" s="66" t="s">
        <v>53</v>
      </c>
      <c r="L539" s="42" t="s">
        <v>53</v>
      </c>
    </row>
    <row r="540" spans="11:12" x14ac:dyDescent="0.25">
      <c r="K540" s="66" t="s">
        <v>53</v>
      </c>
      <c r="L540" s="42" t="s">
        <v>53</v>
      </c>
    </row>
    <row r="541" spans="11:12" x14ac:dyDescent="0.25">
      <c r="K541" s="66" t="s">
        <v>53</v>
      </c>
      <c r="L541" s="42" t="s">
        <v>53</v>
      </c>
    </row>
    <row r="542" spans="11:12" x14ac:dyDescent="0.25">
      <c r="K542" s="66" t="s">
        <v>53</v>
      </c>
      <c r="L542" s="42" t="s">
        <v>53</v>
      </c>
    </row>
    <row r="543" spans="11:12" x14ac:dyDescent="0.25">
      <c r="K543" s="66" t="s">
        <v>53</v>
      </c>
      <c r="L543" s="42" t="s">
        <v>53</v>
      </c>
    </row>
    <row r="544" spans="11:12" x14ac:dyDescent="0.25">
      <c r="K544" s="66" t="s">
        <v>53</v>
      </c>
      <c r="L544" s="42" t="s">
        <v>53</v>
      </c>
    </row>
    <row r="545" spans="11:12" x14ac:dyDescent="0.25">
      <c r="K545" s="66" t="s">
        <v>53</v>
      </c>
      <c r="L545" s="42" t="s">
        <v>53</v>
      </c>
    </row>
    <row r="546" spans="11:12" x14ac:dyDescent="0.25">
      <c r="K546" s="66" t="s">
        <v>53</v>
      </c>
      <c r="L546" s="42" t="s">
        <v>53</v>
      </c>
    </row>
    <row r="547" spans="11:12" x14ac:dyDescent="0.25">
      <c r="K547" s="66" t="s">
        <v>53</v>
      </c>
      <c r="L547" s="42" t="s">
        <v>53</v>
      </c>
    </row>
    <row r="548" spans="11:12" x14ac:dyDescent="0.25">
      <c r="K548" s="66" t="s">
        <v>53</v>
      </c>
      <c r="L548" s="42" t="s">
        <v>53</v>
      </c>
    </row>
    <row r="549" spans="11:12" x14ac:dyDescent="0.25">
      <c r="K549" s="66" t="s">
        <v>53</v>
      </c>
      <c r="L549" s="42" t="s">
        <v>53</v>
      </c>
    </row>
    <row r="550" spans="11:12" x14ac:dyDescent="0.25">
      <c r="K550" s="66" t="s">
        <v>53</v>
      </c>
      <c r="L550" s="42" t="s">
        <v>53</v>
      </c>
    </row>
    <row r="551" spans="11:12" x14ac:dyDescent="0.25">
      <c r="K551" s="66" t="s">
        <v>53</v>
      </c>
      <c r="L551" s="42" t="s">
        <v>53</v>
      </c>
    </row>
    <row r="552" spans="11:12" x14ac:dyDescent="0.25">
      <c r="K552" s="66" t="s">
        <v>53</v>
      </c>
      <c r="L552" s="42" t="s">
        <v>53</v>
      </c>
    </row>
    <row r="553" spans="11:12" x14ac:dyDescent="0.25">
      <c r="K553" s="66" t="s">
        <v>53</v>
      </c>
      <c r="L553" s="42" t="s">
        <v>53</v>
      </c>
    </row>
    <row r="554" spans="11:12" x14ac:dyDescent="0.25">
      <c r="K554" s="66" t="s">
        <v>53</v>
      </c>
      <c r="L554" s="42" t="s">
        <v>53</v>
      </c>
    </row>
    <row r="555" spans="11:12" x14ac:dyDescent="0.25">
      <c r="K555" s="66" t="s">
        <v>53</v>
      </c>
      <c r="L555" s="42" t="s">
        <v>53</v>
      </c>
    </row>
    <row r="556" spans="11:12" x14ac:dyDescent="0.25">
      <c r="K556" s="66" t="s">
        <v>53</v>
      </c>
      <c r="L556" s="42" t="s">
        <v>53</v>
      </c>
    </row>
    <row r="557" spans="11:12" x14ac:dyDescent="0.25">
      <c r="K557" s="66" t="s">
        <v>53</v>
      </c>
      <c r="L557" s="42" t="s">
        <v>53</v>
      </c>
    </row>
    <row r="558" spans="11:12" x14ac:dyDescent="0.25">
      <c r="K558" s="66" t="s">
        <v>53</v>
      </c>
      <c r="L558" s="42" t="s">
        <v>53</v>
      </c>
    </row>
    <row r="559" spans="11:12" x14ac:dyDescent="0.25">
      <c r="K559" s="66" t="s">
        <v>53</v>
      </c>
      <c r="L559" s="42" t="s">
        <v>53</v>
      </c>
    </row>
    <row r="560" spans="11:12" x14ac:dyDescent="0.25">
      <c r="K560" s="66" t="s">
        <v>53</v>
      </c>
      <c r="L560" s="42" t="s">
        <v>53</v>
      </c>
    </row>
    <row r="561" spans="11:12" x14ac:dyDescent="0.25">
      <c r="K561" s="66" t="s">
        <v>53</v>
      </c>
      <c r="L561" s="42" t="s">
        <v>53</v>
      </c>
    </row>
    <row r="562" spans="11:12" x14ac:dyDescent="0.25">
      <c r="K562" s="66" t="s">
        <v>53</v>
      </c>
      <c r="L562" s="42" t="s">
        <v>53</v>
      </c>
    </row>
    <row r="563" spans="11:12" x14ac:dyDescent="0.25">
      <c r="K563" s="66" t="s">
        <v>53</v>
      </c>
      <c r="L563" s="42" t="s">
        <v>53</v>
      </c>
    </row>
    <row r="564" spans="11:12" x14ac:dyDescent="0.25">
      <c r="K564" s="66" t="s">
        <v>53</v>
      </c>
      <c r="L564" s="42" t="s">
        <v>53</v>
      </c>
    </row>
    <row r="565" spans="11:12" x14ac:dyDescent="0.25">
      <c r="K565" s="66" t="s">
        <v>53</v>
      </c>
      <c r="L565" s="42" t="s">
        <v>53</v>
      </c>
    </row>
    <row r="566" spans="11:12" x14ac:dyDescent="0.25">
      <c r="K566" s="66" t="s">
        <v>53</v>
      </c>
      <c r="L566" s="42" t="s">
        <v>53</v>
      </c>
    </row>
    <row r="567" spans="11:12" x14ac:dyDescent="0.25">
      <c r="K567" s="66" t="s">
        <v>53</v>
      </c>
      <c r="L567" s="42" t="s">
        <v>53</v>
      </c>
    </row>
    <row r="568" spans="11:12" x14ac:dyDescent="0.25">
      <c r="K568" s="66" t="s">
        <v>53</v>
      </c>
      <c r="L568" s="42" t="s">
        <v>53</v>
      </c>
    </row>
    <row r="569" spans="11:12" x14ac:dyDescent="0.25">
      <c r="K569" s="66" t="s">
        <v>53</v>
      </c>
      <c r="L569" s="42" t="s">
        <v>53</v>
      </c>
    </row>
    <row r="570" spans="11:12" x14ac:dyDescent="0.25">
      <c r="K570" s="66" t="s">
        <v>53</v>
      </c>
      <c r="L570" s="42" t="s">
        <v>53</v>
      </c>
    </row>
    <row r="571" spans="11:12" x14ac:dyDescent="0.25">
      <c r="K571" s="66" t="s">
        <v>53</v>
      </c>
      <c r="L571" s="42" t="s">
        <v>53</v>
      </c>
    </row>
    <row r="572" spans="11:12" x14ac:dyDescent="0.25">
      <c r="K572" s="66" t="s">
        <v>53</v>
      </c>
      <c r="L572" s="42" t="s">
        <v>53</v>
      </c>
    </row>
    <row r="573" spans="11:12" x14ac:dyDescent="0.25">
      <c r="K573" s="66" t="s">
        <v>53</v>
      </c>
      <c r="L573" s="42" t="s">
        <v>53</v>
      </c>
    </row>
    <row r="574" spans="11:12" x14ac:dyDescent="0.25">
      <c r="K574" s="66" t="s">
        <v>53</v>
      </c>
      <c r="L574" s="42" t="s">
        <v>53</v>
      </c>
    </row>
    <row r="575" spans="11:12" x14ac:dyDescent="0.25">
      <c r="K575" s="66" t="s">
        <v>53</v>
      </c>
      <c r="L575" s="42" t="s">
        <v>53</v>
      </c>
    </row>
    <row r="576" spans="11:12" x14ac:dyDescent="0.25">
      <c r="K576" s="66" t="s">
        <v>53</v>
      </c>
      <c r="L576" s="42" t="s">
        <v>53</v>
      </c>
    </row>
    <row r="577" spans="11:12" x14ac:dyDescent="0.25">
      <c r="K577" s="66" t="s">
        <v>53</v>
      </c>
      <c r="L577" s="42" t="s">
        <v>53</v>
      </c>
    </row>
    <row r="578" spans="11:12" x14ac:dyDescent="0.25">
      <c r="K578" s="66" t="s">
        <v>53</v>
      </c>
      <c r="L578" s="42" t="s">
        <v>53</v>
      </c>
    </row>
    <row r="579" spans="11:12" x14ac:dyDescent="0.25">
      <c r="K579" s="66" t="s">
        <v>53</v>
      </c>
      <c r="L579" s="42" t="s">
        <v>53</v>
      </c>
    </row>
    <row r="580" spans="11:12" x14ac:dyDescent="0.25">
      <c r="K580" s="66" t="s">
        <v>53</v>
      </c>
      <c r="L580" s="42" t="s">
        <v>53</v>
      </c>
    </row>
    <row r="581" spans="11:12" x14ac:dyDescent="0.25">
      <c r="K581" s="66" t="s">
        <v>53</v>
      </c>
      <c r="L581" s="42" t="s">
        <v>53</v>
      </c>
    </row>
    <row r="582" spans="11:12" x14ac:dyDescent="0.25">
      <c r="K582" s="66" t="s">
        <v>53</v>
      </c>
      <c r="L582" s="42" t="s">
        <v>53</v>
      </c>
    </row>
    <row r="583" spans="11:12" x14ac:dyDescent="0.25">
      <c r="K583" s="66" t="s">
        <v>53</v>
      </c>
      <c r="L583" s="42" t="s">
        <v>53</v>
      </c>
    </row>
    <row r="584" spans="11:12" x14ac:dyDescent="0.25">
      <c r="K584" s="66" t="s">
        <v>53</v>
      </c>
      <c r="L584" s="42" t="s">
        <v>53</v>
      </c>
    </row>
    <row r="585" spans="11:12" x14ac:dyDescent="0.25">
      <c r="K585" s="66" t="s">
        <v>53</v>
      </c>
      <c r="L585" s="42" t="s">
        <v>53</v>
      </c>
    </row>
    <row r="586" spans="11:12" x14ac:dyDescent="0.25">
      <c r="K586" s="66" t="s">
        <v>53</v>
      </c>
      <c r="L586" s="42" t="s">
        <v>53</v>
      </c>
    </row>
    <row r="587" spans="11:12" x14ac:dyDescent="0.25">
      <c r="K587" s="66" t="s">
        <v>53</v>
      </c>
      <c r="L587" s="42" t="s">
        <v>53</v>
      </c>
    </row>
    <row r="588" spans="11:12" x14ac:dyDescent="0.25">
      <c r="K588" s="66" t="s">
        <v>53</v>
      </c>
      <c r="L588" s="42" t="s">
        <v>53</v>
      </c>
    </row>
    <row r="589" spans="11:12" x14ac:dyDescent="0.25">
      <c r="K589" s="66" t="s">
        <v>53</v>
      </c>
      <c r="L589" s="42" t="s">
        <v>53</v>
      </c>
    </row>
    <row r="590" spans="11:12" x14ac:dyDescent="0.25">
      <c r="K590" s="66" t="s">
        <v>53</v>
      </c>
      <c r="L590" s="42" t="s">
        <v>53</v>
      </c>
    </row>
    <row r="591" spans="11:12" x14ac:dyDescent="0.25">
      <c r="K591" s="66" t="s">
        <v>53</v>
      </c>
      <c r="L591" s="42" t="s">
        <v>53</v>
      </c>
    </row>
    <row r="592" spans="11:12" x14ac:dyDescent="0.25">
      <c r="K592" s="66" t="s">
        <v>53</v>
      </c>
      <c r="L592" s="42" t="s">
        <v>53</v>
      </c>
    </row>
    <row r="593" spans="11:12" x14ac:dyDescent="0.25">
      <c r="K593" s="66" t="s">
        <v>53</v>
      </c>
      <c r="L593" s="42" t="s">
        <v>53</v>
      </c>
    </row>
    <row r="594" spans="11:12" x14ac:dyDescent="0.25">
      <c r="K594" s="66" t="s">
        <v>53</v>
      </c>
      <c r="L594" s="42" t="s">
        <v>53</v>
      </c>
    </row>
    <row r="595" spans="11:12" x14ac:dyDescent="0.25">
      <c r="K595" s="66" t="s">
        <v>53</v>
      </c>
      <c r="L595" s="42" t="s">
        <v>53</v>
      </c>
    </row>
    <row r="596" spans="11:12" x14ac:dyDescent="0.25">
      <c r="K596" s="66" t="s">
        <v>53</v>
      </c>
      <c r="L596" s="42" t="s">
        <v>53</v>
      </c>
    </row>
    <row r="597" spans="11:12" x14ac:dyDescent="0.25">
      <c r="K597" s="66" t="s">
        <v>53</v>
      </c>
      <c r="L597" s="42" t="s">
        <v>53</v>
      </c>
    </row>
    <row r="598" spans="11:12" x14ac:dyDescent="0.25">
      <c r="K598" s="66" t="s">
        <v>53</v>
      </c>
      <c r="L598" s="42" t="s">
        <v>53</v>
      </c>
    </row>
    <row r="599" spans="11:12" x14ac:dyDescent="0.25">
      <c r="K599" s="66" t="s">
        <v>53</v>
      </c>
      <c r="L599" s="42" t="s">
        <v>53</v>
      </c>
    </row>
    <row r="600" spans="11:12" x14ac:dyDescent="0.25">
      <c r="K600" s="67" t="s">
        <v>56</v>
      </c>
      <c r="L600" s="67"/>
    </row>
    <row r="601" spans="11:12" x14ac:dyDescent="0.25">
      <c r="K601" s="66">
        <v>43904</v>
      </c>
      <c r="L601" s="42">
        <v>100</v>
      </c>
    </row>
    <row r="602" spans="11:12" x14ac:dyDescent="0.25">
      <c r="K602" s="66">
        <v>43911</v>
      </c>
      <c r="L602" s="42">
        <v>99.579700000000003</v>
      </c>
    </row>
    <row r="603" spans="11:12" x14ac:dyDescent="0.25">
      <c r="K603" s="66">
        <v>43918</v>
      </c>
      <c r="L603" s="42">
        <v>97.631399999999999</v>
      </c>
    </row>
    <row r="604" spans="11:12" x14ac:dyDescent="0.25">
      <c r="K604" s="66">
        <v>43925</v>
      </c>
      <c r="L604" s="42">
        <v>96.703199999999995</v>
      </c>
    </row>
    <row r="605" spans="11:12" x14ac:dyDescent="0.25">
      <c r="K605" s="66">
        <v>43932</v>
      </c>
      <c r="L605" s="42">
        <v>94.031000000000006</v>
      </c>
    </row>
    <row r="606" spans="11:12" x14ac:dyDescent="0.25">
      <c r="K606" s="66">
        <v>43939</v>
      </c>
      <c r="L606" s="42">
        <v>94.206000000000003</v>
      </c>
    </row>
    <row r="607" spans="11:12" x14ac:dyDescent="0.25">
      <c r="K607" s="66">
        <v>43946</v>
      </c>
      <c r="L607" s="42">
        <v>94.293700000000001</v>
      </c>
    </row>
    <row r="608" spans="11:12" x14ac:dyDescent="0.25">
      <c r="K608" s="66">
        <v>43953</v>
      </c>
      <c r="L608" s="42">
        <v>95.078999999999994</v>
      </c>
    </row>
    <row r="609" spans="11:12" x14ac:dyDescent="0.25">
      <c r="K609" s="66">
        <v>43960</v>
      </c>
      <c r="L609" s="42">
        <v>94.973200000000006</v>
      </c>
    </row>
    <row r="610" spans="11:12" x14ac:dyDescent="0.25">
      <c r="K610" s="66">
        <v>43967</v>
      </c>
      <c r="L610" s="42">
        <v>93.965599999999995</v>
      </c>
    </row>
    <row r="611" spans="11:12" x14ac:dyDescent="0.25">
      <c r="K611" s="66">
        <v>43974</v>
      </c>
      <c r="L611" s="42">
        <v>93.047799999999995</v>
      </c>
    </row>
    <row r="612" spans="11:12" x14ac:dyDescent="0.25">
      <c r="K612" s="66">
        <v>43981</v>
      </c>
      <c r="L612" s="42">
        <v>94.397300000000001</v>
      </c>
    </row>
    <row r="613" spans="11:12" x14ac:dyDescent="0.25">
      <c r="K613" s="66">
        <v>43988</v>
      </c>
      <c r="L613" s="42">
        <v>95.423000000000002</v>
      </c>
    </row>
    <row r="614" spans="11:12" x14ac:dyDescent="0.25">
      <c r="K614" s="66">
        <v>43995</v>
      </c>
      <c r="L614" s="42">
        <v>96.431200000000004</v>
      </c>
    </row>
    <row r="615" spans="11:12" x14ac:dyDescent="0.25">
      <c r="K615" s="66">
        <v>44002</v>
      </c>
      <c r="L615" s="42">
        <v>97.515900000000002</v>
      </c>
    </row>
    <row r="616" spans="11:12" x14ac:dyDescent="0.25">
      <c r="K616" s="66">
        <v>44009</v>
      </c>
      <c r="L616" s="42">
        <v>98.763599999999997</v>
      </c>
    </row>
    <row r="617" spans="11:12" x14ac:dyDescent="0.25">
      <c r="K617" s="66">
        <v>44016</v>
      </c>
      <c r="L617" s="42">
        <v>100.3896</v>
      </c>
    </row>
    <row r="618" spans="11:12" x14ac:dyDescent="0.25">
      <c r="K618" s="66">
        <v>44023</v>
      </c>
      <c r="L618" s="42">
        <v>98.030199999999994</v>
      </c>
    </row>
    <row r="619" spans="11:12" x14ac:dyDescent="0.25">
      <c r="K619" s="66">
        <v>44030</v>
      </c>
      <c r="L619" s="42">
        <v>97.527500000000003</v>
      </c>
    </row>
    <row r="620" spans="11:12" x14ac:dyDescent="0.25">
      <c r="K620" s="66">
        <v>44037</v>
      </c>
      <c r="L620" s="42">
        <v>97.213399999999993</v>
      </c>
    </row>
    <row r="621" spans="11:12" x14ac:dyDescent="0.25">
      <c r="K621" s="66">
        <v>44044</v>
      </c>
      <c r="L621" s="42">
        <v>97.341399999999993</v>
      </c>
    </row>
    <row r="622" spans="11:12" x14ac:dyDescent="0.25">
      <c r="K622" s="66">
        <v>44051</v>
      </c>
      <c r="L622" s="42">
        <v>98.047200000000004</v>
      </c>
    </row>
    <row r="623" spans="11:12" x14ac:dyDescent="0.25">
      <c r="K623" s="66">
        <v>44058</v>
      </c>
      <c r="L623" s="42">
        <v>97.681200000000004</v>
      </c>
    </row>
    <row r="624" spans="11:12" x14ac:dyDescent="0.25">
      <c r="K624" s="66">
        <v>44065</v>
      </c>
      <c r="L624" s="42">
        <v>97.882599999999996</v>
      </c>
    </row>
    <row r="625" spans="11:12" x14ac:dyDescent="0.25">
      <c r="K625" s="66">
        <v>44072</v>
      </c>
      <c r="L625" s="42">
        <v>97.687100000000001</v>
      </c>
    </row>
    <row r="626" spans="11:12" x14ac:dyDescent="0.25">
      <c r="K626" s="66">
        <v>44079</v>
      </c>
      <c r="L626" s="42">
        <v>100.5209</v>
      </c>
    </row>
    <row r="627" spans="11:12" x14ac:dyDescent="0.25">
      <c r="K627" s="66">
        <v>44086</v>
      </c>
      <c r="L627" s="42">
        <v>102.09229999999999</v>
      </c>
    </row>
    <row r="628" spans="11:12" x14ac:dyDescent="0.25">
      <c r="K628" s="66">
        <v>44093</v>
      </c>
      <c r="L628" s="42">
        <v>102.8562</v>
      </c>
    </row>
    <row r="629" spans="11:12" x14ac:dyDescent="0.25">
      <c r="K629" s="66">
        <v>44100</v>
      </c>
      <c r="L629" s="42">
        <v>102.102</v>
      </c>
    </row>
    <row r="630" spans="11:12" x14ac:dyDescent="0.25">
      <c r="K630" s="66">
        <v>44107</v>
      </c>
      <c r="L630" s="42">
        <v>99.9602</v>
      </c>
    </row>
    <row r="631" spans="11:12" x14ac:dyDescent="0.25">
      <c r="K631" s="66">
        <v>44114</v>
      </c>
      <c r="L631" s="42">
        <v>98.5565</v>
      </c>
    </row>
    <row r="632" spans="11:12" x14ac:dyDescent="0.25">
      <c r="K632" s="66">
        <v>44121</v>
      </c>
      <c r="L632" s="42">
        <v>99.025400000000005</v>
      </c>
    </row>
    <row r="633" spans="11:12" x14ac:dyDescent="0.25">
      <c r="K633" s="66">
        <v>44128</v>
      </c>
      <c r="L633" s="42">
        <v>98.120900000000006</v>
      </c>
    </row>
    <row r="634" spans="11:12" x14ac:dyDescent="0.25">
      <c r="K634" s="66">
        <v>44135</v>
      </c>
      <c r="L634" s="42">
        <v>97.793599999999998</v>
      </c>
    </row>
    <row r="635" spans="11:12" x14ac:dyDescent="0.25">
      <c r="K635" s="66">
        <v>44142</v>
      </c>
      <c r="L635" s="42">
        <v>99.000600000000006</v>
      </c>
    </row>
    <row r="636" spans="11:12" x14ac:dyDescent="0.25">
      <c r="K636" s="66">
        <v>44149</v>
      </c>
      <c r="L636" s="42">
        <v>99.795900000000003</v>
      </c>
    </row>
    <row r="637" spans="11:12" x14ac:dyDescent="0.25">
      <c r="K637" s="66">
        <v>44156</v>
      </c>
      <c r="L637" s="42">
        <v>100.22069999999999</v>
      </c>
    </row>
    <row r="638" spans="11:12" x14ac:dyDescent="0.25">
      <c r="K638" s="66">
        <v>44163</v>
      </c>
      <c r="L638" s="42">
        <v>101.7822</v>
      </c>
    </row>
    <row r="639" spans="11:12" x14ac:dyDescent="0.25">
      <c r="K639" s="66">
        <v>44170</v>
      </c>
      <c r="L639" s="42">
        <v>103.2687</v>
      </c>
    </row>
    <row r="640" spans="11:12" x14ac:dyDescent="0.25">
      <c r="K640" s="66">
        <v>44177</v>
      </c>
      <c r="L640" s="42">
        <v>103.16249999999999</v>
      </c>
    </row>
    <row r="641" spans="11:12" x14ac:dyDescent="0.25">
      <c r="K641" s="66">
        <v>44184</v>
      </c>
      <c r="L641" s="42">
        <v>102.4002</v>
      </c>
    </row>
    <row r="642" spans="11:12" x14ac:dyDescent="0.25">
      <c r="K642" s="66">
        <v>44191</v>
      </c>
      <c r="L642" s="42">
        <v>97.053399999999996</v>
      </c>
    </row>
    <row r="643" spans="11:12" x14ac:dyDescent="0.25">
      <c r="K643" s="66">
        <v>44198</v>
      </c>
      <c r="L643" s="42">
        <v>92.706699999999998</v>
      </c>
    </row>
    <row r="644" spans="11:12" x14ac:dyDescent="0.25">
      <c r="K644" s="66">
        <v>44205</v>
      </c>
      <c r="L644" s="42">
        <v>93.417599999999993</v>
      </c>
    </row>
    <row r="645" spans="11:12" x14ac:dyDescent="0.25">
      <c r="K645" s="66">
        <v>44212</v>
      </c>
      <c r="L645" s="42">
        <v>95.493600000000001</v>
      </c>
    </row>
    <row r="646" spans="11:12" x14ac:dyDescent="0.25">
      <c r="K646" s="66" t="s">
        <v>53</v>
      </c>
      <c r="L646" s="42" t="s">
        <v>53</v>
      </c>
    </row>
    <row r="647" spans="11:12" x14ac:dyDescent="0.25">
      <c r="K647" s="66" t="s">
        <v>53</v>
      </c>
      <c r="L647" s="42" t="s">
        <v>53</v>
      </c>
    </row>
    <row r="648" spans="11:12" x14ac:dyDescent="0.25">
      <c r="K648" s="66" t="s">
        <v>53</v>
      </c>
      <c r="L648" s="42" t="s">
        <v>53</v>
      </c>
    </row>
    <row r="649" spans="11:12" x14ac:dyDescent="0.25">
      <c r="K649" s="66" t="s">
        <v>53</v>
      </c>
      <c r="L649" s="42" t="s">
        <v>53</v>
      </c>
    </row>
    <row r="650" spans="11:12" x14ac:dyDescent="0.25">
      <c r="K650" s="66" t="s">
        <v>53</v>
      </c>
      <c r="L650" s="42" t="s">
        <v>53</v>
      </c>
    </row>
    <row r="651" spans="11:12" x14ac:dyDescent="0.25">
      <c r="K651" s="66" t="s">
        <v>53</v>
      </c>
      <c r="L651" s="42" t="s">
        <v>53</v>
      </c>
    </row>
    <row r="652" spans="11:12" x14ac:dyDescent="0.25">
      <c r="K652" s="66" t="s">
        <v>53</v>
      </c>
      <c r="L652" s="42" t="s">
        <v>53</v>
      </c>
    </row>
    <row r="653" spans="11:12" x14ac:dyDescent="0.25">
      <c r="K653" s="66" t="s">
        <v>53</v>
      </c>
      <c r="L653" s="42" t="s">
        <v>53</v>
      </c>
    </row>
    <row r="654" spans="11:12" x14ac:dyDescent="0.25">
      <c r="K654" s="66" t="s">
        <v>53</v>
      </c>
      <c r="L654" s="42" t="s">
        <v>53</v>
      </c>
    </row>
    <row r="655" spans="11:12" x14ac:dyDescent="0.25">
      <c r="K655" s="66" t="s">
        <v>53</v>
      </c>
      <c r="L655" s="42" t="s">
        <v>53</v>
      </c>
    </row>
    <row r="656" spans="11:12" x14ac:dyDescent="0.25">
      <c r="K656" s="66" t="s">
        <v>53</v>
      </c>
      <c r="L656" s="42" t="s">
        <v>53</v>
      </c>
    </row>
    <row r="657" spans="11:12" x14ac:dyDescent="0.25">
      <c r="K657" s="66" t="s">
        <v>53</v>
      </c>
      <c r="L657" s="42" t="s">
        <v>53</v>
      </c>
    </row>
    <row r="658" spans="11:12" x14ac:dyDescent="0.25">
      <c r="K658" s="66" t="s">
        <v>53</v>
      </c>
      <c r="L658" s="42" t="s">
        <v>53</v>
      </c>
    </row>
    <row r="659" spans="11:12" x14ac:dyDescent="0.25">
      <c r="K659" s="66" t="s">
        <v>53</v>
      </c>
      <c r="L659" s="42" t="s">
        <v>53</v>
      </c>
    </row>
    <row r="660" spans="11:12" x14ac:dyDescent="0.25">
      <c r="K660" s="66" t="s">
        <v>53</v>
      </c>
      <c r="L660" s="42" t="s">
        <v>53</v>
      </c>
    </row>
    <row r="661" spans="11:12" x14ac:dyDescent="0.25">
      <c r="K661" s="66" t="s">
        <v>53</v>
      </c>
      <c r="L661" s="42" t="s">
        <v>53</v>
      </c>
    </row>
    <row r="662" spans="11:12" x14ac:dyDescent="0.25">
      <c r="K662" s="66" t="s">
        <v>53</v>
      </c>
      <c r="L662" s="42" t="s">
        <v>53</v>
      </c>
    </row>
    <row r="663" spans="11:12" x14ac:dyDescent="0.25">
      <c r="K663" s="66" t="s">
        <v>53</v>
      </c>
      <c r="L663" s="42" t="s">
        <v>53</v>
      </c>
    </row>
    <row r="664" spans="11:12" x14ac:dyDescent="0.25">
      <c r="K664" s="66" t="s">
        <v>53</v>
      </c>
      <c r="L664" s="42" t="s">
        <v>53</v>
      </c>
    </row>
    <row r="665" spans="11:12" x14ac:dyDescent="0.25">
      <c r="K665" s="66" t="s">
        <v>53</v>
      </c>
      <c r="L665" s="42" t="s">
        <v>53</v>
      </c>
    </row>
    <row r="666" spans="11:12" x14ac:dyDescent="0.25">
      <c r="K666" s="66" t="s">
        <v>53</v>
      </c>
      <c r="L666" s="42" t="s">
        <v>53</v>
      </c>
    </row>
    <row r="667" spans="11:12" x14ac:dyDescent="0.25">
      <c r="K667" s="66" t="s">
        <v>53</v>
      </c>
      <c r="L667" s="42" t="s">
        <v>53</v>
      </c>
    </row>
    <row r="668" spans="11:12" x14ac:dyDescent="0.25">
      <c r="K668" s="66" t="s">
        <v>53</v>
      </c>
      <c r="L668" s="42" t="s">
        <v>53</v>
      </c>
    </row>
    <row r="669" spans="11:12" x14ac:dyDescent="0.25">
      <c r="K669" s="66" t="s">
        <v>53</v>
      </c>
      <c r="L669" s="42" t="s">
        <v>53</v>
      </c>
    </row>
    <row r="670" spans="11:12" x14ac:dyDescent="0.25">
      <c r="K670" s="66" t="s">
        <v>53</v>
      </c>
      <c r="L670" s="42" t="s">
        <v>53</v>
      </c>
    </row>
    <row r="671" spans="11:12" x14ac:dyDescent="0.25">
      <c r="K671" s="66" t="s">
        <v>53</v>
      </c>
      <c r="L671" s="42" t="s">
        <v>53</v>
      </c>
    </row>
    <row r="672" spans="11:12" x14ac:dyDescent="0.25">
      <c r="K672" s="66" t="s">
        <v>53</v>
      </c>
      <c r="L672" s="42" t="s">
        <v>53</v>
      </c>
    </row>
    <row r="673" spans="11:12" x14ac:dyDescent="0.25">
      <c r="K673" s="66" t="s">
        <v>53</v>
      </c>
      <c r="L673" s="42" t="s">
        <v>53</v>
      </c>
    </row>
    <row r="674" spans="11:12" x14ac:dyDescent="0.25">
      <c r="K674" s="66" t="s">
        <v>53</v>
      </c>
      <c r="L674" s="42" t="s">
        <v>53</v>
      </c>
    </row>
    <row r="675" spans="11:12" x14ac:dyDescent="0.25">
      <c r="K675" s="66" t="s">
        <v>53</v>
      </c>
      <c r="L675" s="42" t="s">
        <v>53</v>
      </c>
    </row>
    <row r="676" spans="11:12" x14ac:dyDescent="0.25">
      <c r="K676" s="66" t="s">
        <v>53</v>
      </c>
      <c r="L676" s="42" t="s">
        <v>53</v>
      </c>
    </row>
    <row r="677" spans="11:12" x14ac:dyDescent="0.25">
      <c r="K677" s="66" t="s">
        <v>53</v>
      </c>
      <c r="L677" s="42" t="s">
        <v>53</v>
      </c>
    </row>
    <row r="678" spans="11:12" x14ac:dyDescent="0.25">
      <c r="K678" s="66" t="s">
        <v>53</v>
      </c>
      <c r="L678" s="42" t="s">
        <v>53</v>
      </c>
    </row>
    <row r="679" spans="11:12" x14ac:dyDescent="0.25">
      <c r="K679" s="66" t="s">
        <v>53</v>
      </c>
      <c r="L679" s="42" t="s">
        <v>53</v>
      </c>
    </row>
    <row r="680" spans="11:12" x14ac:dyDescent="0.25">
      <c r="K680" s="66" t="s">
        <v>53</v>
      </c>
      <c r="L680" s="42" t="s">
        <v>53</v>
      </c>
    </row>
    <row r="681" spans="11:12" x14ac:dyDescent="0.25">
      <c r="K681" s="66" t="s">
        <v>53</v>
      </c>
      <c r="L681" s="42" t="s">
        <v>53</v>
      </c>
    </row>
    <row r="682" spans="11:12" x14ac:dyDescent="0.25">
      <c r="K682" s="66" t="s">
        <v>53</v>
      </c>
      <c r="L682" s="42" t="s">
        <v>53</v>
      </c>
    </row>
    <row r="683" spans="11:12" x14ac:dyDescent="0.25">
      <c r="K683" s="66" t="s">
        <v>53</v>
      </c>
      <c r="L683" s="42" t="s">
        <v>53</v>
      </c>
    </row>
    <row r="684" spans="11:12" x14ac:dyDescent="0.25">
      <c r="K684" s="66" t="s">
        <v>53</v>
      </c>
      <c r="L684" s="42" t="s">
        <v>53</v>
      </c>
    </row>
    <row r="685" spans="11:12" x14ac:dyDescent="0.25">
      <c r="K685" s="66" t="s">
        <v>53</v>
      </c>
      <c r="L685" s="42" t="s">
        <v>53</v>
      </c>
    </row>
    <row r="686" spans="11:12" x14ac:dyDescent="0.25">
      <c r="K686" s="66" t="s">
        <v>53</v>
      </c>
      <c r="L686" s="42" t="s">
        <v>53</v>
      </c>
    </row>
    <row r="687" spans="11:12" x14ac:dyDescent="0.25">
      <c r="K687" s="66" t="s">
        <v>53</v>
      </c>
      <c r="L687" s="42" t="s">
        <v>53</v>
      </c>
    </row>
    <row r="688" spans="11:12" x14ac:dyDescent="0.25">
      <c r="K688" s="66" t="s">
        <v>53</v>
      </c>
      <c r="L688" s="42" t="s">
        <v>53</v>
      </c>
    </row>
    <row r="689" spans="11:12" x14ac:dyDescent="0.25">
      <c r="K689" s="66" t="s">
        <v>53</v>
      </c>
      <c r="L689" s="42" t="s">
        <v>53</v>
      </c>
    </row>
    <row r="690" spans="11:12" x14ac:dyDescent="0.25">
      <c r="K690" s="66" t="s">
        <v>53</v>
      </c>
      <c r="L690" s="42" t="s">
        <v>53</v>
      </c>
    </row>
    <row r="691" spans="11:12" x14ac:dyDescent="0.25">
      <c r="K691" s="66" t="s">
        <v>53</v>
      </c>
      <c r="L691" s="42" t="s">
        <v>53</v>
      </c>
    </row>
    <row r="692" spans="11:12" x14ac:dyDescent="0.25">
      <c r="K692" s="66" t="s">
        <v>53</v>
      </c>
      <c r="L692" s="42" t="s">
        <v>53</v>
      </c>
    </row>
    <row r="693" spans="11:12" x14ac:dyDescent="0.25">
      <c r="K693" s="66" t="s">
        <v>53</v>
      </c>
      <c r="L693" s="42" t="s">
        <v>53</v>
      </c>
    </row>
    <row r="694" spans="11:12" x14ac:dyDescent="0.25">
      <c r="K694" s="66" t="s">
        <v>53</v>
      </c>
      <c r="L694" s="42" t="s">
        <v>53</v>
      </c>
    </row>
    <row r="695" spans="11:12" x14ac:dyDescent="0.25">
      <c r="K695" s="66" t="s">
        <v>53</v>
      </c>
      <c r="L695" s="42" t="s">
        <v>53</v>
      </c>
    </row>
    <row r="696" spans="11:12" x14ac:dyDescent="0.25">
      <c r="K696" s="66" t="s">
        <v>53</v>
      </c>
      <c r="L696" s="42" t="s">
        <v>53</v>
      </c>
    </row>
    <row r="697" spans="11:12" x14ac:dyDescent="0.25">
      <c r="K697" s="66" t="s">
        <v>53</v>
      </c>
      <c r="L697" s="42" t="s">
        <v>53</v>
      </c>
    </row>
    <row r="698" spans="11:12" x14ac:dyDescent="0.25">
      <c r="K698" s="66" t="s">
        <v>53</v>
      </c>
      <c r="L698" s="42" t="s">
        <v>53</v>
      </c>
    </row>
    <row r="699" spans="11:12" x14ac:dyDescent="0.25">
      <c r="K699" s="66" t="s">
        <v>53</v>
      </c>
      <c r="L699" s="42" t="s">
        <v>53</v>
      </c>
    </row>
    <row r="700" spans="11:12" x14ac:dyDescent="0.25">
      <c r="K700" s="66" t="s">
        <v>53</v>
      </c>
      <c r="L700" s="42" t="s">
        <v>53</v>
      </c>
    </row>
    <row r="701" spans="11:12" x14ac:dyDescent="0.25">
      <c r="K701" s="66" t="s">
        <v>53</v>
      </c>
      <c r="L701" s="42" t="s">
        <v>53</v>
      </c>
    </row>
    <row r="702" spans="11:12" x14ac:dyDescent="0.25">
      <c r="K702" s="66" t="s">
        <v>53</v>
      </c>
      <c r="L702" s="42" t="s">
        <v>53</v>
      </c>
    </row>
    <row r="703" spans="11:12" x14ac:dyDescent="0.25">
      <c r="K703" s="66" t="s">
        <v>53</v>
      </c>
      <c r="L703" s="42" t="s">
        <v>53</v>
      </c>
    </row>
    <row r="704" spans="11:12" x14ac:dyDescent="0.25">
      <c r="K704" s="66" t="s">
        <v>53</v>
      </c>
      <c r="L704" s="42" t="s">
        <v>53</v>
      </c>
    </row>
    <row r="705" spans="11:12" x14ac:dyDescent="0.25">
      <c r="K705" s="66" t="s">
        <v>53</v>
      </c>
      <c r="L705" s="42" t="s">
        <v>53</v>
      </c>
    </row>
    <row r="706" spans="11:12" x14ac:dyDescent="0.25">
      <c r="K706" s="66" t="s">
        <v>53</v>
      </c>
      <c r="L706" s="42" t="s">
        <v>53</v>
      </c>
    </row>
    <row r="707" spans="11:12" x14ac:dyDescent="0.25">
      <c r="K707" s="66" t="s">
        <v>53</v>
      </c>
      <c r="L707" s="42" t="s">
        <v>53</v>
      </c>
    </row>
    <row r="708" spans="11:12" x14ac:dyDescent="0.25">
      <c r="K708" s="66" t="s">
        <v>53</v>
      </c>
      <c r="L708" s="42" t="s">
        <v>53</v>
      </c>
    </row>
    <row r="709" spans="11:12" x14ac:dyDescent="0.25">
      <c r="K709" s="66" t="s">
        <v>53</v>
      </c>
      <c r="L709" s="42" t="s">
        <v>53</v>
      </c>
    </row>
    <row r="710" spans="11:12" x14ac:dyDescent="0.25">
      <c r="K710" s="66" t="s">
        <v>53</v>
      </c>
      <c r="L710" s="42" t="s">
        <v>53</v>
      </c>
    </row>
    <row r="711" spans="11:12" x14ac:dyDescent="0.25">
      <c r="K711" s="66" t="s">
        <v>53</v>
      </c>
      <c r="L711" s="42" t="s">
        <v>53</v>
      </c>
    </row>
    <row r="712" spans="11:12" x14ac:dyDescent="0.25">
      <c r="K712" s="66" t="s">
        <v>53</v>
      </c>
      <c r="L712" s="42" t="s">
        <v>53</v>
      </c>
    </row>
    <row r="713" spans="11:12" x14ac:dyDescent="0.25">
      <c r="K713" s="66" t="s">
        <v>53</v>
      </c>
      <c r="L713" s="42" t="s">
        <v>53</v>
      </c>
    </row>
    <row r="714" spans="11:12" x14ac:dyDescent="0.25">
      <c r="K714" s="66" t="s">
        <v>53</v>
      </c>
      <c r="L714" s="42" t="s">
        <v>53</v>
      </c>
    </row>
    <row r="715" spans="11:12" x14ac:dyDescent="0.25">
      <c r="K715" s="66" t="s">
        <v>53</v>
      </c>
      <c r="L715" s="42" t="s">
        <v>53</v>
      </c>
    </row>
    <row r="716" spans="11:12" x14ac:dyDescent="0.25">
      <c r="K716" s="66" t="s">
        <v>53</v>
      </c>
      <c r="L716" s="42" t="s">
        <v>53</v>
      </c>
    </row>
    <row r="717" spans="11:12" x14ac:dyDescent="0.25">
      <c r="K717" s="66" t="s">
        <v>53</v>
      </c>
      <c r="L717" s="42" t="s">
        <v>53</v>
      </c>
    </row>
    <row r="718" spans="11:12" x14ac:dyDescent="0.25">
      <c r="K718" s="66" t="s">
        <v>53</v>
      </c>
      <c r="L718" s="42" t="s">
        <v>53</v>
      </c>
    </row>
    <row r="719" spans="11:12" x14ac:dyDescent="0.25">
      <c r="K719" s="66" t="s">
        <v>53</v>
      </c>
      <c r="L719" s="42" t="s">
        <v>53</v>
      </c>
    </row>
    <row r="720" spans="11:12" x14ac:dyDescent="0.25">
      <c r="K720" s="66" t="s">
        <v>53</v>
      </c>
      <c r="L720" s="42" t="s">
        <v>53</v>
      </c>
    </row>
    <row r="721" spans="11:12" x14ac:dyDescent="0.25">
      <c r="K721" s="66" t="s">
        <v>53</v>
      </c>
      <c r="L721" s="42" t="s">
        <v>53</v>
      </c>
    </row>
    <row r="722" spans="11:12" x14ac:dyDescent="0.25">
      <c r="K722" s="66" t="s">
        <v>53</v>
      </c>
      <c r="L722" s="42" t="s">
        <v>53</v>
      </c>
    </row>
    <row r="723" spans="11:12" x14ac:dyDescent="0.25">
      <c r="K723" s="66" t="s">
        <v>53</v>
      </c>
      <c r="L723" s="42" t="s">
        <v>53</v>
      </c>
    </row>
    <row r="724" spans="11:12" x14ac:dyDescent="0.25">
      <c r="K724" s="66" t="s">
        <v>53</v>
      </c>
      <c r="L724" s="42" t="s">
        <v>53</v>
      </c>
    </row>
    <row r="725" spans="11:12" x14ac:dyDescent="0.25">
      <c r="K725" s="66" t="s">
        <v>53</v>
      </c>
      <c r="L725" s="42" t="s">
        <v>53</v>
      </c>
    </row>
    <row r="726" spans="11:12" x14ac:dyDescent="0.25">
      <c r="K726" s="66" t="s">
        <v>53</v>
      </c>
      <c r="L726" s="42" t="s">
        <v>53</v>
      </c>
    </row>
    <row r="727" spans="11:12" x14ac:dyDescent="0.25">
      <c r="K727" s="66" t="s">
        <v>53</v>
      </c>
      <c r="L727" s="42" t="s">
        <v>53</v>
      </c>
    </row>
    <row r="728" spans="11:12" x14ac:dyDescent="0.25">
      <c r="K728" s="66" t="s">
        <v>53</v>
      </c>
      <c r="L728" s="42" t="s">
        <v>53</v>
      </c>
    </row>
    <row r="729" spans="11:12" x14ac:dyDescent="0.25">
      <c r="K729" s="66" t="s">
        <v>53</v>
      </c>
      <c r="L729" s="42" t="s">
        <v>53</v>
      </c>
    </row>
    <row r="730" spans="11:12" x14ac:dyDescent="0.25">
      <c r="K730" s="66" t="s">
        <v>53</v>
      </c>
      <c r="L730" s="42" t="s">
        <v>53</v>
      </c>
    </row>
    <row r="731" spans="11:12" x14ac:dyDescent="0.25">
      <c r="K731" s="66" t="s">
        <v>53</v>
      </c>
      <c r="L731" s="42" t="s">
        <v>53</v>
      </c>
    </row>
    <row r="732" spans="11:12" x14ac:dyDescent="0.25">
      <c r="K732" s="66" t="s">
        <v>53</v>
      </c>
      <c r="L732" s="42" t="s">
        <v>53</v>
      </c>
    </row>
    <row r="733" spans="11:12" x14ac:dyDescent="0.25">
      <c r="K733" s="66" t="s">
        <v>53</v>
      </c>
      <c r="L733" s="42" t="s">
        <v>53</v>
      </c>
    </row>
    <row r="734" spans="11:12" x14ac:dyDescent="0.25">
      <c r="K734" s="66" t="s">
        <v>53</v>
      </c>
      <c r="L734" s="42" t="s">
        <v>53</v>
      </c>
    </row>
    <row r="735" spans="11:12" x14ac:dyDescent="0.25">
      <c r="K735" s="66" t="s">
        <v>53</v>
      </c>
      <c r="L735" s="42" t="s">
        <v>53</v>
      </c>
    </row>
    <row r="736" spans="11:12" x14ac:dyDescent="0.25">
      <c r="K736" s="66" t="s">
        <v>53</v>
      </c>
      <c r="L736" s="42" t="s">
        <v>53</v>
      </c>
    </row>
    <row r="737" spans="11:12" x14ac:dyDescent="0.25">
      <c r="K737" s="66" t="s">
        <v>53</v>
      </c>
      <c r="L737" s="42" t="s">
        <v>53</v>
      </c>
    </row>
    <row r="738" spans="11:12" x14ac:dyDescent="0.25">
      <c r="K738" s="66" t="s">
        <v>53</v>
      </c>
      <c r="L738" s="42" t="s">
        <v>53</v>
      </c>
    </row>
    <row r="739" spans="11:12" x14ac:dyDescent="0.25">
      <c r="K739" s="66" t="s">
        <v>53</v>
      </c>
      <c r="L739" s="42" t="s">
        <v>53</v>
      </c>
    </row>
    <row r="740" spans="11:12" x14ac:dyDescent="0.25">
      <c r="K740" s="66" t="s">
        <v>53</v>
      </c>
      <c r="L740" s="42" t="s">
        <v>53</v>
      </c>
    </row>
    <row r="741" spans="11:12" x14ac:dyDescent="0.25">
      <c r="K741" s="66" t="s">
        <v>53</v>
      </c>
      <c r="L741" s="42" t="s">
        <v>53</v>
      </c>
    </row>
    <row r="742" spans="11:12" x14ac:dyDescent="0.25">
      <c r="K742" s="66" t="s">
        <v>53</v>
      </c>
      <c r="L742" s="42" t="s">
        <v>53</v>
      </c>
    </row>
    <row r="743" spans="11:12" x14ac:dyDescent="0.25">
      <c r="K743" s="66" t="s">
        <v>53</v>
      </c>
      <c r="L743" s="42" t="s">
        <v>53</v>
      </c>
    </row>
    <row r="744" spans="11:12" x14ac:dyDescent="0.25">
      <c r="K744" s="66" t="s">
        <v>53</v>
      </c>
      <c r="L744" s="42" t="s">
        <v>53</v>
      </c>
    </row>
    <row r="745" spans="11:12" x14ac:dyDescent="0.25">
      <c r="K745" s="66" t="s">
        <v>53</v>
      </c>
      <c r="L745" s="42" t="s">
        <v>53</v>
      </c>
    </row>
    <row r="746" spans="11:12" x14ac:dyDescent="0.25">
      <c r="K746" s="66" t="s">
        <v>53</v>
      </c>
      <c r="L746" s="42" t="s">
        <v>53</v>
      </c>
    </row>
    <row r="747" spans="11:12" x14ac:dyDescent="0.25">
      <c r="K747" s="66" t="s">
        <v>53</v>
      </c>
      <c r="L747" s="42" t="s">
        <v>53</v>
      </c>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row r="900" spans="11:12" x14ac:dyDescent="0.25">
      <c r="K900" s="33"/>
      <c r="L900" s="37"/>
    </row>
  </sheetData>
  <mergeCells count="15">
    <mergeCell ref="A22:I22"/>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F9FB-BD80-4ADA-807A-C5F31E244638}">
  <sheetPr codeName="Sheet6">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3" customWidth="1"/>
    <col min="13" max="16384" width="8.7109375" style="19"/>
  </cols>
  <sheetData>
    <row r="1" spans="1:12" ht="60" customHeight="1" x14ac:dyDescent="0.25">
      <c r="A1" s="82" t="s">
        <v>32</v>
      </c>
      <c r="B1" s="82"/>
      <c r="C1" s="82"/>
      <c r="D1" s="82"/>
      <c r="E1" s="82"/>
      <c r="F1" s="82"/>
      <c r="G1" s="82"/>
      <c r="H1" s="82"/>
      <c r="I1" s="82"/>
      <c r="J1" s="4"/>
      <c r="K1" s="33"/>
      <c r="L1" s="34" t="s">
        <v>36</v>
      </c>
    </row>
    <row r="2" spans="1:12" ht="19.5" customHeight="1" x14ac:dyDescent="0.3">
      <c r="A2" s="3" t="str">
        <f>"Weekly Payroll Jobs and Wages in Australia - " &amp;$L$1</f>
        <v>Weekly Payroll Jobs and Wages in Australia - South Australia</v>
      </c>
      <c r="B2" s="20"/>
      <c r="C2" s="20"/>
      <c r="D2" s="20"/>
      <c r="E2" s="20"/>
      <c r="F2" s="20"/>
      <c r="G2" s="20"/>
      <c r="H2" s="20"/>
      <c r="I2" s="20"/>
      <c r="J2" s="20"/>
      <c r="K2" s="38" t="s">
        <v>59</v>
      </c>
      <c r="L2" s="35">
        <v>44212</v>
      </c>
    </row>
    <row r="3" spans="1:12" ht="15" customHeight="1" x14ac:dyDescent="0.25">
      <c r="A3" s="21" t="str">
        <f>"Week ending "&amp;TEXT($L$2,"dddd dd mmmm yyyy")</f>
        <v>Week ending Saturday 16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68</v>
      </c>
      <c r="L4" s="39">
        <v>44184</v>
      </c>
    </row>
    <row r="5" spans="1:12" ht="11.65" customHeight="1" x14ac:dyDescent="0.25">
      <c r="A5" s="49"/>
      <c r="B5" s="20"/>
      <c r="C5" s="20"/>
      <c r="D5" s="24"/>
      <c r="E5" s="24"/>
      <c r="F5" s="20"/>
      <c r="G5" s="20"/>
      <c r="H5" s="20"/>
      <c r="I5" s="20"/>
      <c r="J5" s="20"/>
      <c r="K5" s="38"/>
      <c r="L5" s="39">
        <v>44191</v>
      </c>
    </row>
    <row r="6" spans="1:12" ht="16.5" customHeight="1" thickBot="1" x14ac:dyDescent="0.3">
      <c r="A6" s="25" t="str">
        <f>"Change in payroll jobs and total wages, "&amp;$L$1</f>
        <v>Change in payroll jobs and total wages, South Australia</v>
      </c>
      <c r="B6" s="22"/>
      <c r="C6" s="26"/>
      <c r="D6" s="27"/>
      <c r="E6" s="24"/>
      <c r="F6" s="20"/>
      <c r="G6" s="20"/>
      <c r="H6" s="20"/>
      <c r="I6" s="20"/>
      <c r="J6" s="20"/>
      <c r="K6" s="38"/>
      <c r="L6" s="39">
        <v>44198</v>
      </c>
    </row>
    <row r="7" spans="1:12" ht="16.5" customHeight="1" x14ac:dyDescent="0.25">
      <c r="A7" s="57"/>
      <c r="B7" s="85" t="s">
        <v>57</v>
      </c>
      <c r="C7" s="86"/>
      <c r="D7" s="86"/>
      <c r="E7" s="87"/>
      <c r="F7" s="88" t="s">
        <v>58</v>
      </c>
      <c r="G7" s="86"/>
      <c r="H7" s="86"/>
      <c r="I7" s="87"/>
      <c r="J7" s="50"/>
      <c r="K7" s="38" t="s">
        <v>69</v>
      </c>
      <c r="L7" s="39">
        <v>44205</v>
      </c>
    </row>
    <row r="8" spans="1:12" ht="33.75" customHeight="1" x14ac:dyDescent="0.25">
      <c r="A8" s="89"/>
      <c r="B8" s="91" t="str">
        <f>"% Change between " &amp; TEXT($L$3,"dd mmm yyyy")&amp;" and "&amp; TEXT($L$2,"dd mmm yyyy") &amp; " (Change since 100th case of COVID-19)"</f>
        <v>% Change between 14 Mar 2020 and 16 Jan 2021 (Change since 100th case of COVID-19)</v>
      </c>
      <c r="C8" s="93" t="str">
        <f>"% Change between " &amp; TEXT($L$4,"dd mmm yyyy")&amp;" and "&amp; TEXT($L$2,"dd mmm yyyy") &amp; " (monthly change)"</f>
        <v>% Change between 19 Dec 2020 and 16 Jan 2021 (monthly change)</v>
      </c>
      <c r="D8" s="95" t="str">
        <f>"% Change between " &amp; TEXT($L$7,"dd mmm yyyy")&amp;" and "&amp; TEXT($L$2,"dd mmm yyyy") &amp; " (weekly change)"</f>
        <v>% Change between 09 Jan 2021 and 16 Jan 2021 (weekly change)</v>
      </c>
      <c r="E8" s="97" t="str">
        <f>"% Change between " &amp; TEXT($L$6,"dd mmm yyyy")&amp;" and "&amp; TEXT($L$7,"dd mmm yyyy") &amp; " (weekly change)"</f>
        <v>% Change between 02 Jan 2021 and 09 Jan 2021 (weekly change)</v>
      </c>
      <c r="F8" s="91" t="str">
        <f>"% Change between " &amp; TEXT($L$3,"dd mmm yyyy")&amp;" and "&amp; TEXT($L$2,"dd mmm yyyy") &amp; " (Change since 100th case of COVID-19)"</f>
        <v>% Change between 14 Mar 2020 and 16 Jan 2021 (Change since 100th case of COVID-19)</v>
      </c>
      <c r="G8" s="93" t="str">
        <f>"% Change between " &amp; TEXT($L$4,"dd mmm yyyy")&amp;" and "&amp; TEXT($L$2,"dd mmm yyyy") &amp; " (monthly change)"</f>
        <v>% Change between 19 Dec 2020 and 16 Jan 2021 (monthly change)</v>
      </c>
      <c r="H8" s="95" t="str">
        <f>"% Change between " &amp; TEXT($L$7,"dd mmm yyyy")&amp;" and "&amp; TEXT($L$2,"dd mmm yyyy") &amp; " (weekly change)"</f>
        <v>% Change between 09 Jan 2021 and 16 Jan 2021 (weekly change)</v>
      </c>
      <c r="I8" s="97" t="str">
        <f>"% Change between " &amp; TEXT($L$6,"dd mmm yyyy")&amp;" and "&amp; TEXT($L$7,"dd mmm yyyy") &amp; " (weekly change)"</f>
        <v>% Change between 02 Jan 2021 and 09 Jan 2021 (weekly change)</v>
      </c>
      <c r="J8" s="51"/>
      <c r="K8" s="38" t="s">
        <v>70</v>
      </c>
      <c r="L8" s="39">
        <v>44212</v>
      </c>
    </row>
    <row r="9" spans="1:12" ht="48.75" customHeight="1" thickBot="1" x14ac:dyDescent="0.3">
      <c r="A9" s="90"/>
      <c r="B9" s="92"/>
      <c r="C9" s="94"/>
      <c r="D9" s="96"/>
      <c r="E9" s="98"/>
      <c r="F9" s="92"/>
      <c r="G9" s="94"/>
      <c r="H9" s="96"/>
      <c r="I9" s="98"/>
      <c r="J9" s="52"/>
      <c r="K9" s="40" t="s">
        <v>66</v>
      </c>
      <c r="L9" s="42"/>
    </row>
    <row r="10" spans="1:12" x14ac:dyDescent="0.25">
      <c r="A10" s="58"/>
      <c r="B10" s="100" t="str">
        <f>L1</f>
        <v>South Australia</v>
      </c>
      <c r="C10" s="101"/>
      <c r="D10" s="101"/>
      <c r="E10" s="101"/>
      <c r="F10" s="101"/>
      <c r="G10" s="101"/>
      <c r="H10" s="101"/>
      <c r="I10" s="102"/>
      <c r="J10" s="28"/>
      <c r="K10" s="54"/>
      <c r="L10" s="42"/>
    </row>
    <row r="11" spans="1:12" x14ac:dyDescent="0.25">
      <c r="A11" s="59" t="s">
        <v>30</v>
      </c>
      <c r="B11" s="28">
        <v>-2.3831447436744146E-2</v>
      </c>
      <c r="C11" s="28">
        <v>-3.7919189213346027E-2</v>
      </c>
      <c r="D11" s="28">
        <v>2.1264322918376433E-2</v>
      </c>
      <c r="E11" s="28">
        <v>2.2362927512065145E-3</v>
      </c>
      <c r="F11" s="28">
        <v>-3.1712360916301918E-2</v>
      </c>
      <c r="G11" s="28">
        <v>-5.5646177207648972E-2</v>
      </c>
      <c r="H11" s="28">
        <v>2.6831183859655106E-2</v>
      </c>
      <c r="I11" s="60">
        <v>1.0748963309277215E-3</v>
      </c>
      <c r="J11" s="28"/>
      <c r="K11" s="41"/>
      <c r="L11" s="42"/>
    </row>
    <row r="12" spans="1:12" x14ac:dyDescent="0.25">
      <c r="A12" s="58"/>
      <c r="B12" s="103" t="s">
        <v>29</v>
      </c>
      <c r="C12" s="103"/>
      <c r="D12" s="103"/>
      <c r="E12" s="103"/>
      <c r="F12" s="103"/>
      <c r="G12" s="103"/>
      <c r="H12" s="103"/>
      <c r="I12" s="104"/>
      <c r="J12" s="28"/>
      <c r="K12" s="41"/>
      <c r="L12" s="42"/>
    </row>
    <row r="13" spans="1:12" x14ac:dyDescent="0.25">
      <c r="A13" s="61" t="s">
        <v>28</v>
      </c>
      <c r="B13" s="28">
        <v>-4.4598129973064227E-2</v>
      </c>
      <c r="C13" s="28">
        <v>-3.2151816282468548E-2</v>
      </c>
      <c r="D13" s="28">
        <v>2.5928711834400708E-2</v>
      </c>
      <c r="E13" s="28">
        <v>5.6803812344836668E-3</v>
      </c>
      <c r="F13" s="28">
        <v>-5.4725540352834501E-2</v>
      </c>
      <c r="G13" s="28">
        <v>-6.1917178709970822E-2</v>
      </c>
      <c r="H13" s="28">
        <v>3.1169942858859434E-2</v>
      </c>
      <c r="I13" s="60">
        <v>8.5326220776740236E-3</v>
      </c>
      <c r="J13" s="28"/>
      <c r="K13" s="41"/>
      <c r="L13" s="42"/>
    </row>
    <row r="14" spans="1:12" x14ac:dyDescent="0.25">
      <c r="A14" s="61" t="s">
        <v>27</v>
      </c>
      <c r="B14" s="28">
        <v>-3.3764029849743804E-2</v>
      </c>
      <c r="C14" s="28">
        <v>-4.3879083863689106E-2</v>
      </c>
      <c r="D14" s="28">
        <v>1.5520490073998028E-2</v>
      </c>
      <c r="E14" s="28">
        <v>-2.1519211911564806E-3</v>
      </c>
      <c r="F14" s="28">
        <v>-1.2144839451935452E-2</v>
      </c>
      <c r="G14" s="28">
        <v>-4.5205008138292646E-2</v>
      </c>
      <c r="H14" s="28">
        <v>1.9825991824450773E-2</v>
      </c>
      <c r="I14" s="60">
        <v>-9.6948593007905037E-3</v>
      </c>
      <c r="J14" s="28"/>
      <c r="K14" s="37"/>
      <c r="L14" s="42"/>
    </row>
    <row r="15" spans="1:12" x14ac:dyDescent="0.25">
      <c r="A15" s="62" t="s">
        <v>74</v>
      </c>
      <c r="B15" s="28">
        <v>-2.8307700410828973E-3</v>
      </c>
      <c r="C15" s="28">
        <v>-6.2412235424859075E-2</v>
      </c>
      <c r="D15" s="28">
        <v>3.513178588719712E-2</v>
      </c>
      <c r="E15" s="28">
        <v>1.1481803264998813E-2</v>
      </c>
      <c r="F15" s="28">
        <v>7.0198704719119043E-2</v>
      </c>
      <c r="G15" s="28">
        <v>-0.12751243664128664</v>
      </c>
      <c r="H15" s="28">
        <v>3.1225476179778999E-2</v>
      </c>
      <c r="I15" s="60">
        <v>-1.9909242777220948E-2</v>
      </c>
      <c r="J15" s="28"/>
      <c r="K15" s="55"/>
      <c r="L15" s="42"/>
    </row>
    <row r="16" spans="1:12" x14ac:dyDescent="0.25">
      <c r="A16" s="61" t="s">
        <v>46</v>
      </c>
      <c r="B16" s="28">
        <v>-3.4571626220206597E-2</v>
      </c>
      <c r="C16" s="28">
        <v>-4.433746613485845E-2</v>
      </c>
      <c r="D16" s="28">
        <v>2.0658364493078896E-2</v>
      </c>
      <c r="E16" s="28">
        <v>6.3683575278778992E-3</v>
      </c>
      <c r="F16" s="28">
        <v>-1.8452780070120633E-2</v>
      </c>
      <c r="G16" s="28">
        <v>-6.2640515638687E-2</v>
      </c>
      <c r="H16" s="28">
        <v>3.0196629859058799E-2</v>
      </c>
      <c r="I16" s="60">
        <v>9.3440924391463565E-3</v>
      </c>
      <c r="J16" s="28"/>
      <c r="K16" s="41"/>
      <c r="L16" s="42"/>
    </row>
    <row r="17" spans="1:12" x14ac:dyDescent="0.25">
      <c r="A17" s="61" t="s">
        <v>47</v>
      </c>
      <c r="B17" s="28">
        <v>-1.6684635528744107E-2</v>
      </c>
      <c r="C17" s="28">
        <v>-2.8221024126628413E-2</v>
      </c>
      <c r="D17" s="28">
        <v>1.9085920320744965E-2</v>
      </c>
      <c r="E17" s="28">
        <v>3.8052553715348658E-3</v>
      </c>
      <c r="F17" s="28">
        <v>-3.1927679644766727E-2</v>
      </c>
      <c r="G17" s="28">
        <v>-4.6852625650079305E-2</v>
      </c>
      <c r="H17" s="28">
        <v>2.6476128958777378E-2</v>
      </c>
      <c r="I17" s="60">
        <v>4.5624116991380692E-3</v>
      </c>
      <c r="J17" s="28"/>
      <c r="K17" s="41"/>
      <c r="L17" s="42"/>
    </row>
    <row r="18" spans="1:12" x14ac:dyDescent="0.25">
      <c r="A18" s="61" t="s">
        <v>48</v>
      </c>
      <c r="B18" s="28">
        <v>-2.5824173135886141E-2</v>
      </c>
      <c r="C18" s="28">
        <v>-3.0332031678031446E-2</v>
      </c>
      <c r="D18" s="28">
        <v>1.9697340604233116E-2</v>
      </c>
      <c r="E18" s="28">
        <v>-3.291067673719672E-4</v>
      </c>
      <c r="F18" s="28">
        <v>-5.4455062847750479E-2</v>
      </c>
      <c r="G18" s="28">
        <v>-5.267856136857596E-2</v>
      </c>
      <c r="H18" s="28">
        <v>2.4802683310037654E-2</v>
      </c>
      <c r="I18" s="60">
        <v>-3.6302512341700455E-3</v>
      </c>
      <c r="J18" s="28"/>
      <c r="K18" s="41"/>
      <c r="L18" s="42"/>
    </row>
    <row r="19" spans="1:12" ht="17.25" customHeight="1" x14ac:dyDescent="0.25">
      <c r="A19" s="61" t="s">
        <v>49</v>
      </c>
      <c r="B19" s="28">
        <v>-1.4671652994962425E-2</v>
      </c>
      <c r="C19" s="28">
        <v>-2.9220310257734305E-2</v>
      </c>
      <c r="D19" s="28">
        <v>2.0837700171406404E-2</v>
      </c>
      <c r="E19" s="28">
        <v>-7.0272877871457862E-4</v>
      </c>
      <c r="F19" s="28">
        <v>-3.787540078949625E-2</v>
      </c>
      <c r="G19" s="28">
        <v>-5.1003677928483704E-2</v>
      </c>
      <c r="H19" s="28">
        <v>2.4558282051317493E-2</v>
      </c>
      <c r="I19" s="60">
        <v>-4.0437835342577166E-5</v>
      </c>
      <c r="J19" s="29"/>
      <c r="K19" s="43"/>
      <c r="L19" s="42"/>
    </row>
    <row r="20" spans="1:12" x14ac:dyDescent="0.25">
      <c r="A20" s="61" t="s">
        <v>50</v>
      </c>
      <c r="B20" s="28">
        <v>3.5563444200166217E-3</v>
      </c>
      <c r="C20" s="28">
        <v>-3.7402630869740938E-2</v>
      </c>
      <c r="D20" s="28">
        <v>2.1093851168550337E-2</v>
      </c>
      <c r="E20" s="28">
        <v>-4.8083344736524758E-3</v>
      </c>
      <c r="F20" s="28">
        <v>6.1365027316508947E-3</v>
      </c>
      <c r="G20" s="28">
        <v>-5.2643533097438744E-2</v>
      </c>
      <c r="H20" s="28">
        <v>2.9168468810749193E-2</v>
      </c>
      <c r="I20" s="60">
        <v>-6.8181786769215824E-3</v>
      </c>
      <c r="J20" s="20"/>
      <c r="K20" s="36"/>
      <c r="L20" s="42"/>
    </row>
    <row r="21" spans="1:12" ht="15.75" thickBot="1" x14ac:dyDescent="0.3">
      <c r="A21" s="63" t="s">
        <v>51</v>
      </c>
      <c r="B21" s="64">
        <v>-1.3300920298663033E-2</v>
      </c>
      <c r="C21" s="64">
        <v>-5.7670111572495575E-2</v>
      </c>
      <c r="D21" s="64">
        <v>1.832205528156905E-2</v>
      </c>
      <c r="E21" s="64">
        <v>-8.9106677583730143E-3</v>
      </c>
      <c r="F21" s="64">
        <v>1.5577305137043362E-2</v>
      </c>
      <c r="G21" s="64">
        <v>-9.3124964171164337E-2</v>
      </c>
      <c r="H21" s="64">
        <v>3.4391076828392819E-2</v>
      </c>
      <c r="I21" s="65">
        <v>-3.0112404429592621E-2</v>
      </c>
      <c r="J21" s="20"/>
      <c r="K21" s="56"/>
      <c r="L21" s="42"/>
    </row>
    <row r="22" spans="1:12" ht="37.5" customHeight="1" x14ac:dyDescent="0.25">
      <c r="A22" s="99" t="s">
        <v>73</v>
      </c>
      <c r="B22" s="99"/>
      <c r="C22" s="99"/>
      <c r="D22" s="99"/>
      <c r="E22" s="99"/>
      <c r="F22" s="99"/>
      <c r="G22" s="99"/>
      <c r="H22" s="99"/>
      <c r="I22" s="99"/>
      <c r="J22" s="20"/>
      <c r="K22" s="36"/>
      <c r="L22" s="42"/>
    </row>
    <row r="23" spans="1:12" ht="10.5" customHeight="1" x14ac:dyDescent="0.25">
      <c r="B23" s="20"/>
      <c r="C23" s="20"/>
      <c r="D23" s="20"/>
      <c r="E23" s="20"/>
      <c r="F23" s="20"/>
      <c r="G23" s="20"/>
      <c r="H23" s="20"/>
      <c r="I23" s="20"/>
      <c r="J23" s="20"/>
      <c r="K23" s="44"/>
      <c r="L23" s="42"/>
    </row>
    <row r="24" spans="1:12" x14ac:dyDescent="0.25">
      <c r="A24" s="30" t="str">
        <f>"Indexed number of payroll jobs and total wages, "&amp;$L$1&amp;" and Australia"</f>
        <v>Indexed number of payroll jobs and total wages, South Australia and Australia</v>
      </c>
      <c r="B24" s="20"/>
      <c r="C24" s="20"/>
      <c r="D24" s="20"/>
      <c r="E24" s="20"/>
      <c r="F24" s="20"/>
      <c r="G24" s="20"/>
      <c r="H24" s="20"/>
      <c r="I24" s="20"/>
      <c r="J24" s="20"/>
      <c r="K24" s="44"/>
      <c r="L24" s="42"/>
    </row>
    <row r="25" spans="1:12" x14ac:dyDescent="0.25">
      <c r="A25" s="20"/>
      <c r="B25" s="20"/>
      <c r="C25" s="20"/>
      <c r="D25" s="20"/>
      <c r="E25" s="20"/>
      <c r="F25" s="20"/>
      <c r="G25" s="20"/>
      <c r="H25" s="20"/>
      <c r="I25" s="20"/>
      <c r="J25" s="20"/>
      <c r="K25" s="44"/>
      <c r="L25" s="42"/>
    </row>
    <row r="26" spans="1:12" x14ac:dyDescent="0.25">
      <c r="B26" s="20"/>
      <c r="C26" s="20"/>
      <c r="D26" s="20"/>
      <c r="E26" s="20"/>
      <c r="F26" s="20"/>
      <c r="G26" s="20"/>
      <c r="H26" s="20"/>
      <c r="I26" s="20"/>
      <c r="J26" s="20"/>
      <c r="K26" s="44"/>
      <c r="L26" s="42"/>
    </row>
    <row r="27" spans="1:12" x14ac:dyDescent="0.25">
      <c r="A27" s="20"/>
      <c r="B27" s="20"/>
      <c r="C27" s="20"/>
      <c r="D27" s="20"/>
      <c r="E27" s="24"/>
      <c r="F27" s="24"/>
      <c r="G27" s="24"/>
      <c r="H27" s="24"/>
      <c r="I27" s="24"/>
      <c r="J27" s="24"/>
      <c r="K27" s="56"/>
      <c r="L27" s="42"/>
    </row>
    <row r="28" spans="1:12" x14ac:dyDescent="0.25">
      <c r="A28" s="20"/>
      <c r="B28" s="30"/>
      <c r="C28" s="30"/>
      <c r="D28" s="30"/>
      <c r="E28" s="30"/>
      <c r="F28" s="30"/>
      <c r="G28" s="30"/>
      <c r="H28" s="30"/>
      <c r="I28" s="30"/>
      <c r="J28" s="30"/>
      <c r="K28" s="45"/>
      <c r="L28" s="42"/>
    </row>
    <row r="29" spans="1:12" x14ac:dyDescent="0.25">
      <c r="A29" s="20"/>
      <c r="B29" s="20"/>
      <c r="C29" s="20"/>
      <c r="D29" s="20"/>
      <c r="E29" s="20"/>
      <c r="F29" s="20"/>
      <c r="G29" s="20"/>
      <c r="H29" s="20"/>
      <c r="I29" s="20"/>
      <c r="J29" s="20"/>
      <c r="K29" s="44"/>
      <c r="L29" s="42"/>
    </row>
    <row r="30" spans="1:12" x14ac:dyDescent="0.25">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x14ac:dyDescent="0.25">
      <c r="A32" s="20"/>
      <c r="B32" s="20"/>
      <c r="C32" s="20"/>
      <c r="D32" s="20"/>
      <c r="E32" s="20"/>
      <c r="F32" s="20"/>
      <c r="G32" s="20"/>
      <c r="H32" s="20"/>
      <c r="I32" s="20"/>
      <c r="J32" s="20"/>
      <c r="K32" s="44"/>
      <c r="L32" s="42"/>
    </row>
    <row r="33" spans="1:12" ht="15.75" customHeight="1" x14ac:dyDescent="0.25">
      <c r="B33" s="20"/>
      <c r="C33" s="20"/>
      <c r="D33" s="20"/>
      <c r="E33" s="20"/>
      <c r="F33" s="20"/>
      <c r="G33" s="20"/>
      <c r="H33" s="20"/>
      <c r="I33" s="20"/>
      <c r="J33" s="20"/>
      <c r="K33" s="44"/>
      <c r="L33" s="42"/>
    </row>
    <row r="34" spans="1:12" x14ac:dyDescent="0.25">
      <c r="A34" s="20"/>
      <c r="B34" s="20"/>
      <c r="C34" s="20"/>
      <c r="D34" s="20"/>
      <c r="E34" s="20"/>
      <c r="F34" s="20"/>
      <c r="G34" s="20"/>
      <c r="H34" s="20"/>
      <c r="I34" s="20"/>
      <c r="J34" s="20"/>
      <c r="K34" s="42" t="s">
        <v>26</v>
      </c>
      <c r="L34" s="42" t="s">
        <v>61</v>
      </c>
    </row>
    <row r="35" spans="1:12" ht="11.25" customHeight="1" x14ac:dyDescent="0.25">
      <c r="A35" s="20"/>
      <c r="B35" s="20"/>
      <c r="C35" s="20"/>
      <c r="D35" s="20"/>
      <c r="E35" s="20"/>
      <c r="F35" s="20"/>
      <c r="G35" s="20"/>
      <c r="H35" s="20"/>
      <c r="I35" s="20"/>
      <c r="J35" s="20"/>
      <c r="K35" s="42"/>
      <c r="L35" s="41" t="s">
        <v>24</v>
      </c>
    </row>
    <row r="36" spans="1:12" x14ac:dyDescent="0.25">
      <c r="A36" s="31" t="str">
        <f>"Indexed number of payroll jobs held by men by age group, "&amp;$L$1</f>
        <v>Indexed number of payroll jobs held by men by age group, South Australia</v>
      </c>
      <c r="B36" s="20"/>
      <c r="C36" s="20"/>
      <c r="D36" s="20"/>
      <c r="E36" s="20"/>
      <c r="F36" s="20"/>
      <c r="G36" s="20"/>
      <c r="H36" s="20"/>
      <c r="I36" s="20"/>
      <c r="J36" s="20"/>
      <c r="K36" s="41" t="s">
        <v>72</v>
      </c>
      <c r="L36" s="42">
        <v>82.76</v>
      </c>
    </row>
    <row r="37" spans="1:12" x14ac:dyDescent="0.25">
      <c r="B37" s="20"/>
      <c r="C37" s="20"/>
      <c r="D37" s="20"/>
      <c r="E37" s="20"/>
      <c r="F37" s="20"/>
      <c r="G37" s="20"/>
      <c r="H37" s="20"/>
      <c r="I37" s="20"/>
      <c r="J37" s="20"/>
      <c r="K37" s="41" t="s">
        <v>46</v>
      </c>
      <c r="L37" s="42">
        <v>99.02</v>
      </c>
    </row>
    <row r="38" spans="1:12" x14ac:dyDescent="0.25">
      <c r="B38" s="20"/>
      <c r="C38" s="20"/>
      <c r="D38" s="20"/>
      <c r="E38" s="20"/>
      <c r="F38" s="20"/>
      <c r="G38" s="20"/>
      <c r="H38" s="20"/>
      <c r="I38" s="20"/>
      <c r="J38" s="20"/>
      <c r="K38" s="41" t="s">
        <v>47</v>
      </c>
      <c r="L38" s="42">
        <v>99.46</v>
      </c>
    </row>
    <row r="39" spans="1:12" x14ac:dyDescent="0.25">
      <c r="K39" s="43" t="s">
        <v>48</v>
      </c>
      <c r="L39" s="42">
        <v>98.68</v>
      </c>
    </row>
    <row r="40" spans="1:12" x14ac:dyDescent="0.25">
      <c r="K40" s="36" t="s">
        <v>49</v>
      </c>
      <c r="L40" s="42">
        <v>99.96</v>
      </c>
    </row>
    <row r="41" spans="1:12" x14ac:dyDescent="0.25">
      <c r="K41" s="36" t="s">
        <v>50</v>
      </c>
      <c r="L41" s="42">
        <v>103.24</v>
      </c>
    </row>
    <row r="42" spans="1:12" x14ac:dyDescent="0.25">
      <c r="K42" s="36" t="s">
        <v>51</v>
      </c>
      <c r="L42" s="42">
        <v>104.53</v>
      </c>
    </row>
    <row r="43" spans="1:12" x14ac:dyDescent="0.25">
      <c r="K43" s="36"/>
      <c r="L43" s="42"/>
    </row>
    <row r="44" spans="1:12" x14ac:dyDescent="0.25">
      <c r="K44" s="42"/>
      <c r="L44" s="42" t="s">
        <v>23</v>
      </c>
    </row>
    <row r="45" spans="1:12" x14ac:dyDescent="0.25">
      <c r="K45" s="41" t="s">
        <v>72</v>
      </c>
      <c r="L45" s="42">
        <v>73</v>
      </c>
    </row>
    <row r="46" spans="1:12" ht="15.4" customHeight="1" x14ac:dyDescent="0.25">
      <c r="A46" s="31" t="str">
        <f>"Indexed number of payroll jobs held by women by age group, "&amp;$L$1</f>
        <v>Indexed number of payroll jobs held by women by age group, South Australia</v>
      </c>
      <c r="B46" s="20"/>
      <c r="C46" s="20"/>
      <c r="D46" s="20"/>
      <c r="E46" s="20"/>
      <c r="F46" s="20"/>
      <c r="G46" s="20"/>
      <c r="H46" s="20"/>
      <c r="I46" s="20"/>
      <c r="J46" s="20"/>
      <c r="K46" s="41" t="s">
        <v>46</v>
      </c>
      <c r="L46" s="42">
        <v>92.52</v>
      </c>
    </row>
    <row r="47" spans="1:12" ht="15.4" customHeight="1" x14ac:dyDescent="0.25">
      <c r="B47" s="20"/>
      <c r="C47" s="20"/>
      <c r="D47" s="20"/>
      <c r="E47" s="20"/>
      <c r="F47" s="20"/>
      <c r="G47" s="20"/>
      <c r="H47" s="20"/>
      <c r="I47" s="20"/>
      <c r="J47" s="20"/>
      <c r="K47" s="41" t="s">
        <v>47</v>
      </c>
      <c r="L47" s="42">
        <v>94.86</v>
      </c>
    </row>
    <row r="48" spans="1:12" ht="15.4" customHeight="1" x14ac:dyDescent="0.25">
      <c r="B48" s="20"/>
      <c r="C48" s="20"/>
      <c r="D48" s="20"/>
      <c r="E48" s="20"/>
      <c r="F48" s="20"/>
      <c r="G48" s="20"/>
      <c r="H48" s="20"/>
      <c r="I48" s="20"/>
      <c r="J48" s="20"/>
      <c r="K48" s="43" t="s">
        <v>48</v>
      </c>
      <c r="L48" s="42">
        <v>94.24</v>
      </c>
    </row>
    <row r="49" spans="1:12" ht="15.4" customHeight="1" x14ac:dyDescent="0.25">
      <c r="B49" s="20"/>
      <c r="C49" s="20"/>
      <c r="D49" s="20"/>
      <c r="E49" s="20"/>
      <c r="F49" s="20"/>
      <c r="G49" s="20"/>
      <c r="H49" s="20"/>
      <c r="I49" s="20"/>
      <c r="J49" s="20"/>
      <c r="K49" s="36" t="s">
        <v>49</v>
      </c>
      <c r="L49" s="42">
        <v>95.36</v>
      </c>
    </row>
    <row r="50" spans="1:12" ht="15.4" customHeight="1" x14ac:dyDescent="0.25">
      <c r="B50" s="20"/>
      <c r="C50" s="20"/>
      <c r="D50" s="20"/>
      <c r="E50" s="20"/>
      <c r="F50" s="20"/>
      <c r="G50" s="20"/>
      <c r="H50" s="20"/>
      <c r="I50" s="20"/>
      <c r="J50" s="20"/>
      <c r="K50" s="36" t="s">
        <v>50</v>
      </c>
      <c r="L50" s="42">
        <v>97.38</v>
      </c>
    </row>
    <row r="51" spans="1:12" ht="15.4" customHeight="1" x14ac:dyDescent="0.25">
      <c r="B51" s="20"/>
      <c r="C51" s="20"/>
      <c r="D51" s="20"/>
      <c r="E51" s="20"/>
      <c r="F51" s="20"/>
      <c r="G51" s="20"/>
      <c r="H51" s="20"/>
      <c r="I51" s="20"/>
      <c r="J51" s="20"/>
      <c r="K51" s="36" t="s">
        <v>51</v>
      </c>
      <c r="L51" s="42">
        <v>95.91</v>
      </c>
    </row>
    <row r="52" spans="1:12" ht="15.4" customHeight="1" x14ac:dyDescent="0.25">
      <c r="B52" s="31"/>
      <c r="C52" s="31"/>
      <c r="D52" s="31"/>
      <c r="E52" s="31"/>
      <c r="F52" s="31"/>
      <c r="G52" s="31"/>
      <c r="H52" s="31"/>
      <c r="I52" s="31"/>
      <c r="J52" s="31"/>
      <c r="K52" s="36"/>
      <c r="L52" s="42"/>
    </row>
    <row r="53" spans="1:12" ht="15.4" customHeight="1" x14ac:dyDescent="0.25">
      <c r="B53" s="20"/>
      <c r="C53" s="20"/>
      <c r="D53" s="20"/>
      <c r="E53" s="20"/>
      <c r="F53" s="20"/>
      <c r="G53" s="20"/>
      <c r="H53" s="20"/>
      <c r="I53" s="20"/>
      <c r="J53" s="20"/>
      <c r="K53" s="42"/>
      <c r="L53" s="42" t="s">
        <v>22</v>
      </c>
    </row>
    <row r="54" spans="1:12" ht="15.4" customHeight="1" x14ac:dyDescent="0.25">
      <c r="B54" s="30"/>
      <c r="C54" s="30"/>
      <c r="D54" s="30"/>
      <c r="E54" s="30"/>
      <c r="F54" s="30"/>
      <c r="G54" s="30"/>
      <c r="H54" s="30"/>
      <c r="I54" s="30"/>
      <c r="J54" s="30"/>
      <c r="K54" s="41" t="s">
        <v>72</v>
      </c>
      <c r="L54" s="42">
        <v>75.73</v>
      </c>
    </row>
    <row r="55" spans="1:12" ht="15.4" customHeight="1" x14ac:dyDescent="0.25">
      <c r="A55" s="31" t="str">
        <f>"Change in payroll jobs since week ending "&amp;TEXT($L$3,"dd mmmm yyyy")&amp;" by Industry, "&amp;$L$1</f>
        <v>Change in payroll jobs since week ending 14 March 2020 by Industry, South Australia</v>
      </c>
      <c r="B55" s="20"/>
      <c r="C55" s="20"/>
      <c r="D55" s="20"/>
      <c r="E55" s="20"/>
      <c r="F55" s="20"/>
      <c r="G55" s="20"/>
      <c r="H55" s="20"/>
      <c r="I55" s="20"/>
      <c r="J55" s="20"/>
      <c r="K55" s="41" t="s">
        <v>46</v>
      </c>
      <c r="L55" s="42">
        <v>95.13</v>
      </c>
    </row>
    <row r="56" spans="1:12" ht="15.4" customHeight="1" x14ac:dyDescent="0.25">
      <c r="B56" s="20"/>
      <c r="C56" s="20"/>
      <c r="D56" s="20"/>
      <c r="E56" s="20"/>
      <c r="F56" s="20"/>
      <c r="G56" s="20"/>
      <c r="H56" s="20"/>
      <c r="I56" s="20"/>
      <c r="J56" s="20"/>
      <c r="K56" s="41" t="s">
        <v>47</v>
      </c>
      <c r="L56" s="42">
        <v>97.1</v>
      </c>
    </row>
    <row r="57" spans="1:12" ht="15.4" customHeight="1" x14ac:dyDescent="0.25">
      <c r="B57" s="20"/>
      <c r="C57" s="20"/>
      <c r="D57" s="20"/>
      <c r="E57" s="20"/>
      <c r="F57" s="20"/>
      <c r="G57" s="20"/>
      <c r="H57" s="20"/>
      <c r="I57" s="20"/>
      <c r="J57" s="20"/>
      <c r="K57" s="43" t="s">
        <v>48</v>
      </c>
      <c r="L57" s="42">
        <v>96.55</v>
      </c>
    </row>
    <row r="58" spans="1:12" ht="15.4" customHeight="1" x14ac:dyDescent="0.25">
      <c r="A58" s="20"/>
      <c r="B58" s="20"/>
      <c r="C58" s="20"/>
      <c r="D58" s="20"/>
      <c r="E58" s="20"/>
      <c r="F58" s="20"/>
      <c r="G58" s="20"/>
      <c r="H58" s="20"/>
      <c r="I58" s="20"/>
      <c r="J58" s="20"/>
      <c r="K58" s="36" t="s">
        <v>49</v>
      </c>
      <c r="L58" s="42">
        <v>97.79</v>
      </c>
    </row>
    <row r="59" spans="1:12" ht="15.4" customHeight="1" x14ac:dyDescent="0.25">
      <c r="B59" s="20"/>
      <c r="C59" s="20"/>
      <c r="D59" s="20"/>
      <c r="E59" s="20"/>
      <c r="F59" s="20"/>
      <c r="G59" s="20"/>
      <c r="H59" s="20"/>
      <c r="I59" s="20"/>
      <c r="J59" s="20"/>
      <c r="K59" s="36" t="s">
        <v>50</v>
      </c>
      <c r="L59" s="42">
        <v>100.07</v>
      </c>
    </row>
    <row r="60" spans="1:12" ht="15.4" customHeight="1" x14ac:dyDescent="0.25">
      <c r="K60" s="36" t="s">
        <v>51</v>
      </c>
      <c r="L60" s="42">
        <v>98.41</v>
      </c>
    </row>
    <row r="61" spans="1:12" ht="15.4" customHeight="1" x14ac:dyDescent="0.25">
      <c r="K61" s="36"/>
      <c r="L61" s="42"/>
    </row>
    <row r="62" spans="1:12" ht="15.4" customHeight="1" x14ac:dyDescent="0.25">
      <c r="B62" s="20"/>
      <c r="C62" s="20"/>
      <c r="D62" s="20"/>
      <c r="E62" s="20"/>
      <c r="F62" s="20"/>
      <c r="G62" s="20"/>
      <c r="H62" s="20"/>
      <c r="I62" s="20"/>
      <c r="J62" s="20"/>
      <c r="K62" s="38"/>
      <c r="L62" s="38"/>
    </row>
    <row r="63" spans="1:12" ht="15.4" customHeight="1" x14ac:dyDescent="0.25">
      <c r="K63" s="42" t="s">
        <v>25</v>
      </c>
      <c r="L63" s="41" t="s">
        <v>62</v>
      </c>
    </row>
    <row r="64" spans="1:12" ht="15.4" customHeight="1" x14ac:dyDescent="0.25">
      <c r="K64" s="45"/>
      <c r="L64" s="41" t="s">
        <v>24</v>
      </c>
    </row>
    <row r="65" spans="1:12" ht="15.4" customHeight="1" x14ac:dyDescent="0.25">
      <c r="K65" s="41" t="s">
        <v>72</v>
      </c>
      <c r="L65" s="42">
        <v>86.39</v>
      </c>
    </row>
    <row r="66" spans="1:12" ht="15.4" customHeight="1" x14ac:dyDescent="0.25">
      <c r="K66" s="41" t="s">
        <v>46</v>
      </c>
      <c r="L66" s="42">
        <v>101.06</v>
      </c>
    </row>
    <row r="67" spans="1:12" ht="15.4" customHeight="1" x14ac:dyDescent="0.25">
      <c r="K67" s="41" t="s">
        <v>47</v>
      </c>
      <c r="L67" s="42">
        <v>102.32</v>
      </c>
    </row>
    <row r="68" spans="1:12" ht="15.4" customHeight="1" x14ac:dyDescent="0.25">
      <c r="K68" s="43" t="s">
        <v>48</v>
      </c>
      <c r="L68" s="42">
        <v>101.62</v>
      </c>
    </row>
    <row r="69" spans="1:12" ht="15.4" customHeight="1" x14ac:dyDescent="0.25">
      <c r="K69" s="36" t="s">
        <v>49</v>
      </c>
      <c r="L69" s="42">
        <v>102.95</v>
      </c>
    </row>
    <row r="70" spans="1:12" ht="15.4" customHeight="1" x14ac:dyDescent="0.25">
      <c r="K70" s="36" t="s">
        <v>50</v>
      </c>
      <c r="L70" s="42">
        <v>105.4</v>
      </c>
    </row>
    <row r="71" spans="1:12" ht="15.4" customHeight="1" x14ac:dyDescent="0.25">
      <c r="K71" s="36" t="s">
        <v>51</v>
      </c>
      <c r="L71" s="42">
        <v>104.64</v>
      </c>
    </row>
    <row r="72" spans="1:12" ht="15.4" customHeight="1" x14ac:dyDescent="0.25">
      <c r="K72" s="36"/>
      <c r="L72" s="42"/>
    </row>
    <row r="73" spans="1:12" ht="15.4" customHeight="1" x14ac:dyDescent="0.25">
      <c r="K73" s="37"/>
      <c r="L73" s="42" t="s">
        <v>23</v>
      </c>
    </row>
    <row r="74" spans="1:12" ht="15.4" customHeight="1" x14ac:dyDescent="0.25">
      <c r="K74" s="41" t="s">
        <v>72</v>
      </c>
      <c r="L74" s="42">
        <v>77.680000000000007</v>
      </c>
    </row>
    <row r="75" spans="1:12" ht="15.4" customHeight="1" x14ac:dyDescent="0.25">
      <c r="K75" s="41" t="s">
        <v>46</v>
      </c>
      <c r="L75" s="42">
        <v>94.82</v>
      </c>
    </row>
    <row r="76" spans="1:12" ht="15.4" customHeight="1" x14ac:dyDescent="0.25">
      <c r="K76" s="41" t="s">
        <v>47</v>
      </c>
      <c r="L76" s="42">
        <v>97.51</v>
      </c>
    </row>
    <row r="77" spans="1:12" ht="15.4" customHeight="1" x14ac:dyDescent="0.25">
      <c r="A77" s="30" t="str">
        <f>"Distribution of payroll jobs by industry, "&amp;$L$1</f>
        <v>Distribution of payroll jobs by industry, South Australia</v>
      </c>
      <c r="K77" s="43" t="s">
        <v>48</v>
      </c>
      <c r="L77" s="42">
        <v>96.19</v>
      </c>
    </row>
    <row r="78" spans="1:12" ht="15.4" customHeight="1" x14ac:dyDescent="0.25">
      <c r="K78" s="36" t="s">
        <v>49</v>
      </c>
      <c r="L78" s="42">
        <v>97.6</v>
      </c>
    </row>
    <row r="79" spans="1:12" ht="15.4" customHeight="1" x14ac:dyDescent="0.25">
      <c r="K79" s="36" t="s">
        <v>50</v>
      </c>
      <c r="L79" s="42">
        <v>99.35</v>
      </c>
    </row>
    <row r="80" spans="1:12" ht="15.4" customHeight="1" x14ac:dyDescent="0.25">
      <c r="K80" s="36" t="s">
        <v>51</v>
      </c>
      <c r="L80" s="42">
        <v>98.01</v>
      </c>
    </row>
    <row r="81" spans="1:12" ht="15.4" customHeight="1" x14ac:dyDescent="0.25">
      <c r="K81" s="36"/>
      <c r="L81" s="42"/>
    </row>
    <row r="82" spans="1:12" ht="15.4" customHeight="1" x14ac:dyDescent="0.25">
      <c r="K82" s="38"/>
      <c r="L82" s="42" t="s">
        <v>22</v>
      </c>
    </row>
    <row r="83" spans="1:12" ht="15.4" customHeight="1" x14ac:dyDescent="0.25">
      <c r="K83" s="41" t="s">
        <v>72</v>
      </c>
      <c r="L83" s="42">
        <v>79.7</v>
      </c>
    </row>
    <row r="84" spans="1:12" ht="15.4" customHeight="1" x14ac:dyDescent="0.25">
      <c r="K84" s="41" t="s">
        <v>46</v>
      </c>
      <c r="L84" s="42">
        <v>96.16</v>
      </c>
    </row>
    <row r="85" spans="1:12" ht="15.4" customHeight="1" x14ac:dyDescent="0.25">
      <c r="K85" s="41" t="s">
        <v>47</v>
      </c>
      <c r="L85" s="42">
        <v>98.91</v>
      </c>
    </row>
    <row r="86" spans="1:12" ht="15.4" customHeight="1" x14ac:dyDescent="0.25">
      <c r="K86" s="43" t="s">
        <v>48</v>
      </c>
      <c r="L86" s="42">
        <v>97.59</v>
      </c>
    </row>
    <row r="87" spans="1:12" ht="15.4" customHeight="1" x14ac:dyDescent="0.25">
      <c r="K87" s="36" t="s">
        <v>49</v>
      </c>
      <c r="L87" s="42">
        <v>99.17</v>
      </c>
    </row>
    <row r="88" spans="1:12" ht="15.4" customHeight="1" x14ac:dyDescent="0.25">
      <c r="K88" s="36" t="s">
        <v>50</v>
      </c>
      <c r="L88" s="42">
        <v>100.74</v>
      </c>
    </row>
    <row r="89" spans="1:12" ht="15.4" customHeight="1" x14ac:dyDescent="0.25">
      <c r="A89" s="32"/>
      <c r="B89" s="32"/>
      <c r="C89" s="32"/>
      <c r="D89" s="32"/>
      <c r="E89" s="32"/>
      <c r="F89" s="32"/>
      <c r="G89" s="32"/>
      <c r="H89" s="32"/>
      <c r="I89" s="32"/>
      <c r="J89" s="32"/>
      <c r="K89" s="36" t="s">
        <v>51</v>
      </c>
      <c r="L89" s="42">
        <v>98.78</v>
      </c>
    </row>
    <row r="90" spans="1:12" ht="15.4" customHeight="1" x14ac:dyDescent="0.25">
      <c r="A90" s="32"/>
      <c r="B90" s="32"/>
      <c r="C90" s="32"/>
      <c r="D90" s="32"/>
      <c r="E90" s="32"/>
      <c r="F90" s="32"/>
      <c r="G90" s="32"/>
      <c r="H90" s="32"/>
      <c r="I90" s="32"/>
      <c r="J90" s="32"/>
      <c r="K90" s="36"/>
      <c r="L90" s="42"/>
    </row>
    <row r="91" spans="1:12" ht="15" customHeight="1" x14ac:dyDescent="0.25">
      <c r="B91" s="24"/>
      <c r="C91" s="24"/>
      <c r="D91" s="24"/>
      <c r="E91" s="24"/>
      <c r="F91" s="24"/>
      <c r="G91" s="24"/>
      <c r="H91" s="24"/>
      <c r="I91" s="24"/>
      <c r="J91" s="24"/>
      <c r="K91" s="37"/>
      <c r="L91" s="37"/>
    </row>
    <row r="92" spans="1:12" ht="15" customHeight="1" x14ac:dyDescent="0.25">
      <c r="B92" s="24"/>
      <c r="C92" s="24"/>
      <c r="D92" s="24"/>
      <c r="E92" s="24"/>
      <c r="F92" s="24"/>
      <c r="G92" s="24"/>
      <c r="H92" s="24"/>
      <c r="I92" s="24"/>
      <c r="J92" s="24"/>
      <c r="K92" s="42" t="s">
        <v>21</v>
      </c>
      <c r="L92" s="68" t="s">
        <v>63</v>
      </c>
    </row>
    <row r="93" spans="1:12" ht="15" customHeight="1" x14ac:dyDescent="0.25">
      <c r="A93" s="24"/>
      <c r="B93" s="24"/>
      <c r="C93" s="24"/>
      <c r="D93" s="24"/>
      <c r="E93" s="24"/>
      <c r="F93" s="24"/>
      <c r="G93" s="24"/>
      <c r="H93" s="24"/>
      <c r="I93" s="24"/>
      <c r="J93" s="24"/>
      <c r="K93" s="33"/>
      <c r="L93" s="39"/>
    </row>
    <row r="94" spans="1:12" ht="15" customHeight="1" x14ac:dyDescent="0.25">
      <c r="A94" s="24"/>
      <c r="B94" s="24"/>
      <c r="C94" s="24"/>
      <c r="D94" s="24"/>
      <c r="E94" s="24"/>
      <c r="F94" s="24"/>
      <c r="G94" s="24"/>
      <c r="H94" s="24"/>
      <c r="I94" s="24"/>
      <c r="J94" s="24"/>
      <c r="K94" s="37" t="s">
        <v>19</v>
      </c>
      <c r="L94" s="41">
        <v>-0.1217</v>
      </c>
    </row>
    <row r="95" spans="1:12" ht="15" customHeight="1" x14ac:dyDescent="0.25">
      <c r="A95" s="24"/>
      <c r="B95" s="24"/>
      <c r="C95" s="24"/>
      <c r="D95" s="24"/>
      <c r="E95" s="24"/>
      <c r="F95" s="24"/>
      <c r="G95" s="24"/>
      <c r="H95" s="24"/>
      <c r="I95" s="24"/>
      <c r="J95" s="24"/>
      <c r="K95" s="37" t="s">
        <v>0</v>
      </c>
      <c r="L95" s="41">
        <v>-2.5999999999999999E-2</v>
      </c>
    </row>
    <row r="96" spans="1:12" ht="15" customHeight="1" x14ac:dyDescent="0.25">
      <c r="B96" s="24"/>
      <c r="C96" s="24"/>
      <c r="D96" s="24"/>
      <c r="E96" s="24"/>
      <c r="F96" s="24"/>
      <c r="G96" s="24"/>
      <c r="H96" s="24"/>
      <c r="I96" s="24"/>
      <c r="J96" s="24"/>
      <c r="K96" s="37" t="s">
        <v>1</v>
      </c>
      <c r="L96" s="41">
        <v>-5.4899999999999997E-2</v>
      </c>
    </row>
    <row r="97" spans="1:12" ht="15" customHeight="1" x14ac:dyDescent="0.25">
      <c r="B97" s="24"/>
      <c r="C97" s="24"/>
      <c r="D97" s="24"/>
      <c r="E97" s="24"/>
      <c r="F97" s="24"/>
      <c r="G97" s="24"/>
      <c r="H97" s="24"/>
      <c r="I97" s="24"/>
      <c r="J97" s="24"/>
      <c r="K97" s="37" t="s">
        <v>18</v>
      </c>
      <c r="L97" s="41">
        <v>-8.0000000000000004E-4</v>
      </c>
    </row>
    <row r="98" spans="1:12" ht="15" customHeight="1" x14ac:dyDescent="0.25">
      <c r="A98" s="24"/>
      <c r="B98" s="24"/>
      <c r="C98" s="24"/>
      <c r="D98" s="24"/>
      <c r="E98" s="24"/>
      <c r="F98" s="24"/>
      <c r="G98" s="24"/>
      <c r="H98" s="24"/>
      <c r="I98" s="24"/>
      <c r="J98" s="24"/>
      <c r="K98" s="37" t="s">
        <v>2</v>
      </c>
      <c r="L98" s="41">
        <v>-1.6400000000000001E-2</v>
      </c>
    </row>
    <row r="99" spans="1:12" ht="15" customHeight="1" x14ac:dyDescent="0.25">
      <c r="B99" s="24"/>
      <c r="C99" s="24"/>
      <c r="D99" s="24"/>
      <c r="E99" s="24"/>
      <c r="F99" s="24"/>
      <c r="G99" s="24"/>
      <c r="H99" s="24"/>
      <c r="I99" s="24"/>
      <c r="J99" s="24"/>
      <c r="K99" s="37" t="s">
        <v>17</v>
      </c>
      <c r="L99" s="41">
        <v>-4.8000000000000001E-2</v>
      </c>
    </row>
    <row r="100" spans="1:12" ht="15" customHeight="1" x14ac:dyDescent="0.25">
      <c r="A100" s="24"/>
      <c r="B100" s="24"/>
      <c r="C100" s="24"/>
      <c r="D100" s="24"/>
      <c r="E100" s="24"/>
      <c r="F100" s="24"/>
      <c r="G100" s="24"/>
      <c r="H100" s="24"/>
      <c r="I100" s="24"/>
      <c r="J100" s="24"/>
      <c r="K100" s="37" t="s">
        <v>16</v>
      </c>
      <c r="L100" s="41">
        <v>-4.3E-3</v>
      </c>
    </row>
    <row r="101" spans="1:12" ht="15" customHeight="1" x14ac:dyDescent="0.25">
      <c r="A101" s="24"/>
      <c r="B101" s="24"/>
      <c r="C101" s="24"/>
      <c r="D101" s="24"/>
      <c r="E101" s="24"/>
      <c r="F101" s="24"/>
      <c r="G101" s="24"/>
      <c r="H101" s="24"/>
      <c r="I101" s="24"/>
      <c r="J101" s="24"/>
      <c r="K101" s="37" t="s">
        <v>15</v>
      </c>
      <c r="L101" s="41">
        <v>-0.1157</v>
      </c>
    </row>
    <row r="102" spans="1:12" x14ac:dyDescent="0.25">
      <c r="A102" s="24"/>
      <c r="B102" s="24"/>
      <c r="C102" s="24"/>
      <c r="D102" s="24"/>
      <c r="E102" s="24"/>
      <c r="F102" s="24"/>
      <c r="G102" s="24"/>
      <c r="H102" s="24"/>
      <c r="I102" s="24"/>
      <c r="J102" s="24"/>
      <c r="K102" s="37" t="s">
        <v>14</v>
      </c>
      <c r="L102" s="41">
        <v>-6.3700000000000007E-2</v>
      </c>
    </row>
    <row r="103" spans="1:12" x14ac:dyDescent="0.25">
      <c r="A103" s="24"/>
      <c r="B103" s="24"/>
      <c r="C103" s="24"/>
      <c r="D103" s="24"/>
      <c r="E103" s="24"/>
      <c r="F103" s="24"/>
      <c r="G103" s="24"/>
      <c r="H103" s="24"/>
      <c r="I103" s="24"/>
      <c r="J103" s="24"/>
      <c r="K103" s="37" t="s">
        <v>13</v>
      </c>
      <c r="L103" s="41">
        <v>-7.0699999999999999E-2</v>
      </c>
    </row>
    <row r="104" spans="1:12" x14ac:dyDescent="0.25">
      <c r="K104" s="37" t="s">
        <v>12</v>
      </c>
      <c r="L104" s="41">
        <v>6.3299999999999995E-2</v>
      </c>
    </row>
    <row r="105" spans="1:12" x14ac:dyDescent="0.25">
      <c r="K105" s="37" t="s">
        <v>11</v>
      </c>
      <c r="L105" s="41">
        <v>-6.8699999999999997E-2</v>
      </c>
    </row>
    <row r="106" spans="1:12" x14ac:dyDescent="0.25">
      <c r="K106" s="37" t="s">
        <v>10</v>
      </c>
      <c r="L106" s="41">
        <v>-2.8199999999999999E-2</v>
      </c>
    </row>
    <row r="107" spans="1:12" x14ac:dyDescent="0.25">
      <c r="K107" s="37" t="s">
        <v>9</v>
      </c>
      <c r="L107" s="41">
        <v>-1.95E-2</v>
      </c>
    </row>
    <row r="108" spans="1:12" x14ac:dyDescent="0.25">
      <c r="K108" s="37" t="s">
        <v>8</v>
      </c>
      <c r="L108" s="41">
        <v>-3.15E-2</v>
      </c>
    </row>
    <row r="109" spans="1:12" x14ac:dyDescent="0.25">
      <c r="K109" s="37" t="s">
        <v>7</v>
      </c>
      <c r="L109" s="41">
        <v>-8.4000000000000005E-2</v>
      </c>
    </row>
    <row r="110" spans="1:12" x14ac:dyDescent="0.25">
      <c r="K110" s="37" t="s">
        <v>6</v>
      </c>
      <c r="L110" s="41">
        <v>3.1E-2</v>
      </c>
    </row>
    <row r="111" spans="1:12" x14ac:dyDescent="0.25">
      <c r="K111" s="37" t="s">
        <v>5</v>
      </c>
      <c r="L111" s="41">
        <v>-0.1172</v>
      </c>
    </row>
    <row r="112" spans="1:12" x14ac:dyDescent="0.25">
      <c r="K112" s="37" t="s">
        <v>3</v>
      </c>
      <c r="L112" s="41">
        <v>-4.1500000000000002E-2</v>
      </c>
    </row>
    <row r="113" spans="1:12" x14ac:dyDescent="0.25">
      <c r="K113" s="37"/>
      <c r="L113" s="47"/>
    </row>
    <row r="114" spans="1:12" x14ac:dyDescent="0.25">
      <c r="A114" s="24"/>
      <c r="B114" s="24"/>
      <c r="C114" s="24"/>
      <c r="D114" s="24"/>
      <c r="E114" s="24"/>
      <c r="F114" s="24"/>
      <c r="G114" s="24"/>
      <c r="H114" s="24"/>
      <c r="I114" s="24"/>
      <c r="J114" s="24"/>
      <c r="K114" s="68" t="s">
        <v>64</v>
      </c>
      <c r="L114" s="68" t="s">
        <v>65</v>
      </c>
    </row>
    <row r="115" spans="1:12" x14ac:dyDescent="0.25">
      <c r="K115" s="33"/>
      <c r="L115" s="48">
        <v>43904</v>
      </c>
    </row>
    <row r="116" spans="1:12" x14ac:dyDescent="0.25">
      <c r="K116" s="37" t="s">
        <v>19</v>
      </c>
      <c r="L116" s="41">
        <v>2.5600000000000001E-2</v>
      </c>
    </row>
    <row r="117" spans="1:12" x14ac:dyDescent="0.25">
      <c r="K117" s="37" t="s">
        <v>0</v>
      </c>
      <c r="L117" s="41">
        <v>1.6E-2</v>
      </c>
    </row>
    <row r="118" spans="1:12" x14ac:dyDescent="0.25">
      <c r="K118" s="37" t="s">
        <v>1</v>
      </c>
      <c r="L118" s="41">
        <v>9.5600000000000004E-2</v>
      </c>
    </row>
    <row r="119" spans="1:12" x14ac:dyDescent="0.25">
      <c r="K119" s="37" t="s">
        <v>18</v>
      </c>
      <c r="L119" s="41">
        <v>1.2800000000000001E-2</v>
      </c>
    </row>
    <row r="120" spans="1:12" x14ac:dyDescent="0.25">
      <c r="K120" s="37" t="s">
        <v>2</v>
      </c>
      <c r="L120" s="41">
        <v>6.5799999999999997E-2</v>
      </c>
    </row>
    <row r="121" spans="1:12" x14ac:dyDescent="0.25">
      <c r="K121" s="37" t="s">
        <v>17</v>
      </c>
      <c r="L121" s="41">
        <v>4.6899999999999997E-2</v>
      </c>
    </row>
    <row r="122" spans="1:12" x14ac:dyDescent="0.25">
      <c r="K122" s="37" t="s">
        <v>16</v>
      </c>
      <c r="L122" s="41">
        <v>0.1242</v>
      </c>
    </row>
    <row r="123" spans="1:12" x14ac:dyDescent="0.25">
      <c r="K123" s="37" t="s">
        <v>15</v>
      </c>
      <c r="L123" s="41">
        <v>7.5800000000000006E-2</v>
      </c>
    </row>
    <row r="124" spans="1:12" x14ac:dyDescent="0.25">
      <c r="K124" s="37" t="s">
        <v>14</v>
      </c>
      <c r="L124" s="41">
        <v>4.1799999999999997E-2</v>
      </c>
    </row>
    <row r="125" spans="1:12" x14ac:dyDescent="0.25">
      <c r="K125" s="37" t="s">
        <v>13</v>
      </c>
      <c r="L125" s="41">
        <v>1.0999999999999999E-2</v>
      </c>
    </row>
    <row r="126" spans="1:12" x14ac:dyDescent="0.25">
      <c r="K126" s="37" t="s">
        <v>12</v>
      </c>
      <c r="L126" s="41">
        <v>3.5499999999999997E-2</v>
      </c>
    </row>
    <row r="127" spans="1:12" x14ac:dyDescent="0.25">
      <c r="K127" s="37" t="s">
        <v>11</v>
      </c>
      <c r="L127" s="41">
        <v>1.84E-2</v>
      </c>
    </row>
    <row r="128" spans="1:12" x14ac:dyDescent="0.25">
      <c r="K128" s="37" t="s">
        <v>10</v>
      </c>
      <c r="L128" s="41">
        <v>7.0000000000000007E-2</v>
      </c>
    </row>
    <row r="129" spans="11:12" x14ac:dyDescent="0.25">
      <c r="K129" s="37" t="s">
        <v>9</v>
      </c>
      <c r="L129" s="41">
        <v>7.0300000000000001E-2</v>
      </c>
    </row>
    <row r="130" spans="11:12" x14ac:dyDescent="0.25">
      <c r="K130" s="37" t="s">
        <v>8</v>
      </c>
      <c r="L130" s="41">
        <v>3.78E-2</v>
      </c>
    </row>
    <row r="131" spans="11:12" x14ac:dyDescent="0.25">
      <c r="K131" s="37" t="s">
        <v>7</v>
      </c>
      <c r="L131" s="41">
        <v>6.13E-2</v>
      </c>
    </row>
    <row r="132" spans="11:12" x14ac:dyDescent="0.25">
      <c r="K132" s="37" t="s">
        <v>6</v>
      </c>
      <c r="L132" s="41">
        <v>0.1328</v>
      </c>
    </row>
    <row r="133" spans="11:12" x14ac:dyDescent="0.25">
      <c r="K133" s="37" t="s">
        <v>5</v>
      </c>
      <c r="L133" s="41">
        <v>1.6199999999999999E-2</v>
      </c>
    </row>
    <row r="134" spans="11:12" x14ac:dyDescent="0.25">
      <c r="K134" s="37" t="s">
        <v>3</v>
      </c>
      <c r="L134" s="41">
        <v>3.8399999999999997E-2</v>
      </c>
    </row>
    <row r="135" spans="11:12" x14ac:dyDescent="0.25">
      <c r="K135" s="33"/>
      <c r="L135" s="46" t="s">
        <v>20</v>
      </c>
    </row>
    <row r="136" spans="11:12" x14ac:dyDescent="0.25">
      <c r="K136" s="37" t="s">
        <v>19</v>
      </c>
      <c r="L136" s="41">
        <v>2.3E-2</v>
      </c>
    </row>
    <row r="137" spans="11:12" x14ac:dyDescent="0.25">
      <c r="K137" s="37" t="s">
        <v>0</v>
      </c>
      <c r="L137" s="41">
        <v>1.5900000000000001E-2</v>
      </c>
    </row>
    <row r="138" spans="11:12" x14ac:dyDescent="0.25">
      <c r="K138" s="37" t="s">
        <v>1</v>
      </c>
      <c r="L138" s="41">
        <v>9.2600000000000002E-2</v>
      </c>
    </row>
    <row r="139" spans="11:12" x14ac:dyDescent="0.25">
      <c r="K139" s="37" t="s">
        <v>18</v>
      </c>
      <c r="L139" s="41">
        <v>1.3100000000000001E-2</v>
      </c>
    </row>
    <row r="140" spans="11:12" x14ac:dyDescent="0.25">
      <c r="K140" s="37" t="s">
        <v>2</v>
      </c>
      <c r="L140" s="41">
        <v>6.6299999999999998E-2</v>
      </c>
    </row>
    <row r="141" spans="11:12" x14ac:dyDescent="0.25">
      <c r="K141" s="37" t="s">
        <v>17</v>
      </c>
      <c r="L141" s="41">
        <v>4.5699999999999998E-2</v>
      </c>
    </row>
    <row r="142" spans="11:12" x14ac:dyDescent="0.25">
      <c r="K142" s="37" t="s">
        <v>16</v>
      </c>
      <c r="L142" s="41">
        <v>0.12670000000000001</v>
      </c>
    </row>
    <row r="143" spans="11:12" x14ac:dyDescent="0.25">
      <c r="K143" s="37" t="s">
        <v>15</v>
      </c>
      <c r="L143" s="41">
        <v>6.8699999999999997E-2</v>
      </c>
    </row>
    <row r="144" spans="11:12" x14ac:dyDescent="0.25">
      <c r="K144" s="37" t="s">
        <v>14</v>
      </c>
      <c r="L144" s="41">
        <v>4.0099999999999997E-2</v>
      </c>
    </row>
    <row r="145" spans="11:12" x14ac:dyDescent="0.25">
      <c r="K145" s="37" t="s">
        <v>13</v>
      </c>
      <c r="L145" s="41">
        <v>1.0500000000000001E-2</v>
      </c>
    </row>
    <row r="146" spans="11:12" x14ac:dyDescent="0.25">
      <c r="K146" s="37" t="s">
        <v>12</v>
      </c>
      <c r="L146" s="41">
        <v>3.8699999999999998E-2</v>
      </c>
    </row>
    <row r="147" spans="11:12" x14ac:dyDescent="0.25">
      <c r="K147" s="37" t="s">
        <v>11</v>
      </c>
      <c r="L147" s="41">
        <v>1.7500000000000002E-2</v>
      </c>
    </row>
    <row r="148" spans="11:12" x14ac:dyDescent="0.25">
      <c r="K148" s="37" t="s">
        <v>10</v>
      </c>
      <c r="L148" s="41">
        <v>6.9699999999999998E-2</v>
      </c>
    </row>
    <row r="149" spans="11:12" x14ac:dyDescent="0.25">
      <c r="K149" s="37" t="s">
        <v>9</v>
      </c>
      <c r="L149" s="41">
        <v>7.0599999999999996E-2</v>
      </c>
    </row>
    <row r="150" spans="11:12" x14ac:dyDescent="0.25">
      <c r="K150" s="37" t="s">
        <v>8</v>
      </c>
      <c r="L150" s="41">
        <v>3.7499999999999999E-2</v>
      </c>
    </row>
    <row r="151" spans="11:12" x14ac:dyDescent="0.25">
      <c r="K151" s="37" t="s">
        <v>7</v>
      </c>
      <c r="L151" s="41">
        <v>5.7500000000000002E-2</v>
      </c>
    </row>
    <row r="152" spans="11:12" x14ac:dyDescent="0.25">
      <c r="K152" s="37" t="s">
        <v>6</v>
      </c>
      <c r="L152" s="41">
        <v>0.14030000000000001</v>
      </c>
    </row>
    <row r="153" spans="11:12" x14ac:dyDescent="0.25">
      <c r="K153" s="37" t="s">
        <v>5</v>
      </c>
      <c r="L153" s="41">
        <v>1.47E-2</v>
      </c>
    </row>
    <row r="154" spans="11:12" x14ac:dyDescent="0.25">
      <c r="K154" s="37" t="s">
        <v>3</v>
      </c>
      <c r="L154" s="41">
        <v>3.7699999999999997E-2</v>
      </c>
    </row>
    <row r="155" spans="11:12" x14ac:dyDescent="0.25">
      <c r="K155" s="33"/>
      <c r="L155" s="37"/>
    </row>
    <row r="156" spans="11:12" x14ac:dyDescent="0.25">
      <c r="K156" s="67" t="s">
        <v>52</v>
      </c>
      <c r="L156" s="68"/>
    </row>
    <row r="157" spans="11:12" x14ac:dyDescent="0.25">
      <c r="K157" s="66">
        <v>43904</v>
      </c>
      <c r="L157" s="42">
        <v>100</v>
      </c>
    </row>
    <row r="158" spans="11:12" x14ac:dyDescent="0.25">
      <c r="K158" s="66">
        <v>43911</v>
      </c>
      <c r="L158" s="42">
        <v>99.2149</v>
      </c>
    </row>
    <row r="159" spans="11:12" x14ac:dyDescent="0.25">
      <c r="K159" s="66">
        <v>43918</v>
      </c>
      <c r="L159" s="42">
        <v>96.153400000000005</v>
      </c>
    </row>
    <row r="160" spans="11:12" x14ac:dyDescent="0.25">
      <c r="K160" s="66">
        <v>43925</v>
      </c>
      <c r="L160" s="42">
        <v>93.502099999999999</v>
      </c>
    </row>
    <row r="161" spans="11:12" x14ac:dyDescent="0.25">
      <c r="K161" s="66">
        <v>43932</v>
      </c>
      <c r="L161" s="42">
        <v>91.838499999999996</v>
      </c>
    </row>
    <row r="162" spans="11:12" x14ac:dyDescent="0.25">
      <c r="K162" s="66">
        <v>43939</v>
      </c>
      <c r="L162" s="42">
        <v>91.448400000000007</v>
      </c>
    </row>
    <row r="163" spans="11:12" x14ac:dyDescent="0.25">
      <c r="K163" s="66">
        <v>43946</v>
      </c>
      <c r="L163" s="42">
        <v>91.813100000000006</v>
      </c>
    </row>
    <row r="164" spans="11:12" x14ac:dyDescent="0.25">
      <c r="K164" s="66">
        <v>43953</v>
      </c>
      <c r="L164" s="42">
        <v>92.230999999999995</v>
      </c>
    </row>
    <row r="165" spans="11:12" x14ac:dyDescent="0.25">
      <c r="K165" s="66">
        <v>43960</v>
      </c>
      <c r="L165" s="42">
        <v>92.806200000000004</v>
      </c>
    </row>
    <row r="166" spans="11:12" x14ac:dyDescent="0.25">
      <c r="K166" s="66">
        <v>43967</v>
      </c>
      <c r="L166" s="42">
        <v>93.352599999999995</v>
      </c>
    </row>
    <row r="167" spans="11:12" x14ac:dyDescent="0.25">
      <c r="K167" s="66">
        <v>43974</v>
      </c>
      <c r="L167" s="42">
        <v>93.6738</v>
      </c>
    </row>
    <row r="168" spans="11:12" x14ac:dyDescent="0.25">
      <c r="K168" s="66">
        <v>43981</v>
      </c>
      <c r="L168" s="42">
        <v>94.180899999999994</v>
      </c>
    </row>
    <row r="169" spans="11:12" x14ac:dyDescent="0.25">
      <c r="K169" s="66">
        <v>43988</v>
      </c>
      <c r="L169" s="42">
        <v>95.128100000000003</v>
      </c>
    </row>
    <row r="170" spans="11:12" x14ac:dyDescent="0.25">
      <c r="K170" s="66">
        <v>43995</v>
      </c>
      <c r="L170" s="42">
        <v>95.639300000000006</v>
      </c>
    </row>
    <row r="171" spans="11:12" x14ac:dyDescent="0.25">
      <c r="K171" s="66">
        <v>44002</v>
      </c>
      <c r="L171" s="42">
        <v>95.802400000000006</v>
      </c>
    </row>
    <row r="172" spans="11:12" x14ac:dyDescent="0.25">
      <c r="K172" s="66">
        <v>44009</v>
      </c>
      <c r="L172" s="42">
        <v>95.768000000000001</v>
      </c>
    </row>
    <row r="173" spans="11:12" x14ac:dyDescent="0.25">
      <c r="K173" s="66">
        <v>44016</v>
      </c>
      <c r="L173" s="42">
        <v>97.052599999999998</v>
      </c>
    </row>
    <row r="174" spans="11:12" x14ac:dyDescent="0.25">
      <c r="K174" s="66">
        <v>44023</v>
      </c>
      <c r="L174" s="42">
        <v>97.771900000000002</v>
      </c>
    </row>
    <row r="175" spans="11:12" x14ac:dyDescent="0.25">
      <c r="K175" s="66">
        <v>44030</v>
      </c>
      <c r="L175" s="42">
        <v>97.691400000000002</v>
      </c>
    </row>
    <row r="176" spans="11:12" x14ac:dyDescent="0.25">
      <c r="K176" s="66">
        <v>44037</v>
      </c>
      <c r="L176" s="42">
        <v>97.828599999999994</v>
      </c>
    </row>
    <row r="177" spans="11:12" x14ac:dyDescent="0.25">
      <c r="K177" s="66">
        <v>44044</v>
      </c>
      <c r="L177" s="42">
        <v>97.978700000000003</v>
      </c>
    </row>
    <row r="178" spans="11:12" x14ac:dyDescent="0.25">
      <c r="K178" s="66">
        <v>44051</v>
      </c>
      <c r="L178" s="42">
        <v>97.921899999999994</v>
      </c>
    </row>
    <row r="179" spans="11:12" x14ac:dyDescent="0.25">
      <c r="K179" s="66">
        <v>44058</v>
      </c>
      <c r="L179" s="42">
        <v>97.789000000000001</v>
      </c>
    </row>
    <row r="180" spans="11:12" x14ac:dyDescent="0.25">
      <c r="K180" s="66">
        <v>44065</v>
      </c>
      <c r="L180" s="42">
        <v>97.811800000000005</v>
      </c>
    </row>
    <row r="181" spans="11:12" x14ac:dyDescent="0.25">
      <c r="K181" s="66">
        <v>44072</v>
      </c>
      <c r="L181" s="42">
        <v>97.883600000000001</v>
      </c>
    </row>
    <row r="182" spans="11:12" x14ac:dyDescent="0.25">
      <c r="K182" s="66">
        <v>44079</v>
      </c>
      <c r="L182" s="42">
        <v>98.100999999999999</v>
      </c>
    </row>
    <row r="183" spans="11:12" x14ac:dyDescent="0.25">
      <c r="K183" s="66">
        <v>44086</v>
      </c>
      <c r="L183" s="42">
        <v>98.536199999999994</v>
      </c>
    </row>
    <row r="184" spans="11:12" x14ac:dyDescent="0.25">
      <c r="K184" s="66">
        <v>44093</v>
      </c>
      <c r="L184" s="42">
        <v>98.700599999999994</v>
      </c>
    </row>
    <row r="185" spans="11:12" x14ac:dyDescent="0.25">
      <c r="K185" s="66">
        <v>44100</v>
      </c>
      <c r="L185" s="42">
        <v>98.574299999999994</v>
      </c>
    </row>
    <row r="186" spans="11:12" x14ac:dyDescent="0.25">
      <c r="K186" s="66">
        <v>44107</v>
      </c>
      <c r="L186" s="42">
        <v>97.953500000000005</v>
      </c>
    </row>
    <row r="187" spans="11:12" x14ac:dyDescent="0.25">
      <c r="K187" s="66">
        <v>44114</v>
      </c>
      <c r="L187" s="42">
        <v>97.881799999999998</v>
      </c>
    </row>
    <row r="188" spans="11:12" x14ac:dyDescent="0.25">
      <c r="K188" s="66">
        <v>44121</v>
      </c>
      <c r="L188" s="42">
        <v>98.485900000000001</v>
      </c>
    </row>
    <row r="189" spans="11:12" x14ac:dyDescent="0.25">
      <c r="K189" s="66">
        <v>44128</v>
      </c>
      <c r="L189" s="42">
        <v>98.675399999999996</v>
      </c>
    </row>
    <row r="190" spans="11:12" x14ac:dyDescent="0.25">
      <c r="K190" s="66">
        <v>44135</v>
      </c>
      <c r="L190" s="42">
        <v>98.779399999999995</v>
      </c>
    </row>
    <row r="191" spans="11:12" x14ac:dyDescent="0.25">
      <c r="K191" s="66">
        <v>44142</v>
      </c>
      <c r="L191" s="42">
        <v>99.160600000000002</v>
      </c>
    </row>
    <row r="192" spans="11:12" x14ac:dyDescent="0.25">
      <c r="K192" s="66">
        <v>44149</v>
      </c>
      <c r="L192" s="42">
        <v>99.803200000000004</v>
      </c>
    </row>
    <row r="193" spans="11:12" x14ac:dyDescent="0.25">
      <c r="K193" s="66">
        <v>44156</v>
      </c>
      <c r="L193" s="42">
        <v>100.05889999999999</v>
      </c>
    </row>
    <row r="194" spans="11:12" x14ac:dyDescent="0.25">
      <c r="K194" s="66">
        <v>44163</v>
      </c>
      <c r="L194" s="42">
        <v>100.3095</v>
      </c>
    </row>
    <row r="195" spans="11:12" x14ac:dyDescent="0.25">
      <c r="K195" s="66">
        <v>44170</v>
      </c>
      <c r="L195" s="42">
        <v>100.8173</v>
      </c>
    </row>
    <row r="196" spans="11:12" x14ac:dyDescent="0.25">
      <c r="K196" s="66">
        <v>44177</v>
      </c>
      <c r="L196" s="42">
        <v>101.015</v>
      </c>
    </row>
    <row r="197" spans="11:12" x14ac:dyDescent="0.25">
      <c r="K197" s="66">
        <v>44184</v>
      </c>
      <c r="L197" s="42">
        <v>100.3548</v>
      </c>
    </row>
    <row r="198" spans="11:12" x14ac:dyDescent="0.25">
      <c r="K198" s="66">
        <v>44191</v>
      </c>
      <c r="L198" s="42">
        <v>97.321700000000007</v>
      </c>
    </row>
    <row r="199" spans="11:12" x14ac:dyDescent="0.25">
      <c r="K199" s="66">
        <v>44198</v>
      </c>
      <c r="L199" s="42">
        <v>94.444699999999997</v>
      </c>
    </row>
    <row r="200" spans="11:12" x14ac:dyDescent="0.25">
      <c r="K200" s="66">
        <v>44205</v>
      </c>
      <c r="L200" s="42">
        <v>94.284199999999998</v>
      </c>
    </row>
    <row r="201" spans="11:12" x14ac:dyDescent="0.25">
      <c r="K201" s="66">
        <v>44212</v>
      </c>
      <c r="L201" s="42">
        <v>95.700199999999995</v>
      </c>
    </row>
    <row r="202" spans="11:12" x14ac:dyDescent="0.25">
      <c r="K202" s="66" t="s">
        <v>53</v>
      </c>
      <c r="L202" s="42" t="s">
        <v>53</v>
      </c>
    </row>
    <row r="203" spans="11:12" x14ac:dyDescent="0.25">
      <c r="K203" s="66" t="s">
        <v>53</v>
      </c>
      <c r="L203" s="42" t="s">
        <v>53</v>
      </c>
    </row>
    <row r="204" spans="11:12" x14ac:dyDescent="0.25">
      <c r="K204" s="66" t="s">
        <v>53</v>
      </c>
      <c r="L204" s="42" t="s">
        <v>53</v>
      </c>
    </row>
    <row r="205" spans="11:12" x14ac:dyDescent="0.25">
      <c r="K205" s="66" t="s">
        <v>53</v>
      </c>
      <c r="L205" s="42" t="s">
        <v>53</v>
      </c>
    </row>
    <row r="206" spans="11:12" x14ac:dyDescent="0.25">
      <c r="K206" s="66" t="s">
        <v>53</v>
      </c>
      <c r="L206" s="42" t="s">
        <v>53</v>
      </c>
    </row>
    <row r="207" spans="11:12" x14ac:dyDescent="0.25">
      <c r="K207" s="66" t="s">
        <v>53</v>
      </c>
      <c r="L207" s="42" t="s">
        <v>53</v>
      </c>
    </row>
    <row r="208" spans="11:12" x14ac:dyDescent="0.25">
      <c r="K208" s="66" t="s">
        <v>53</v>
      </c>
      <c r="L208" s="42" t="s">
        <v>53</v>
      </c>
    </row>
    <row r="209" spans="11:12" x14ac:dyDescent="0.25">
      <c r="K209" s="66" t="s">
        <v>53</v>
      </c>
      <c r="L209" s="42" t="s">
        <v>53</v>
      </c>
    </row>
    <row r="210" spans="11:12" x14ac:dyDescent="0.25">
      <c r="K210" s="66" t="s">
        <v>53</v>
      </c>
      <c r="L210" s="42" t="s">
        <v>53</v>
      </c>
    </row>
    <row r="211" spans="11:12" x14ac:dyDescent="0.25">
      <c r="K211" s="66" t="s">
        <v>53</v>
      </c>
      <c r="L211" s="42" t="s">
        <v>53</v>
      </c>
    </row>
    <row r="212" spans="11:12" x14ac:dyDescent="0.25">
      <c r="K212" s="66" t="s">
        <v>53</v>
      </c>
      <c r="L212" s="42" t="s">
        <v>53</v>
      </c>
    </row>
    <row r="213" spans="11:12" x14ac:dyDescent="0.25">
      <c r="K213" s="66" t="s">
        <v>53</v>
      </c>
      <c r="L213" s="42" t="s">
        <v>53</v>
      </c>
    </row>
    <row r="214" spans="11:12" x14ac:dyDescent="0.25">
      <c r="K214" s="66" t="s">
        <v>53</v>
      </c>
      <c r="L214" s="42" t="s">
        <v>53</v>
      </c>
    </row>
    <row r="215" spans="11:12" x14ac:dyDescent="0.25">
      <c r="K215" s="66" t="s">
        <v>53</v>
      </c>
      <c r="L215" s="42" t="s">
        <v>53</v>
      </c>
    </row>
    <row r="216" spans="11:12" x14ac:dyDescent="0.25">
      <c r="K216" s="66" t="s">
        <v>53</v>
      </c>
      <c r="L216" s="42" t="s">
        <v>53</v>
      </c>
    </row>
    <row r="217" spans="11:12" x14ac:dyDescent="0.25">
      <c r="K217" s="66" t="s">
        <v>53</v>
      </c>
      <c r="L217" s="42" t="s">
        <v>53</v>
      </c>
    </row>
    <row r="218" spans="11:12" x14ac:dyDescent="0.25">
      <c r="K218" s="66" t="s">
        <v>53</v>
      </c>
      <c r="L218" s="42" t="s">
        <v>53</v>
      </c>
    </row>
    <row r="219" spans="11:12" x14ac:dyDescent="0.25">
      <c r="K219" s="66" t="s">
        <v>53</v>
      </c>
      <c r="L219" s="42" t="s">
        <v>53</v>
      </c>
    </row>
    <row r="220" spans="11:12" x14ac:dyDescent="0.25">
      <c r="K220" s="66" t="s">
        <v>53</v>
      </c>
      <c r="L220" s="42" t="s">
        <v>53</v>
      </c>
    </row>
    <row r="221" spans="11:12" x14ac:dyDescent="0.25">
      <c r="K221" s="66" t="s">
        <v>53</v>
      </c>
      <c r="L221" s="42" t="s">
        <v>53</v>
      </c>
    </row>
    <row r="222" spans="11:12" x14ac:dyDescent="0.25">
      <c r="K222" s="66" t="s">
        <v>53</v>
      </c>
      <c r="L222" s="42" t="s">
        <v>53</v>
      </c>
    </row>
    <row r="223" spans="11:12" x14ac:dyDescent="0.25">
      <c r="K223" s="66" t="s">
        <v>53</v>
      </c>
      <c r="L223" s="42" t="s">
        <v>53</v>
      </c>
    </row>
    <row r="224" spans="11:12" x14ac:dyDescent="0.25">
      <c r="K224" s="66" t="s">
        <v>53</v>
      </c>
      <c r="L224" s="42" t="s">
        <v>53</v>
      </c>
    </row>
    <row r="225" spans="11:12" x14ac:dyDescent="0.25">
      <c r="K225" s="66" t="s">
        <v>53</v>
      </c>
      <c r="L225" s="42" t="s">
        <v>53</v>
      </c>
    </row>
    <row r="226" spans="11:12" x14ac:dyDescent="0.25">
      <c r="K226" s="66" t="s">
        <v>53</v>
      </c>
      <c r="L226" s="42" t="s">
        <v>53</v>
      </c>
    </row>
    <row r="227" spans="11:12" x14ac:dyDescent="0.25">
      <c r="K227" s="66" t="s">
        <v>53</v>
      </c>
      <c r="L227" s="42" t="s">
        <v>53</v>
      </c>
    </row>
    <row r="228" spans="11:12" x14ac:dyDescent="0.25">
      <c r="K228" s="66" t="s">
        <v>53</v>
      </c>
      <c r="L228" s="42" t="s">
        <v>53</v>
      </c>
    </row>
    <row r="229" spans="11:12" x14ac:dyDescent="0.25">
      <c r="K229" s="66" t="s">
        <v>53</v>
      </c>
      <c r="L229" s="42" t="s">
        <v>53</v>
      </c>
    </row>
    <row r="230" spans="11:12" x14ac:dyDescent="0.25">
      <c r="K230" s="66" t="s">
        <v>53</v>
      </c>
      <c r="L230" s="42" t="s">
        <v>53</v>
      </c>
    </row>
    <row r="231" spans="11:12" x14ac:dyDescent="0.25">
      <c r="K231" s="66" t="s">
        <v>53</v>
      </c>
      <c r="L231" s="42" t="s">
        <v>53</v>
      </c>
    </row>
    <row r="232" spans="11:12" x14ac:dyDescent="0.25">
      <c r="K232" s="66" t="s">
        <v>53</v>
      </c>
      <c r="L232" s="42" t="s">
        <v>53</v>
      </c>
    </row>
    <row r="233" spans="11:12" x14ac:dyDescent="0.25">
      <c r="K233" s="66" t="s">
        <v>53</v>
      </c>
      <c r="L233" s="42" t="s">
        <v>53</v>
      </c>
    </row>
    <row r="234" spans="11:12" x14ac:dyDescent="0.25">
      <c r="K234" s="66" t="s">
        <v>53</v>
      </c>
      <c r="L234" s="42" t="s">
        <v>53</v>
      </c>
    </row>
    <row r="235" spans="11:12" x14ac:dyDescent="0.25">
      <c r="K235" s="66" t="s">
        <v>53</v>
      </c>
      <c r="L235" s="42" t="s">
        <v>53</v>
      </c>
    </row>
    <row r="236" spans="11:12" x14ac:dyDescent="0.25">
      <c r="K236" s="66" t="s">
        <v>53</v>
      </c>
      <c r="L236" s="42" t="s">
        <v>53</v>
      </c>
    </row>
    <row r="237" spans="11:12" x14ac:dyDescent="0.25">
      <c r="K237" s="66" t="s">
        <v>53</v>
      </c>
      <c r="L237" s="42" t="s">
        <v>53</v>
      </c>
    </row>
    <row r="238" spans="11:12" x14ac:dyDescent="0.25">
      <c r="K238" s="66" t="s">
        <v>53</v>
      </c>
      <c r="L238" s="42" t="s">
        <v>53</v>
      </c>
    </row>
    <row r="239" spans="11:12" x14ac:dyDescent="0.25">
      <c r="K239" s="66" t="s">
        <v>53</v>
      </c>
      <c r="L239" s="42" t="s">
        <v>53</v>
      </c>
    </row>
    <row r="240" spans="11:12" x14ac:dyDescent="0.25">
      <c r="K240" s="66" t="s">
        <v>53</v>
      </c>
      <c r="L240" s="42" t="s">
        <v>53</v>
      </c>
    </row>
    <row r="241" spans="11:12" x14ac:dyDescent="0.25">
      <c r="K241" s="66" t="s">
        <v>53</v>
      </c>
      <c r="L241" s="42" t="s">
        <v>53</v>
      </c>
    </row>
    <row r="242" spans="11:12" x14ac:dyDescent="0.25">
      <c r="K242" s="66" t="s">
        <v>53</v>
      </c>
      <c r="L242" s="42" t="s">
        <v>53</v>
      </c>
    </row>
    <row r="243" spans="11:12" x14ac:dyDescent="0.25">
      <c r="K243" s="66" t="s">
        <v>53</v>
      </c>
      <c r="L243" s="42" t="s">
        <v>53</v>
      </c>
    </row>
    <row r="244" spans="11:12" x14ac:dyDescent="0.25">
      <c r="K244" s="66" t="s">
        <v>53</v>
      </c>
      <c r="L244" s="42" t="s">
        <v>53</v>
      </c>
    </row>
    <row r="245" spans="11:12" x14ac:dyDescent="0.25">
      <c r="K245" s="66" t="s">
        <v>53</v>
      </c>
      <c r="L245" s="42" t="s">
        <v>53</v>
      </c>
    </row>
    <row r="246" spans="11:12" x14ac:dyDescent="0.25">
      <c r="K246" s="66" t="s">
        <v>53</v>
      </c>
      <c r="L246" s="42" t="s">
        <v>53</v>
      </c>
    </row>
    <row r="247" spans="11:12" x14ac:dyDescent="0.25">
      <c r="K247" s="66" t="s">
        <v>53</v>
      </c>
      <c r="L247" s="42" t="s">
        <v>53</v>
      </c>
    </row>
    <row r="248" spans="11:12" x14ac:dyDescent="0.25">
      <c r="K248" s="66" t="s">
        <v>53</v>
      </c>
      <c r="L248" s="42" t="s">
        <v>53</v>
      </c>
    </row>
    <row r="249" spans="11:12" x14ac:dyDescent="0.25">
      <c r="K249" s="66" t="s">
        <v>53</v>
      </c>
      <c r="L249" s="42" t="s">
        <v>53</v>
      </c>
    </row>
    <row r="250" spans="11:12" x14ac:dyDescent="0.25">
      <c r="K250" s="66" t="s">
        <v>53</v>
      </c>
      <c r="L250" s="42" t="s">
        <v>53</v>
      </c>
    </row>
    <row r="251" spans="11:12" x14ac:dyDescent="0.25">
      <c r="K251" s="66" t="s">
        <v>53</v>
      </c>
      <c r="L251" s="42" t="s">
        <v>53</v>
      </c>
    </row>
    <row r="252" spans="11:12" x14ac:dyDescent="0.25">
      <c r="K252" s="66" t="s">
        <v>53</v>
      </c>
      <c r="L252" s="42" t="s">
        <v>53</v>
      </c>
    </row>
    <row r="253" spans="11:12" x14ac:dyDescent="0.25">
      <c r="K253" s="66" t="s">
        <v>53</v>
      </c>
      <c r="L253" s="42" t="s">
        <v>53</v>
      </c>
    </row>
    <row r="254" spans="11:12" x14ac:dyDescent="0.25">
      <c r="K254" s="66" t="s">
        <v>53</v>
      </c>
      <c r="L254" s="42" t="s">
        <v>53</v>
      </c>
    </row>
    <row r="255" spans="11:12" x14ac:dyDescent="0.25">
      <c r="K255" s="66" t="s">
        <v>53</v>
      </c>
      <c r="L255" s="42" t="s">
        <v>53</v>
      </c>
    </row>
    <row r="256" spans="11:12" x14ac:dyDescent="0.25">
      <c r="K256" s="66" t="s">
        <v>53</v>
      </c>
      <c r="L256" s="42" t="s">
        <v>53</v>
      </c>
    </row>
    <row r="257" spans="11:12" x14ac:dyDescent="0.25">
      <c r="K257" s="66" t="s">
        <v>53</v>
      </c>
      <c r="L257" s="42" t="s">
        <v>53</v>
      </c>
    </row>
    <row r="258" spans="11:12" x14ac:dyDescent="0.25">
      <c r="K258" s="66" t="s">
        <v>53</v>
      </c>
      <c r="L258" s="42" t="s">
        <v>53</v>
      </c>
    </row>
    <row r="259" spans="11:12" x14ac:dyDescent="0.25">
      <c r="K259" s="66" t="s">
        <v>53</v>
      </c>
      <c r="L259" s="42" t="s">
        <v>53</v>
      </c>
    </row>
    <row r="260" spans="11:12" x14ac:dyDescent="0.25">
      <c r="K260" s="66" t="s">
        <v>53</v>
      </c>
      <c r="L260" s="42" t="s">
        <v>53</v>
      </c>
    </row>
    <row r="261" spans="11:12" x14ac:dyDescent="0.25">
      <c r="K261" s="66" t="s">
        <v>53</v>
      </c>
      <c r="L261" s="42" t="s">
        <v>53</v>
      </c>
    </row>
    <row r="262" spans="11:12" x14ac:dyDescent="0.25">
      <c r="K262" s="66" t="s">
        <v>53</v>
      </c>
      <c r="L262" s="42" t="s">
        <v>53</v>
      </c>
    </row>
    <row r="263" spans="11:12" x14ac:dyDescent="0.25">
      <c r="K263" s="66" t="s">
        <v>53</v>
      </c>
      <c r="L263" s="42" t="s">
        <v>53</v>
      </c>
    </row>
    <row r="264" spans="11:12" x14ac:dyDescent="0.25">
      <c r="K264" s="66" t="s">
        <v>53</v>
      </c>
      <c r="L264" s="42" t="s">
        <v>53</v>
      </c>
    </row>
    <row r="265" spans="11:12" x14ac:dyDescent="0.25">
      <c r="K265" s="66" t="s">
        <v>53</v>
      </c>
      <c r="L265" s="42" t="s">
        <v>53</v>
      </c>
    </row>
    <row r="266" spans="11:12" x14ac:dyDescent="0.25">
      <c r="K266" s="66" t="s">
        <v>53</v>
      </c>
      <c r="L266" s="42" t="s">
        <v>53</v>
      </c>
    </row>
    <row r="267" spans="11:12" x14ac:dyDescent="0.25">
      <c r="K267" s="66" t="s">
        <v>53</v>
      </c>
      <c r="L267" s="42" t="s">
        <v>53</v>
      </c>
    </row>
    <row r="268" spans="11:12" x14ac:dyDescent="0.25">
      <c r="K268" s="66" t="s">
        <v>53</v>
      </c>
      <c r="L268" s="42" t="s">
        <v>53</v>
      </c>
    </row>
    <row r="269" spans="11:12" x14ac:dyDescent="0.25">
      <c r="K269" s="66" t="s">
        <v>53</v>
      </c>
      <c r="L269" s="42" t="s">
        <v>53</v>
      </c>
    </row>
    <row r="270" spans="11:12" x14ac:dyDescent="0.25">
      <c r="K270" s="66" t="s">
        <v>53</v>
      </c>
      <c r="L270" s="42" t="s">
        <v>53</v>
      </c>
    </row>
    <row r="271" spans="11:12" x14ac:dyDescent="0.25">
      <c r="K271" s="66" t="s">
        <v>53</v>
      </c>
      <c r="L271" s="42" t="s">
        <v>53</v>
      </c>
    </row>
    <row r="272" spans="11:12" x14ac:dyDescent="0.25">
      <c r="K272" s="66" t="s">
        <v>53</v>
      </c>
      <c r="L272" s="42" t="s">
        <v>53</v>
      </c>
    </row>
    <row r="273" spans="11:12" x14ac:dyDescent="0.25">
      <c r="K273" s="66" t="s">
        <v>53</v>
      </c>
      <c r="L273" s="42" t="s">
        <v>53</v>
      </c>
    </row>
    <row r="274" spans="11:12" x14ac:dyDescent="0.25">
      <c r="K274" s="66" t="s">
        <v>53</v>
      </c>
      <c r="L274" s="42" t="s">
        <v>53</v>
      </c>
    </row>
    <row r="275" spans="11:12" x14ac:dyDescent="0.25">
      <c r="K275" s="66" t="s">
        <v>53</v>
      </c>
      <c r="L275" s="42" t="s">
        <v>53</v>
      </c>
    </row>
    <row r="276" spans="11:12" x14ac:dyDescent="0.25">
      <c r="K276" s="66" t="s">
        <v>53</v>
      </c>
      <c r="L276" s="42" t="s">
        <v>53</v>
      </c>
    </row>
    <row r="277" spans="11:12" x14ac:dyDescent="0.25">
      <c r="K277" s="66" t="s">
        <v>53</v>
      </c>
      <c r="L277" s="42" t="s">
        <v>53</v>
      </c>
    </row>
    <row r="278" spans="11:12" x14ac:dyDescent="0.25">
      <c r="K278" s="66" t="s">
        <v>53</v>
      </c>
      <c r="L278" s="42" t="s">
        <v>53</v>
      </c>
    </row>
    <row r="279" spans="11:12" x14ac:dyDescent="0.25">
      <c r="K279" s="66" t="s">
        <v>53</v>
      </c>
      <c r="L279" s="42" t="s">
        <v>53</v>
      </c>
    </row>
    <row r="280" spans="11:12" x14ac:dyDescent="0.25">
      <c r="K280" s="66" t="s">
        <v>53</v>
      </c>
      <c r="L280" s="42" t="s">
        <v>53</v>
      </c>
    </row>
    <row r="281" spans="11:12" x14ac:dyDescent="0.25">
      <c r="K281" s="66" t="s">
        <v>53</v>
      </c>
      <c r="L281" s="42" t="s">
        <v>53</v>
      </c>
    </row>
    <row r="282" spans="11:12" x14ac:dyDescent="0.25">
      <c r="K282" s="66" t="s">
        <v>53</v>
      </c>
      <c r="L282" s="42" t="s">
        <v>53</v>
      </c>
    </row>
    <row r="283" spans="11:12" x14ac:dyDescent="0.25">
      <c r="K283" s="66" t="s">
        <v>53</v>
      </c>
      <c r="L283" s="42" t="s">
        <v>53</v>
      </c>
    </row>
    <row r="284" spans="11:12" x14ac:dyDescent="0.25">
      <c r="K284" s="66" t="s">
        <v>53</v>
      </c>
      <c r="L284" s="42" t="s">
        <v>53</v>
      </c>
    </row>
    <row r="285" spans="11:12" x14ac:dyDescent="0.25">
      <c r="K285" s="66" t="s">
        <v>53</v>
      </c>
      <c r="L285" s="42" t="s">
        <v>53</v>
      </c>
    </row>
    <row r="286" spans="11:12" x14ac:dyDescent="0.25">
      <c r="K286" s="66" t="s">
        <v>53</v>
      </c>
      <c r="L286" s="42" t="s">
        <v>53</v>
      </c>
    </row>
    <row r="287" spans="11:12" x14ac:dyDescent="0.25">
      <c r="K287" s="66" t="s">
        <v>53</v>
      </c>
      <c r="L287" s="42" t="s">
        <v>53</v>
      </c>
    </row>
    <row r="288" spans="11:12" x14ac:dyDescent="0.25">
      <c r="K288" s="66" t="s">
        <v>53</v>
      </c>
      <c r="L288" s="42" t="s">
        <v>53</v>
      </c>
    </row>
    <row r="289" spans="11:12" x14ac:dyDescent="0.25">
      <c r="K289" s="66" t="s">
        <v>53</v>
      </c>
      <c r="L289" s="42" t="s">
        <v>53</v>
      </c>
    </row>
    <row r="290" spans="11:12" x14ac:dyDescent="0.25">
      <c r="K290" s="66" t="s">
        <v>53</v>
      </c>
      <c r="L290" s="42" t="s">
        <v>53</v>
      </c>
    </row>
    <row r="291" spans="11:12" x14ac:dyDescent="0.25">
      <c r="K291" s="66" t="s">
        <v>53</v>
      </c>
      <c r="L291" s="42" t="s">
        <v>53</v>
      </c>
    </row>
    <row r="292" spans="11:12" x14ac:dyDescent="0.25">
      <c r="K292" s="66" t="s">
        <v>53</v>
      </c>
      <c r="L292" s="42" t="s">
        <v>53</v>
      </c>
    </row>
    <row r="293" spans="11:12" x14ac:dyDescent="0.25">
      <c r="K293" s="66" t="s">
        <v>53</v>
      </c>
      <c r="L293" s="42" t="s">
        <v>53</v>
      </c>
    </row>
    <row r="294" spans="11:12" x14ac:dyDescent="0.25">
      <c r="K294" s="66" t="s">
        <v>53</v>
      </c>
      <c r="L294" s="42" t="s">
        <v>53</v>
      </c>
    </row>
    <row r="295" spans="11:12" x14ac:dyDescent="0.25">
      <c r="K295" s="66" t="s">
        <v>53</v>
      </c>
      <c r="L295" s="42" t="s">
        <v>53</v>
      </c>
    </row>
    <row r="296" spans="11:12" x14ac:dyDescent="0.25">
      <c r="K296" s="66" t="s">
        <v>53</v>
      </c>
      <c r="L296" s="42" t="s">
        <v>53</v>
      </c>
    </row>
    <row r="297" spans="11:12" x14ac:dyDescent="0.25">
      <c r="K297" s="66" t="s">
        <v>53</v>
      </c>
      <c r="L297" s="42" t="s">
        <v>53</v>
      </c>
    </row>
    <row r="298" spans="11:12" x14ac:dyDescent="0.25">
      <c r="K298" s="66" t="s">
        <v>53</v>
      </c>
      <c r="L298" s="42" t="s">
        <v>53</v>
      </c>
    </row>
    <row r="299" spans="11:12" x14ac:dyDescent="0.25">
      <c r="K299" s="66" t="s">
        <v>53</v>
      </c>
      <c r="L299" s="42" t="s">
        <v>53</v>
      </c>
    </row>
    <row r="300" spans="11:12" x14ac:dyDescent="0.25">
      <c r="K300" s="66" t="s">
        <v>53</v>
      </c>
      <c r="L300" s="42" t="s">
        <v>53</v>
      </c>
    </row>
    <row r="301" spans="11:12" x14ac:dyDescent="0.25">
      <c r="K301" s="66" t="s">
        <v>53</v>
      </c>
      <c r="L301" s="42" t="s">
        <v>53</v>
      </c>
    </row>
    <row r="302" spans="11:12" x14ac:dyDescent="0.25">
      <c r="K302" s="66" t="s">
        <v>53</v>
      </c>
      <c r="L302" s="42" t="s">
        <v>53</v>
      </c>
    </row>
    <row r="303" spans="11:12" x14ac:dyDescent="0.25">
      <c r="K303" s="66" t="s">
        <v>53</v>
      </c>
      <c r="L303" s="42" t="s">
        <v>53</v>
      </c>
    </row>
    <row r="304" spans="11:12" x14ac:dyDescent="0.25">
      <c r="K304" s="67" t="s">
        <v>54</v>
      </c>
      <c r="L304" s="68"/>
    </row>
    <row r="305" spans="11:12" x14ac:dyDescent="0.25">
      <c r="K305" s="66">
        <v>43904</v>
      </c>
      <c r="L305" s="42">
        <v>100</v>
      </c>
    </row>
    <row r="306" spans="11:12" x14ac:dyDescent="0.25">
      <c r="K306" s="66">
        <v>43911</v>
      </c>
      <c r="L306" s="42">
        <v>99.667599999999993</v>
      </c>
    </row>
    <row r="307" spans="11:12" x14ac:dyDescent="0.25">
      <c r="K307" s="66">
        <v>43918</v>
      </c>
      <c r="L307" s="42">
        <v>98.378600000000006</v>
      </c>
    </row>
    <row r="308" spans="11:12" x14ac:dyDescent="0.25">
      <c r="K308" s="66">
        <v>43925</v>
      </c>
      <c r="L308" s="42">
        <v>96.626300000000001</v>
      </c>
    </row>
    <row r="309" spans="11:12" x14ac:dyDescent="0.25">
      <c r="K309" s="66">
        <v>43932</v>
      </c>
      <c r="L309" s="42">
        <v>94.061300000000003</v>
      </c>
    </row>
    <row r="310" spans="11:12" x14ac:dyDescent="0.25">
      <c r="K310" s="66">
        <v>43939</v>
      </c>
      <c r="L310" s="42">
        <v>93.977199999999996</v>
      </c>
    </row>
    <row r="311" spans="11:12" x14ac:dyDescent="0.25">
      <c r="K311" s="66">
        <v>43946</v>
      </c>
      <c r="L311" s="42">
        <v>94.110699999999994</v>
      </c>
    </row>
    <row r="312" spans="11:12" x14ac:dyDescent="0.25">
      <c r="K312" s="66">
        <v>43953</v>
      </c>
      <c r="L312" s="42">
        <v>94.578299999999999</v>
      </c>
    </row>
    <row r="313" spans="11:12" x14ac:dyDescent="0.25">
      <c r="K313" s="66">
        <v>43960</v>
      </c>
      <c r="L313" s="42">
        <v>93.415999999999997</v>
      </c>
    </row>
    <row r="314" spans="11:12" x14ac:dyDescent="0.25">
      <c r="K314" s="66">
        <v>43967</v>
      </c>
      <c r="L314" s="42">
        <v>92.604799999999997</v>
      </c>
    </row>
    <row r="315" spans="11:12" x14ac:dyDescent="0.25">
      <c r="K315" s="66">
        <v>43974</v>
      </c>
      <c r="L315" s="42">
        <v>92.236099999999993</v>
      </c>
    </row>
    <row r="316" spans="11:12" x14ac:dyDescent="0.25">
      <c r="K316" s="66">
        <v>43981</v>
      </c>
      <c r="L316" s="42">
        <v>93.508200000000002</v>
      </c>
    </row>
    <row r="317" spans="11:12" x14ac:dyDescent="0.25">
      <c r="K317" s="66">
        <v>43988</v>
      </c>
      <c r="L317" s="42">
        <v>95.496899999999997</v>
      </c>
    </row>
    <row r="318" spans="11:12" x14ac:dyDescent="0.25">
      <c r="K318" s="66">
        <v>43995</v>
      </c>
      <c r="L318" s="42">
        <v>96.188599999999994</v>
      </c>
    </row>
    <row r="319" spans="11:12" x14ac:dyDescent="0.25">
      <c r="K319" s="66">
        <v>44002</v>
      </c>
      <c r="L319" s="42">
        <v>97.174400000000006</v>
      </c>
    </row>
    <row r="320" spans="11:12" x14ac:dyDescent="0.25">
      <c r="K320" s="66">
        <v>44009</v>
      </c>
      <c r="L320" s="42">
        <v>97.322599999999994</v>
      </c>
    </row>
    <row r="321" spans="11:12" x14ac:dyDescent="0.25">
      <c r="K321" s="66">
        <v>44016</v>
      </c>
      <c r="L321" s="42">
        <v>99.476100000000002</v>
      </c>
    </row>
    <row r="322" spans="11:12" x14ac:dyDescent="0.25">
      <c r="K322" s="66">
        <v>44023</v>
      </c>
      <c r="L322" s="42">
        <v>96.927999999999997</v>
      </c>
    </row>
    <row r="323" spans="11:12" x14ac:dyDescent="0.25">
      <c r="K323" s="66">
        <v>44030</v>
      </c>
      <c r="L323" s="42">
        <v>96.451099999999997</v>
      </c>
    </row>
    <row r="324" spans="11:12" x14ac:dyDescent="0.25">
      <c r="K324" s="66">
        <v>44037</v>
      </c>
      <c r="L324" s="42">
        <v>96.096999999999994</v>
      </c>
    </row>
    <row r="325" spans="11:12" x14ac:dyDescent="0.25">
      <c r="K325" s="66">
        <v>44044</v>
      </c>
      <c r="L325" s="42">
        <v>96.806200000000004</v>
      </c>
    </row>
    <row r="326" spans="11:12" x14ac:dyDescent="0.25">
      <c r="K326" s="66">
        <v>44051</v>
      </c>
      <c r="L326" s="42">
        <v>97.248500000000007</v>
      </c>
    </row>
    <row r="327" spans="11:12" x14ac:dyDescent="0.25">
      <c r="K327" s="66">
        <v>44058</v>
      </c>
      <c r="L327" s="42">
        <v>96.723200000000006</v>
      </c>
    </row>
    <row r="328" spans="11:12" x14ac:dyDescent="0.25">
      <c r="K328" s="66">
        <v>44065</v>
      </c>
      <c r="L328" s="42">
        <v>96.530600000000007</v>
      </c>
    </row>
    <row r="329" spans="11:12" x14ac:dyDescent="0.25">
      <c r="K329" s="66">
        <v>44072</v>
      </c>
      <c r="L329" s="42">
        <v>96.715400000000002</v>
      </c>
    </row>
    <row r="330" spans="11:12" x14ac:dyDescent="0.25">
      <c r="K330" s="66">
        <v>44079</v>
      </c>
      <c r="L330" s="42">
        <v>99.468299999999999</v>
      </c>
    </row>
    <row r="331" spans="11:12" x14ac:dyDescent="0.25">
      <c r="K331" s="66">
        <v>44086</v>
      </c>
      <c r="L331" s="42">
        <v>100.4546</v>
      </c>
    </row>
    <row r="332" spans="11:12" x14ac:dyDescent="0.25">
      <c r="K332" s="66">
        <v>44093</v>
      </c>
      <c r="L332" s="42">
        <v>101.22580000000001</v>
      </c>
    </row>
    <row r="333" spans="11:12" x14ac:dyDescent="0.25">
      <c r="K333" s="66">
        <v>44100</v>
      </c>
      <c r="L333" s="42">
        <v>100.6095</v>
      </c>
    </row>
    <row r="334" spans="11:12" x14ac:dyDescent="0.25">
      <c r="K334" s="66">
        <v>44107</v>
      </c>
      <c r="L334" s="42">
        <v>98.462699999999998</v>
      </c>
    </row>
    <row r="335" spans="11:12" x14ac:dyDescent="0.25">
      <c r="K335" s="66">
        <v>44114</v>
      </c>
      <c r="L335" s="42">
        <v>96.815100000000001</v>
      </c>
    </row>
    <row r="336" spans="11:12" x14ac:dyDescent="0.25">
      <c r="K336" s="66">
        <v>44121</v>
      </c>
      <c r="L336" s="42">
        <v>97.316400000000002</v>
      </c>
    </row>
    <row r="337" spans="11:12" x14ac:dyDescent="0.25">
      <c r="K337" s="66">
        <v>44128</v>
      </c>
      <c r="L337" s="42">
        <v>96.7316</v>
      </c>
    </row>
    <row r="338" spans="11:12" x14ac:dyDescent="0.25">
      <c r="K338" s="66">
        <v>44135</v>
      </c>
      <c r="L338" s="42">
        <v>96.679100000000005</v>
      </c>
    </row>
    <row r="339" spans="11:12" x14ac:dyDescent="0.25">
      <c r="K339" s="66">
        <v>44142</v>
      </c>
      <c r="L339" s="42">
        <v>98.026200000000003</v>
      </c>
    </row>
    <row r="340" spans="11:12" x14ac:dyDescent="0.25">
      <c r="K340" s="66">
        <v>44149</v>
      </c>
      <c r="L340" s="42">
        <v>98.893100000000004</v>
      </c>
    </row>
    <row r="341" spans="11:12" x14ac:dyDescent="0.25">
      <c r="K341" s="66">
        <v>44156</v>
      </c>
      <c r="L341" s="42">
        <v>98.847399999999993</v>
      </c>
    </row>
    <row r="342" spans="11:12" x14ac:dyDescent="0.25">
      <c r="K342" s="66">
        <v>44163</v>
      </c>
      <c r="L342" s="42">
        <v>100.1014</v>
      </c>
    </row>
    <row r="343" spans="11:12" x14ac:dyDescent="0.25">
      <c r="K343" s="66">
        <v>44170</v>
      </c>
      <c r="L343" s="42">
        <v>101.732</v>
      </c>
    </row>
    <row r="344" spans="11:12" x14ac:dyDescent="0.25">
      <c r="K344" s="66">
        <v>44177</v>
      </c>
      <c r="L344" s="42">
        <v>102.21939999999999</v>
      </c>
    </row>
    <row r="345" spans="11:12" x14ac:dyDescent="0.25">
      <c r="K345" s="66">
        <v>44184</v>
      </c>
      <c r="L345" s="42">
        <v>102.1596</v>
      </c>
    </row>
    <row r="346" spans="11:12" x14ac:dyDescent="0.25">
      <c r="K346" s="66">
        <v>44191</v>
      </c>
      <c r="L346" s="42">
        <v>97.485100000000003</v>
      </c>
    </row>
    <row r="347" spans="11:12" x14ac:dyDescent="0.25">
      <c r="K347" s="66">
        <v>44198</v>
      </c>
      <c r="L347" s="42">
        <v>93.574100000000001</v>
      </c>
    </row>
    <row r="348" spans="11:12" x14ac:dyDescent="0.25">
      <c r="K348" s="66">
        <v>44205</v>
      </c>
      <c r="L348" s="42">
        <v>92.977900000000005</v>
      </c>
    </row>
    <row r="349" spans="11:12" x14ac:dyDescent="0.25">
      <c r="K349" s="66">
        <v>44212</v>
      </c>
      <c r="L349" s="42">
        <v>94.76</v>
      </c>
    </row>
    <row r="350" spans="11:12" x14ac:dyDescent="0.25">
      <c r="K350" s="66" t="s">
        <v>53</v>
      </c>
      <c r="L350" s="42" t="s">
        <v>53</v>
      </c>
    </row>
    <row r="351" spans="11:12" x14ac:dyDescent="0.25">
      <c r="K351" s="66" t="s">
        <v>53</v>
      </c>
      <c r="L351" s="42" t="s">
        <v>53</v>
      </c>
    </row>
    <row r="352" spans="11:12" x14ac:dyDescent="0.25">
      <c r="K352" s="66" t="s">
        <v>53</v>
      </c>
      <c r="L352" s="42" t="s">
        <v>53</v>
      </c>
    </row>
    <row r="353" spans="11:12" x14ac:dyDescent="0.25">
      <c r="K353" s="66" t="s">
        <v>53</v>
      </c>
      <c r="L353" s="42" t="s">
        <v>53</v>
      </c>
    </row>
    <row r="354" spans="11:12" x14ac:dyDescent="0.25">
      <c r="K354" s="66" t="s">
        <v>53</v>
      </c>
      <c r="L354" s="42" t="s">
        <v>53</v>
      </c>
    </row>
    <row r="355" spans="11:12" x14ac:dyDescent="0.25">
      <c r="K355" s="66" t="s">
        <v>53</v>
      </c>
      <c r="L355" s="42" t="s">
        <v>53</v>
      </c>
    </row>
    <row r="356" spans="11:12" x14ac:dyDescent="0.25">
      <c r="K356" s="66" t="s">
        <v>53</v>
      </c>
      <c r="L356" s="42" t="s">
        <v>53</v>
      </c>
    </row>
    <row r="357" spans="11:12" x14ac:dyDescent="0.25">
      <c r="K357" s="66" t="s">
        <v>53</v>
      </c>
      <c r="L357" s="42" t="s">
        <v>53</v>
      </c>
    </row>
    <row r="358" spans="11:12" x14ac:dyDescent="0.25">
      <c r="K358" s="66" t="s">
        <v>53</v>
      </c>
      <c r="L358" s="42" t="s">
        <v>53</v>
      </c>
    </row>
    <row r="359" spans="11:12" x14ac:dyDescent="0.25">
      <c r="K359" s="66" t="s">
        <v>53</v>
      </c>
      <c r="L359" s="42" t="s">
        <v>53</v>
      </c>
    </row>
    <row r="360" spans="11:12" x14ac:dyDescent="0.25">
      <c r="K360" s="66" t="s">
        <v>53</v>
      </c>
      <c r="L360" s="42" t="s">
        <v>53</v>
      </c>
    </row>
    <row r="361" spans="11:12" x14ac:dyDescent="0.25">
      <c r="K361" s="66" t="s">
        <v>53</v>
      </c>
      <c r="L361" s="42" t="s">
        <v>53</v>
      </c>
    </row>
    <row r="362" spans="11:12" x14ac:dyDescent="0.25">
      <c r="K362" s="66" t="s">
        <v>53</v>
      </c>
      <c r="L362" s="42" t="s">
        <v>53</v>
      </c>
    </row>
    <row r="363" spans="11:12" x14ac:dyDescent="0.25">
      <c r="K363" s="66" t="s">
        <v>53</v>
      </c>
      <c r="L363" s="42" t="s">
        <v>53</v>
      </c>
    </row>
    <row r="364" spans="11:12" x14ac:dyDescent="0.25">
      <c r="K364" s="66" t="s">
        <v>53</v>
      </c>
      <c r="L364" s="42" t="s">
        <v>53</v>
      </c>
    </row>
    <row r="365" spans="11:12" x14ac:dyDescent="0.25">
      <c r="K365" s="66" t="s">
        <v>53</v>
      </c>
      <c r="L365" s="42" t="s">
        <v>53</v>
      </c>
    </row>
    <row r="366" spans="11:12" x14ac:dyDescent="0.25">
      <c r="K366" s="66" t="s">
        <v>53</v>
      </c>
      <c r="L366" s="42" t="s">
        <v>53</v>
      </c>
    </row>
    <row r="367" spans="11:12" x14ac:dyDescent="0.25">
      <c r="K367" s="66" t="s">
        <v>53</v>
      </c>
      <c r="L367" s="42" t="s">
        <v>53</v>
      </c>
    </row>
    <row r="368" spans="11:12" x14ac:dyDescent="0.25">
      <c r="K368" s="66" t="s">
        <v>53</v>
      </c>
      <c r="L368" s="42" t="s">
        <v>53</v>
      </c>
    </row>
    <row r="369" spans="11:12" x14ac:dyDescent="0.25">
      <c r="K369" s="66" t="s">
        <v>53</v>
      </c>
      <c r="L369" s="42" t="s">
        <v>53</v>
      </c>
    </row>
    <row r="370" spans="11:12" x14ac:dyDescent="0.25">
      <c r="K370" s="66" t="s">
        <v>53</v>
      </c>
      <c r="L370" s="42" t="s">
        <v>53</v>
      </c>
    </row>
    <row r="371" spans="11:12" x14ac:dyDescent="0.25">
      <c r="K371" s="66" t="s">
        <v>53</v>
      </c>
      <c r="L371" s="42" t="s">
        <v>53</v>
      </c>
    </row>
    <row r="372" spans="11:12" x14ac:dyDescent="0.25">
      <c r="K372" s="66" t="s">
        <v>53</v>
      </c>
      <c r="L372" s="42" t="s">
        <v>53</v>
      </c>
    </row>
    <row r="373" spans="11:12" x14ac:dyDescent="0.25">
      <c r="K373" s="66" t="s">
        <v>53</v>
      </c>
      <c r="L373" s="42" t="s">
        <v>53</v>
      </c>
    </row>
    <row r="374" spans="11:12" x14ac:dyDescent="0.25">
      <c r="K374" s="66" t="s">
        <v>53</v>
      </c>
      <c r="L374" s="42" t="s">
        <v>53</v>
      </c>
    </row>
    <row r="375" spans="11:12" x14ac:dyDescent="0.25">
      <c r="K375" s="66" t="s">
        <v>53</v>
      </c>
      <c r="L375" s="42" t="s">
        <v>53</v>
      </c>
    </row>
    <row r="376" spans="11:12" x14ac:dyDescent="0.25">
      <c r="K376" s="66" t="s">
        <v>53</v>
      </c>
      <c r="L376" s="42" t="s">
        <v>53</v>
      </c>
    </row>
    <row r="377" spans="11:12" x14ac:dyDescent="0.25">
      <c r="K377" s="66" t="s">
        <v>53</v>
      </c>
      <c r="L377" s="42" t="s">
        <v>53</v>
      </c>
    </row>
    <row r="378" spans="11:12" x14ac:dyDescent="0.25">
      <c r="K378" s="66" t="s">
        <v>53</v>
      </c>
      <c r="L378" s="42" t="s">
        <v>53</v>
      </c>
    </row>
    <row r="379" spans="11:12" x14ac:dyDescent="0.25">
      <c r="K379" s="66" t="s">
        <v>53</v>
      </c>
      <c r="L379" s="42" t="s">
        <v>53</v>
      </c>
    </row>
    <row r="380" spans="11:12" x14ac:dyDescent="0.25">
      <c r="K380" s="66" t="s">
        <v>53</v>
      </c>
      <c r="L380" s="42" t="s">
        <v>53</v>
      </c>
    </row>
    <row r="381" spans="11:12" x14ac:dyDescent="0.25">
      <c r="K381" s="66" t="s">
        <v>53</v>
      </c>
      <c r="L381" s="42" t="s">
        <v>53</v>
      </c>
    </row>
    <row r="382" spans="11:12" x14ac:dyDescent="0.25">
      <c r="K382" s="66" t="s">
        <v>53</v>
      </c>
      <c r="L382" s="42" t="s">
        <v>53</v>
      </c>
    </row>
    <row r="383" spans="11:12" x14ac:dyDescent="0.25">
      <c r="K383" s="66" t="s">
        <v>53</v>
      </c>
      <c r="L383" s="42" t="s">
        <v>53</v>
      </c>
    </row>
    <row r="384" spans="11:12" x14ac:dyDescent="0.25">
      <c r="K384" s="66" t="s">
        <v>53</v>
      </c>
      <c r="L384" s="42" t="s">
        <v>53</v>
      </c>
    </row>
    <row r="385" spans="11:12" x14ac:dyDescent="0.25">
      <c r="K385" s="66" t="s">
        <v>53</v>
      </c>
      <c r="L385" s="42" t="s">
        <v>53</v>
      </c>
    </row>
    <row r="386" spans="11:12" x14ac:dyDescent="0.25">
      <c r="K386" s="66" t="s">
        <v>53</v>
      </c>
      <c r="L386" s="42" t="s">
        <v>53</v>
      </c>
    </row>
    <row r="387" spans="11:12" x14ac:dyDescent="0.25">
      <c r="K387" s="66" t="s">
        <v>53</v>
      </c>
      <c r="L387" s="42" t="s">
        <v>53</v>
      </c>
    </row>
    <row r="388" spans="11:12" x14ac:dyDescent="0.25">
      <c r="K388" s="66" t="s">
        <v>53</v>
      </c>
      <c r="L388" s="42" t="s">
        <v>53</v>
      </c>
    </row>
    <row r="389" spans="11:12" x14ac:dyDescent="0.25">
      <c r="K389" s="66" t="s">
        <v>53</v>
      </c>
      <c r="L389" s="42" t="s">
        <v>53</v>
      </c>
    </row>
    <row r="390" spans="11:12" x14ac:dyDescent="0.25">
      <c r="K390" s="66" t="s">
        <v>53</v>
      </c>
      <c r="L390" s="42" t="s">
        <v>53</v>
      </c>
    </row>
    <row r="391" spans="11:12" x14ac:dyDescent="0.25">
      <c r="K391" s="66" t="s">
        <v>53</v>
      </c>
      <c r="L391" s="42" t="s">
        <v>53</v>
      </c>
    </row>
    <row r="392" spans="11:12" x14ac:dyDescent="0.25">
      <c r="K392" s="66" t="s">
        <v>53</v>
      </c>
      <c r="L392" s="42" t="s">
        <v>53</v>
      </c>
    </row>
    <row r="393" spans="11:12" x14ac:dyDescent="0.25">
      <c r="K393" s="66" t="s">
        <v>53</v>
      </c>
      <c r="L393" s="42" t="s">
        <v>53</v>
      </c>
    </row>
    <row r="394" spans="11:12" x14ac:dyDescent="0.25">
      <c r="K394" s="66" t="s">
        <v>53</v>
      </c>
      <c r="L394" s="42" t="s">
        <v>53</v>
      </c>
    </row>
    <row r="395" spans="11:12" x14ac:dyDescent="0.25">
      <c r="K395" s="66" t="s">
        <v>53</v>
      </c>
      <c r="L395" s="42" t="s">
        <v>53</v>
      </c>
    </row>
    <row r="396" spans="11:12" x14ac:dyDescent="0.25">
      <c r="K396" s="66" t="s">
        <v>53</v>
      </c>
      <c r="L396" s="42" t="s">
        <v>53</v>
      </c>
    </row>
    <row r="397" spans="11:12" x14ac:dyDescent="0.25">
      <c r="K397" s="66" t="s">
        <v>53</v>
      </c>
      <c r="L397" s="42" t="s">
        <v>53</v>
      </c>
    </row>
    <row r="398" spans="11:12" x14ac:dyDescent="0.25">
      <c r="K398" s="66" t="s">
        <v>53</v>
      </c>
      <c r="L398" s="42" t="s">
        <v>53</v>
      </c>
    </row>
    <row r="399" spans="11:12" x14ac:dyDescent="0.25">
      <c r="K399" s="66" t="s">
        <v>53</v>
      </c>
      <c r="L399" s="42" t="s">
        <v>53</v>
      </c>
    </row>
    <row r="400" spans="11:12" x14ac:dyDescent="0.25">
      <c r="K400" s="66" t="s">
        <v>53</v>
      </c>
      <c r="L400" s="42" t="s">
        <v>53</v>
      </c>
    </row>
    <row r="401" spans="11:12" x14ac:dyDescent="0.25">
      <c r="K401" s="66" t="s">
        <v>53</v>
      </c>
      <c r="L401" s="42" t="s">
        <v>53</v>
      </c>
    </row>
    <row r="402" spans="11:12" x14ac:dyDescent="0.25">
      <c r="K402" s="66" t="s">
        <v>53</v>
      </c>
      <c r="L402" s="42" t="s">
        <v>53</v>
      </c>
    </row>
    <row r="403" spans="11:12" x14ac:dyDescent="0.25">
      <c r="K403" s="66" t="s">
        <v>53</v>
      </c>
      <c r="L403" s="42" t="s">
        <v>53</v>
      </c>
    </row>
    <row r="404" spans="11:12" x14ac:dyDescent="0.25">
      <c r="K404" s="66" t="s">
        <v>53</v>
      </c>
      <c r="L404" s="42" t="s">
        <v>53</v>
      </c>
    </row>
    <row r="405" spans="11:12" x14ac:dyDescent="0.25">
      <c r="K405" s="66" t="s">
        <v>53</v>
      </c>
      <c r="L405" s="42" t="s">
        <v>53</v>
      </c>
    </row>
    <row r="406" spans="11:12" x14ac:dyDescent="0.25">
      <c r="K406" s="66" t="s">
        <v>53</v>
      </c>
      <c r="L406" s="42" t="s">
        <v>53</v>
      </c>
    </row>
    <row r="407" spans="11:12" x14ac:dyDescent="0.25">
      <c r="K407" s="66" t="s">
        <v>53</v>
      </c>
      <c r="L407" s="42" t="s">
        <v>53</v>
      </c>
    </row>
    <row r="408" spans="11:12" x14ac:dyDescent="0.25">
      <c r="K408" s="66" t="s">
        <v>53</v>
      </c>
      <c r="L408" s="42" t="s">
        <v>53</v>
      </c>
    </row>
    <row r="409" spans="11:12" x14ac:dyDescent="0.25">
      <c r="K409" s="66" t="s">
        <v>53</v>
      </c>
      <c r="L409" s="42" t="s">
        <v>53</v>
      </c>
    </row>
    <row r="410" spans="11:12" x14ac:dyDescent="0.25">
      <c r="K410" s="66" t="s">
        <v>53</v>
      </c>
      <c r="L410" s="42" t="s">
        <v>53</v>
      </c>
    </row>
    <row r="411" spans="11:12" x14ac:dyDescent="0.25">
      <c r="K411" s="66" t="s">
        <v>53</v>
      </c>
      <c r="L411" s="42" t="s">
        <v>53</v>
      </c>
    </row>
    <row r="412" spans="11:12" x14ac:dyDescent="0.25">
      <c r="K412" s="66" t="s">
        <v>53</v>
      </c>
      <c r="L412" s="42" t="s">
        <v>53</v>
      </c>
    </row>
    <row r="413" spans="11:12" x14ac:dyDescent="0.25">
      <c r="K413" s="66" t="s">
        <v>53</v>
      </c>
      <c r="L413" s="42" t="s">
        <v>53</v>
      </c>
    </row>
    <row r="414" spans="11:12" x14ac:dyDescent="0.25">
      <c r="K414" s="66" t="s">
        <v>53</v>
      </c>
      <c r="L414" s="42" t="s">
        <v>53</v>
      </c>
    </row>
    <row r="415" spans="11:12" x14ac:dyDescent="0.25">
      <c r="K415" s="66" t="s">
        <v>53</v>
      </c>
      <c r="L415" s="42" t="s">
        <v>53</v>
      </c>
    </row>
    <row r="416" spans="11:12" x14ac:dyDescent="0.25">
      <c r="K416" s="66" t="s">
        <v>53</v>
      </c>
      <c r="L416" s="42" t="s">
        <v>53</v>
      </c>
    </row>
    <row r="417" spans="11:12" x14ac:dyDescent="0.25">
      <c r="K417" s="66" t="s">
        <v>53</v>
      </c>
      <c r="L417" s="42" t="s">
        <v>53</v>
      </c>
    </row>
    <row r="418" spans="11:12" x14ac:dyDescent="0.25">
      <c r="K418" s="66" t="s">
        <v>53</v>
      </c>
      <c r="L418" s="42" t="s">
        <v>53</v>
      </c>
    </row>
    <row r="419" spans="11:12" x14ac:dyDescent="0.25">
      <c r="K419" s="66" t="s">
        <v>53</v>
      </c>
      <c r="L419" s="42" t="s">
        <v>53</v>
      </c>
    </row>
    <row r="420" spans="11:12" x14ac:dyDescent="0.25">
      <c r="K420" s="66" t="s">
        <v>53</v>
      </c>
      <c r="L420" s="42" t="s">
        <v>53</v>
      </c>
    </row>
    <row r="421" spans="11:12" x14ac:dyDescent="0.25">
      <c r="K421" s="66" t="s">
        <v>53</v>
      </c>
      <c r="L421" s="42" t="s">
        <v>53</v>
      </c>
    </row>
    <row r="422" spans="11:12" x14ac:dyDescent="0.25">
      <c r="K422" s="66" t="s">
        <v>53</v>
      </c>
      <c r="L422" s="42" t="s">
        <v>53</v>
      </c>
    </row>
    <row r="423" spans="11:12" x14ac:dyDescent="0.25">
      <c r="K423" s="66" t="s">
        <v>53</v>
      </c>
      <c r="L423" s="42" t="s">
        <v>53</v>
      </c>
    </row>
    <row r="424" spans="11:12" x14ac:dyDescent="0.25">
      <c r="K424" s="66" t="s">
        <v>53</v>
      </c>
      <c r="L424" s="42" t="s">
        <v>53</v>
      </c>
    </row>
    <row r="425" spans="11:12" x14ac:dyDescent="0.25">
      <c r="K425" s="66" t="s">
        <v>53</v>
      </c>
      <c r="L425" s="42" t="s">
        <v>53</v>
      </c>
    </row>
    <row r="426" spans="11:12" x14ac:dyDescent="0.25">
      <c r="K426" s="66" t="s">
        <v>53</v>
      </c>
      <c r="L426" s="42" t="s">
        <v>53</v>
      </c>
    </row>
    <row r="427" spans="11:12" x14ac:dyDescent="0.25">
      <c r="K427" s="66" t="s">
        <v>53</v>
      </c>
      <c r="L427" s="42" t="s">
        <v>53</v>
      </c>
    </row>
    <row r="428" spans="11:12" x14ac:dyDescent="0.25">
      <c r="K428" s="66" t="s">
        <v>53</v>
      </c>
      <c r="L428" s="42" t="s">
        <v>53</v>
      </c>
    </row>
    <row r="429" spans="11:12" x14ac:dyDescent="0.25">
      <c r="K429" s="66" t="s">
        <v>53</v>
      </c>
      <c r="L429" s="42" t="s">
        <v>53</v>
      </c>
    </row>
    <row r="430" spans="11:12" x14ac:dyDescent="0.25">
      <c r="K430" s="66" t="s">
        <v>53</v>
      </c>
      <c r="L430" s="42" t="s">
        <v>53</v>
      </c>
    </row>
    <row r="431" spans="11:12" x14ac:dyDescent="0.25">
      <c r="K431" s="66" t="s">
        <v>53</v>
      </c>
      <c r="L431" s="42" t="s">
        <v>53</v>
      </c>
    </row>
    <row r="432" spans="11:12" x14ac:dyDescent="0.25">
      <c r="K432" s="66" t="s">
        <v>53</v>
      </c>
      <c r="L432" s="42" t="s">
        <v>53</v>
      </c>
    </row>
    <row r="433" spans="11:12" x14ac:dyDescent="0.25">
      <c r="K433" s="66" t="s">
        <v>53</v>
      </c>
      <c r="L433" s="42" t="s">
        <v>53</v>
      </c>
    </row>
    <row r="434" spans="11:12" x14ac:dyDescent="0.25">
      <c r="K434" s="66" t="s">
        <v>53</v>
      </c>
      <c r="L434" s="42" t="s">
        <v>53</v>
      </c>
    </row>
    <row r="435" spans="11:12" x14ac:dyDescent="0.25">
      <c r="K435" s="66" t="s">
        <v>53</v>
      </c>
      <c r="L435" s="42" t="s">
        <v>53</v>
      </c>
    </row>
    <row r="436" spans="11:12" x14ac:dyDescent="0.25">
      <c r="K436" s="66" t="s">
        <v>53</v>
      </c>
      <c r="L436" s="42" t="s">
        <v>53</v>
      </c>
    </row>
    <row r="437" spans="11:12" x14ac:dyDescent="0.25">
      <c r="K437" s="66" t="s">
        <v>53</v>
      </c>
      <c r="L437" s="42" t="s">
        <v>53</v>
      </c>
    </row>
    <row r="438" spans="11:12" x14ac:dyDescent="0.25">
      <c r="K438" s="66" t="s">
        <v>53</v>
      </c>
      <c r="L438" s="42" t="s">
        <v>53</v>
      </c>
    </row>
    <row r="439" spans="11:12" x14ac:dyDescent="0.25">
      <c r="K439" s="66" t="s">
        <v>53</v>
      </c>
      <c r="L439" s="42" t="s">
        <v>53</v>
      </c>
    </row>
    <row r="440" spans="11:12" x14ac:dyDescent="0.25">
      <c r="K440" s="66" t="s">
        <v>53</v>
      </c>
      <c r="L440" s="42" t="s">
        <v>53</v>
      </c>
    </row>
    <row r="441" spans="11:12" x14ac:dyDescent="0.25">
      <c r="K441" s="66" t="s">
        <v>53</v>
      </c>
      <c r="L441" s="42" t="s">
        <v>53</v>
      </c>
    </row>
    <row r="442" spans="11:12" x14ac:dyDescent="0.25">
      <c r="K442" s="66" t="s">
        <v>53</v>
      </c>
      <c r="L442" s="42" t="s">
        <v>53</v>
      </c>
    </row>
    <row r="443" spans="11:12" x14ac:dyDescent="0.25">
      <c r="K443" s="66" t="s">
        <v>53</v>
      </c>
      <c r="L443" s="42" t="s">
        <v>53</v>
      </c>
    </row>
    <row r="444" spans="11:12" x14ac:dyDescent="0.25">
      <c r="K444" s="66" t="s">
        <v>53</v>
      </c>
      <c r="L444" s="42" t="s">
        <v>53</v>
      </c>
    </row>
    <row r="445" spans="11:12" x14ac:dyDescent="0.25">
      <c r="K445" s="66" t="s">
        <v>53</v>
      </c>
      <c r="L445" s="42" t="s">
        <v>53</v>
      </c>
    </row>
    <row r="446" spans="11:12" x14ac:dyDescent="0.25">
      <c r="K446" s="66" t="s">
        <v>53</v>
      </c>
      <c r="L446" s="42" t="s">
        <v>53</v>
      </c>
    </row>
    <row r="447" spans="11:12" x14ac:dyDescent="0.25">
      <c r="K447" s="66" t="s">
        <v>53</v>
      </c>
      <c r="L447" s="42" t="s">
        <v>53</v>
      </c>
    </row>
    <row r="448" spans="11:12" x14ac:dyDescent="0.25">
      <c r="K448" s="66" t="s">
        <v>53</v>
      </c>
      <c r="L448" s="42" t="s">
        <v>53</v>
      </c>
    </row>
    <row r="449" spans="11:12" x14ac:dyDescent="0.25">
      <c r="K449" s="66" t="s">
        <v>53</v>
      </c>
      <c r="L449" s="42" t="s">
        <v>53</v>
      </c>
    </row>
    <row r="450" spans="11:12" x14ac:dyDescent="0.25">
      <c r="K450" s="66" t="s">
        <v>53</v>
      </c>
      <c r="L450" s="42" t="s">
        <v>53</v>
      </c>
    </row>
    <row r="451" spans="11:12" x14ac:dyDescent="0.25">
      <c r="K451" s="66" t="s">
        <v>53</v>
      </c>
      <c r="L451" s="42" t="s">
        <v>53</v>
      </c>
    </row>
    <row r="452" spans="11:12" x14ac:dyDescent="0.25">
      <c r="K452" s="67" t="s">
        <v>55</v>
      </c>
      <c r="L452" s="67"/>
    </row>
    <row r="453" spans="11:12" x14ac:dyDescent="0.25">
      <c r="K453" s="66">
        <v>43904</v>
      </c>
      <c r="L453" s="42">
        <v>100</v>
      </c>
    </row>
    <row r="454" spans="11:12" x14ac:dyDescent="0.25">
      <c r="K454" s="66">
        <v>43911</v>
      </c>
      <c r="L454" s="42">
        <v>99.108000000000004</v>
      </c>
    </row>
    <row r="455" spans="11:12" x14ac:dyDescent="0.25">
      <c r="K455" s="66">
        <v>43918</v>
      </c>
      <c r="L455" s="42">
        <v>95.718900000000005</v>
      </c>
    </row>
    <row r="456" spans="11:12" x14ac:dyDescent="0.25">
      <c r="K456" s="66">
        <v>43925</v>
      </c>
      <c r="L456" s="42">
        <v>93.227999999999994</v>
      </c>
    </row>
    <row r="457" spans="11:12" x14ac:dyDescent="0.25">
      <c r="K457" s="66">
        <v>43932</v>
      </c>
      <c r="L457" s="42">
        <v>91.459400000000002</v>
      </c>
    </row>
    <row r="458" spans="11:12" x14ac:dyDescent="0.25">
      <c r="K458" s="66">
        <v>43939</v>
      </c>
      <c r="L458" s="42">
        <v>91.0501</v>
      </c>
    </row>
    <row r="459" spans="11:12" x14ac:dyDescent="0.25">
      <c r="K459" s="66">
        <v>43946</v>
      </c>
      <c r="L459" s="42">
        <v>91.340500000000006</v>
      </c>
    </row>
    <row r="460" spans="11:12" x14ac:dyDescent="0.25">
      <c r="K460" s="66">
        <v>43953</v>
      </c>
      <c r="L460" s="42">
        <v>91.907499999999999</v>
      </c>
    </row>
    <row r="461" spans="11:12" x14ac:dyDescent="0.25">
      <c r="K461" s="66">
        <v>43960</v>
      </c>
      <c r="L461" s="42">
        <v>92.653599999999997</v>
      </c>
    </row>
    <row r="462" spans="11:12" x14ac:dyDescent="0.25">
      <c r="K462" s="66">
        <v>43967</v>
      </c>
      <c r="L462" s="42">
        <v>93.5946</v>
      </c>
    </row>
    <row r="463" spans="11:12" x14ac:dyDescent="0.25">
      <c r="K463" s="66">
        <v>43974</v>
      </c>
      <c r="L463" s="42">
        <v>93.830299999999994</v>
      </c>
    </row>
    <row r="464" spans="11:12" x14ac:dyDescent="0.25">
      <c r="K464" s="66">
        <v>43981</v>
      </c>
      <c r="L464" s="42">
        <v>94.302899999999994</v>
      </c>
    </row>
    <row r="465" spans="11:12" x14ac:dyDescent="0.25">
      <c r="K465" s="66">
        <v>43988</v>
      </c>
      <c r="L465" s="42">
        <v>95.063299999999998</v>
      </c>
    </row>
    <row r="466" spans="11:12" x14ac:dyDescent="0.25">
      <c r="K466" s="66">
        <v>43995</v>
      </c>
      <c r="L466" s="42">
        <v>95.280600000000007</v>
      </c>
    </row>
    <row r="467" spans="11:12" x14ac:dyDescent="0.25">
      <c r="K467" s="66">
        <v>44002</v>
      </c>
      <c r="L467" s="42">
        <v>94.979100000000003</v>
      </c>
    </row>
    <row r="468" spans="11:12" x14ac:dyDescent="0.25">
      <c r="K468" s="66">
        <v>44009</v>
      </c>
      <c r="L468" s="42">
        <v>94.488200000000006</v>
      </c>
    </row>
    <row r="469" spans="11:12" x14ac:dyDescent="0.25">
      <c r="K469" s="66">
        <v>44016</v>
      </c>
      <c r="L469" s="42">
        <v>95.914699999999996</v>
      </c>
    </row>
    <row r="470" spans="11:12" x14ac:dyDescent="0.25">
      <c r="K470" s="66">
        <v>44023</v>
      </c>
      <c r="L470" s="42">
        <v>97.200599999999994</v>
      </c>
    </row>
    <row r="471" spans="11:12" x14ac:dyDescent="0.25">
      <c r="K471" s="66">
        <v>44030</v>
      </c>
      <c r="L471" s="42">
        <v>97.319100000000006</v>
      </c>
    </row>
    <row r="472" spans="11:12" x14ac:dyDescent="0.25">
      <c r="K472" s="66">
        <v>44037</v>
      </c>
      <c r="L472" s="42">
        <v>97.878500000000003</v>
      </c>
    </row>
    <row r="473" spans="11:12" x14ac:dyDescent="0.25">
      <c r="K473" s="66">
        <v>44044</v>
      </c>
      <c r="L473" s="42">
        <v>97.927099999999996</v>
      </c>
    </row>
    <row r="474" spans="11:12" x14ac:dyDescent="0.25">
      <c r="K474" s="66">
        <v>44051</v>
      </c>
      <c r="L474" s="42">
        <v>98.272599999999997</v>
      </c>
    </row>
    <row r="475" spans="11:12" x14ac:dyDescent="0.25">
      <c r="K475" s="66">
        <v>44058</v>
      </c>
      <c r="L475" s="42">
        <v>98.443799999999996</v>
      </c>
    </row>
    <row r="476" spans="11:12" x14ac:dyDescent="0.25">
      <c r="K476" s="66">
        <v>44065</v>
      </c>
      <c r="L476" s="42">
        <v>98.6751</v>
      </c>
    </row>
    <row r="477" spans="11:12" x14ac:dyDescent="0.25">
      <c r="K477" s="66">
        <v>44072</v>
      </c>
      <c r="L477" s="42">
        <v>98.788200000000003</v>
      </c>
    </row>
    <row r="478" spans="11:12" x14ac:dyDescent="0.25">
      <c r="K478" s="66">
        <v>44079</v>
      </c>
      <c r="L478" s="42">
        <v>99.072699999999998</v>
      </c>
    </row>
    <row r="479" spans="11:12" x14ac:dyDescent="0.25">
      <c r="K479" s="66">
        <v>44086</v>
      </c>
      <c r="L479" s="42">
        <v>99.539299999999997</v>
      </c>
    </row>
    <row r="480" spans="11:12" x14ac:dyDescent="0.25">
      <c r="K480" s="66">
        <v>44093</v>
      </c>
      <c r="L480" s="42">
        <v>99.731800000000007</v>
      </c>
    </row>
    <row r="481" spans="11:12" x14ac:dyDescent="0.25">
      <c r="K481" s="66">
        <v>44100</v>
      </c>
      <c r="L481" s="42">
        <v>99.759900000000002</v>
      </c>
    </row>
    <row r="482" spans="11:12" x14ac:dyDescent="0.25">
      <c r="K482" s="66">
        <v>44107</v>
      </c>
      <c r="L482" s="42">
        <v>99.415499999999994</v>
      </c>
    </row>
    <row r="483" spans="11:12" x14ac:dyDescent="0.25">
      <c r="K483" s="66">
        <v>44114</v>
      </c>
      <c r="L483" s="42">
        <v>99.539400000000001</v>
      </c>
    </row>
    <row r="484" spans="11:12" x14ac:dyDescent="0.25">
      <c r="K484" s="66">
        <v>44121</v>
      </c>
      <c r="L484" s="42">
        <v>100.75060000000001</v>
      </c>
    </row>
    <row r="485" spans="11:12" x14ac:dyDescent="0.25">
      <c r="K485" s="66">
        <v>44128</v>
      </c>
      <c r="L485" s="42">
        <v>100.77509999999999</v>
      </c>
    </row>
    <row r="486" spans="11:12" x14ac:dyDescent="0.25">
      <c r="K486" s="66">
        <v>44135</v>
      </c>
      <c r="L486" s="42">
        <v>100.34910000000001</v>
      </c>
    </row>
    <row r="487" spans="11:12" x14ac:dyDescent="0.25">
      <c r="K487" s="66">
        <v>44142</v>
      </c>
      <c r="L487" s="42">
        <v>100.78570000000001</v>
      </c>
    </row>
    <row r="488" spans="11:12" x14ac:dyDescent="0.25">
      <c r="K488" s="66">
        <v>44149</v>
      </c>
      <c r="L488" s="42">
        <v>101.60429999999999</v>
      </c>
    </row>
    <row r="489" spans="11:12" x14ac:dyDescent="0.25">
      <c r="K489" s="66">
        <v>44156</v>
      </c>
      <c r="L489" s="42">
        <v>100.807</v>
      </c>
    </row>
    <row r="490" spans="11:12" x14ac:dyDescent="0.25">
      <c r="K490" s="66">
        <v>44163</v>
      </c>
      <c r="L490" s="42">
        <v>101.1298</v>
      </c>
    </row>
    <row r="491" spans="11:12" x14ac:dyDescent="0.25">
      <c r="K491" s="66">
        <v>44170</v>
      </c>
      <c r="L491" s="42">
        <v>102.0194</v>
      </c>
    </row>
    <row r="492" spans="11:12" x14ac:dyDescent="0.25">
      <c r="K492" s="66">
        <v>44177</v>
      </c>
      <c r="L492" s="42">
        <v>102.508</v>
      </c>
    </row>
    <row r="493" spans="11:12" x14ac:dyDescent="0.25">
      <c r="K493" s="66">
        <v>44184</v>
      </c>
      <c r="L493" s="42">
        <v>101.46429999999999</v>
      </c>
    </row>
    <row r="494" spans="11:12" x14ac:dyDescent="0.25">
      <c r="K494" s="66">
        <v>44191</v>
      </c>
      <c r="L494" s="42">
        <v>98.232600000000005</v>
      </c>
    </row>
    <row r="495" spans="11:12" x14ac:dyDescent="0.25">
      <c r="K495" s="66">
        <v>44198</v>
      </c>
      <c r="L495" s="42">
        <v>95.370999999999995</v>
      </c>
    </row>
    <row r="496" spans="11:12" x14ac:dyDescent="0.25">
      <c r="K496" s="66">
        <v>44205</v>
      </c>
      <c r="L496" s="42">
        <v>95.584299999999999</v>
      </c>
    </row>
    <row r="497" spans="11:12" x14ac:dyDescent="0.25">
      <c r="K497" s="66">
        <v>44212</v>
      </c>
      <c r="L497" s="42">
        <v>97.616900000000001</v>
      </c>
    </row>
    <row r="498" spans="11:12" x14ac:dyDescent="0.25">
      <c r="K498" s="66" t="s">
        <v>53</v>
      </c>
      <c r="L498" s="42" t="s">
        <v>53</v>
      </c>
    </row>
    <row r="499" spans="11:12" x14ac:dyDescent="0.25">
      <c r="K499" s="66" t="s">
        <v>53</v>
      </c>
      <c r="L499" s="42" t="s">
        <v>53</v>
      </c>
    </row>
    <row r="500" spans="11:12" x14ac:dyDescent="0.25">
      <c r="K500" s="66" t="s">
        <v>53</v>
      </c>
      <c r="L500" s="42" t="s">
        <v>53</v>
      </c>
    </row>
    <row r="501" spans="11:12" x14ac:dyDescent="0.25">
      <c r="K501" s="66" t="s">
        <v>53</v>
      </c>
      <c r="L501" s="42" t="s">
        <v>53</v>
      </c>
    </row>
    <row r="502" spans="11:12" x14ac:dyDescent="0.25">
      <c r="K502" s="66" t="s">
        <v>53</v>
      </c>
      <c r="L502" s="42" t="s">
        <v>53</v>
      </c>
    </row>
    <row r="503" spans="11:12" x14ac:dyDescent="0.25">
      <c r="K503" s="66" t="s">
        <v>53</v>
      </c>
      <c r="L503" s="42" t="s">
        <v>53</v>
      </c>
    </row>
    <row r="504" spans="11:12" x14ac:dyDescent="0.25">
      <c r="K504" s="66" t="s">
        <v>53</v>
      </c>
      <c r="L504" s="42" t="s">
        <v>53</v>
      </c>
    </row>
    <row r="505" spans="11:12" x14ac:dyDescent="0.25">
      <c r="K505" s="66" t="s">
        <v>53</v>
      </c>
      <c r="L505" s="42" t="s">
        <v>53</v>
      </c>
    </row>
    <row r="506" spans="11:12" x14ac:dyDescent="0.25">
      <c r="K506" s="66" t="s">
        <v>53</v>
      </c>
      <c r="L506" s="42" t="s">
        <v>53</v>
      </c>
    </row>
    <row r="507" spans="11:12" x14ac:dyDescent="0.25">
      <c r="K507" s="66" t="s">
        <v>53</v>
      </c>
      <c r="L507" s="42" t="s">
        <v>53</v>
      </c>
    </row>
    <row r="508" spans="11:12" x14ac:dyDescent="0.25">
      <c r="K508" s="66" t="s">
        <v>53</v>
      </c>
      <c r="L508" s="42" t="s">
        <v>53</v>
      </c>
    </row>
    <row r="509" spans="11:12" x14ac:dyDescent="0.25">
      <c r="K509" s="66" t="s">
        <v>53</v>
      </c>
      <c r="L509" s="42" t="s">
        <v>53</v>
      </c>
    </row>
    <row r="510" spans="11:12" x14ac:dyDescent="0.25">
      <c r="K510" s="66" t="s">
        <v>53</v>
      </c>
      <c r="L510" s="42" t="s">
        <v>53</v>
      </c>
    </row>
    <row r="511" spans="11:12" x14ac:dyDescent="0.25">
      <c r="K511" s="66" t="s">
        <v>53</v>
      </c>
      <c r="L511" s="42" t="s">
        <v>53</v>
      </c>
    </row>
    <row r="512" spans="11:12" x14ac:dyDescent="0.25">
      <c r="K512" s="66" t="s">
        <v>53</v>
      </c>
      <c r="L512" s="42" t="s">
        <v>53</v>
      </c>
    </row>
    <row r="513" spans="11:12" x14ac:dyDescent="0.25">
      <c r="K513" s="66" t="s">
        <v>53</v>
      </c>
      <c r="L513" s="42" t="s">
        <v>53</v>
      </c>
    </row>
    <row r="514" spans="11:12" x14ac:dyDescent="0.25">
      <c r="K514" s="66" t="s">
        <v>53</v>
      </c>
      <c r="L514" s="42" t="s">
        <v>53</v>
      </c>
    </row>
    <row r="515" spans="11:12" x14ac:dyDescent="0.25">
      <c r="K515" s="66" t="s">
        <v>53</v>
      </c>
      <c r="L515" s="42" t="s">
        <v>53</v>
      </c>
    </row>
    <row r="516" spans="11:12" x14ac:dyDescent="0.25">
      <c r="K516" s="66" t="s">
        <v>53</v>
      </c>
      <c r="L516" s="42" t="s">
        <v>53</v>
      </c>
    </row>
    <row r="517" spans="11:12" x14ac:dyDescent="0.25">
      <c r="K517" s="66" t="s">
        <v>53</v>
      </c>
      <c r="L517" s="42" t="s">
        <v>53</v>
      </c>
    </row>
    <row r="518" spans="11:12" x14ac:dyDescent="0.25">
      <c r="K518" s="66" t="s">
        <v>53</v>
      </c>
      <c r="L518" s="42" t="s">
        <v>53</v>
      </c>
    </row>
    <row r="519" spans="11:12" x14ac:dyDescent="0.25">
      <c r="K519" s="66" t="s">
        <v>53</v>
      </c>
      <c r="L519" s="42" t="s">
        <v>53</v>
      </c>
    </row>
    <row r="520" spans="11:12" x14ac:dyDescent="0.25">
      <c r="K520" s="66" t="s">
        <v>53</v>
      </c>
      <c r="L520" s="42" t="s">
        <v>53</v>
      </c>
    </row>
    <row r="521" spans="11:12" x14ac:dyDescent="0.25">
      <c r="K521" s="66" t="s">
        <v>53</v>
      </c>
      <c r="L521" s="42" t="s">
        <v>53</v>
      </c>
    </row>
    <row r="522" spans="11:12" x14ac:dyDescent="0.25">
      <c r="K522" s="66" t="s">
        <v>53</v>
      </c>
      <c r="L522" s="42" t="s">
        <v>53</v>
      </c>
    </row>
    <row r="523" spans="11:12" x14ac:dyDescent="0.25">
      <c r="K523" s="66" t="s">
        <v>53</v>
      </c>
      <c r="L523" s="42" t="s">
        <v>53</v>
      </c>
    </row>
    <row r="524" spans="11:12" x14ac:dyDescent="0.25">
      <c r="K524" s="66" t="s">
        <v>53</v>
      </c>
      <c r="L524" s="42" t="s">
        <v>53</v>
      </c>
    </row>
    <row r="525" spans="11:12" x14ac:dyDescent="0.25">
      <c r="K525" s="66" t="s">
        <v>53</v>
      </c>
      <c r="L525" s="42" t="s">
        <v>53</v>
      </c>
    </row>
    <row r="526" spans="11:12" x14ac:dyDescent="0.25">
      <c r="K526" s="66" t="s">
        <v>53</v>
      </c>
      <c r="L526" s="42" t="s">
        <v>53</v>
      </c>
    </row>
    <row r="527" spans="11:12" x14ac:dyDescent="0.25">
      <c r="K527" s="66" t="s">
        <v>53</v>
      </c>
      <c r="L527" s="42" t="s">
        <v>53</v>
      </c>
    </row>
    <row r="528" spans="11:12" x14ac:dyDescent="0.25">
      <c r="K528" s="66" t="s">
        <v>53</v>
      </c>
      <c r="L528" s="42" t="s">
        <v>53</v>
      </c>
    </row>
    <row r="529" spans="11:12" x14ac:dyDescent="0.25">
      <c r="K529" s="66" t="s">
        <v>53</v>
      </c>
      <c r="L529" s="42" t="s">
        <v>53</v>
      </c>
    </row>
    <row r="530" spans="11:12" x14ac:dyDescent="0.25">
      <c r="K530" s="66" t="s">
        <v>53</v>
      </c>
      <c r="L530" s="42" t="s">
        <v>53</v>
      </c>
    </row>
    <row r="531" spans="11:12" x14ac:dyDescent="0.25">
      <c r="K531" s="66" t="s">
        <v>53</v>
      </c>
      <c r="L531" s="42" t="s">
        <v>53</v>
      </c>
    </row>
    <row r="532" spans="11:12" x14ac:dyDescent="0.25">
      <c r="K532" s="66" t="s">
        <v>53</v>
      </c>
      <c r="L532" s="42" t="s">
        <v>53</v>
      </c>
    </row>
    <row r="533" spans="11:12" x14ac:dyDescent="0.25">
      <c r="K533" s="66" t="s">
        <v>53</v>
      </c>
      <c r="L533" s="42" t="s">
        <v>53</v>
      </c>
    </row>
    <row r="534" spans="11:12" x14ac:dyDescent="0.25">
      <c r="K534" s="66" t="s">
        <v>53</v>
      </c>
      <c r="L534" s="42" t="s">
        <v>53</v>
      </c>
    </row>
    <row r="535" spans="11:12" x14ac:dyDescent="0.25">
      <c r="K535" s="66" t="s">
        <v>53</v>
      </c>
      <c r="L535" s="42" t="s">
        <v>53</v>
      </c>
    </row>
    <row r="536" spans="11:12" x14ac:dyDescent="0.25">
      <c r="K536" s="66" t="s">
        <v>53</v>
      </c>
      <c r="L536" s="42" t="s">
        <v>53</v>
      </c>
    </row>
    <row r="537" spans="11:12" x14ac:dyDescent="0.25">
      <c r="K537" s="66" t="s">
        <v>53</v>
      </c>
      <c r="L537" s="42" t="s">
        <v>53</v>
      </c>
    </row>
    <row r="538" spans="11:12" x14ac:dyDescent="0.25">
      <c r="K538" s="66" t="s">
        <v>53</v>
      </c>
      <c r="L538" s="42" t="s">
        <v>53</v>
      </c>
    </row>
    <row r="539" spans="11:12" x14ac:dyDescent="0.25">
      <c r="K539" s="66" t="s">
        <v>53</v>
      </c>
      <c r="L539" s="42" t="s">
        <v>53</v>
      </c>
    </row>
    <row r="540" spans="11:12" x14ac:dyDescent="0.25">
      <c r="K540" s="66" t="s">
        <v>53</v>
      </c>
      <c r="L540" s="42" t="s">
        <v>53</v>
      </c>
    </row>
    <row r="541" spans="11:12" x14ac:dyDescent="0.25">
      <c r="K541" s="66" t="s">
        <v>53</v>
      </c>
      <c r="L541" s="42" t="s">
        <v>53</v>
      </c>
    </row>
    <row r="542" spans="11:12" x14ac:dyDescent="0.25">
      <c r="K542" s="66" t="s">
        <v>53</v>
      </c>
      <c r="L542" s="42" t="s">
        <v>53</v>
      </c>
    </row>
    <row r="543" spans="11:12" x14ac:dyDescent="0.25">
      <c r="K543" s="66" t="s">
        <v>53</v>
      </c>
      <c r="L543" s="42" t="s">
        <v>53</v>
      </c>
    </row>
    <row r="544" spans="11:12" x14ac:dyDescent="0.25">
      <c r="K544" s="66" t="s">
        <v>53</v>
      </c>
      <c r="L544" s="42" t="s">
        <v>53</v>
      </c>
    </row>
    <row r="545" spans="11:12" x14ac:dyDescent="0.25">
      <c r="K545" s="66" t="s">
        <v>53</v>
      </c>
      <c r="L545" s="42" t="s">
        <v>53</v>
      </c>
    </row>
    <row r="546" spans="11:12" x14ac:dyDescent="0.25">
      <c r="K546" s="66" t="s">
        <v>53</v>
      </c>
      <c r="L546" s="42" t="s">
        <v>53</v>
      </c>
    </row>
    <row r="547" spans="11:12" x14ac:dyDescent="0.25">
      <c r="K547" s="66" t="s">
        <v>53</v>
      </c>
      <c r="L547" s="42" t="s">
        <v>53</v>
      </c>
    </row>
    <row r="548" spans="11:12" x14ac:dyDescent="0.25">
      <c r="K548" s="66" t="s">
        <v>53</v>
      </c>
      <c r="L548" s="42" t="s">
        <v>53</v>
      </c>
    </row>
    <row r="549" spans="11:12" x14ac:dyDescent="0.25">
      <c r="K549" s="66" t="s">
        <v>53</v>
      </c>
      <c r="L549" s="42" t="s">
        <v>53</v>
      </c>
    </row>
    <row r="550" spans="11:12" x14ac:dyDescent="0.25">
      <c r="K550" s="66" t="s">
        <v>53</v>
      </c>
      <c r="L550" s="42" t="s">
        <v>53</v>
      </c>
    </row>
    <row r="551" spans="11:12" x14ac:dyDescent="0.25">
      <c r="K551" s="66" t="s">
        <v>53</v>
      </c>
      <c r="L551" s="42" t="s">
        <v>53</v>
      </c>
    </row>
    <row r="552" spans="11:12" x14ac:dyDescent="0.25">
      <c r="K552" s="66" t="s">
        <v>53</v>
      </c>
      <c r="L552" s="42" t="s">
        <v>53</v>
      </c>
    </row>
    <row r="553" spans="11:12" x14ac:dyDescent="0.25">
      <c r="K553" s="66" t="s">
        <v>53</v>
      </c>
      <c r="L553" s="42" t="s">
        <v>53</v>
      </c>
    </row>
    <row r="554" spans="11:12" x14ac:dyDescent="0.25">
      <c r="K554" s="66" t="s">
        <v>53</v>
      </c>
      <c r="L554" s="42" t="s">
        <v>53</v>
      </c>
    </row>
    <row r="555" spans="11:12" x14ac:dyDescent="0.25">
      <c r="K555" s="66" t="s">
        <v>53</v>
      </c>
      <c r="L555" s="42" t="s">
        <v>53</v>
      </c>
    </row>
    <row r="556" spans="11:12" x14ac:dyDescent="0.25">
      <c r="K556" s="66" t="s">
        <v>53</v>
      </c>
      <c r="L556" s="42" t="s">
        <v>53</v>
      </c>
    </row>
    <row r="557" spans="11:12" x14ac:dyDescent="0.25">
      <c r="K557" s="66" t="s">
        <v>53</v>
      </c>
      <c r="L557" s="42" t="s">
        <v>53</v>
      </c>
    </row>
    <row r="558" spans="11:12" x14ac:dyDescent="0.25">
      <c r="K558" s="66" t="s">
        <v>53</v>
      </c>
      <c r="L558" s="42" t="s">
        <v>53</v>
      </c>
    </row>
    <row r="559" spans="11:12" x14ac:dyDescent="0.25">
      <c r="K559" s="66" t="s">
        <v>53</v>
      </c>
      <c r="L559" s="42" t="s">
        <v>53</v>
      </c>
    </row>
    <row r="560" spans="11:12" x14ac:dyDescent="0.25">
      <c r="K560" s="66" t="s">
        <v>53</v>
      </c>
      <c r="L560" s="42" t="s">
        <v>53</v>
      </c>
    </row>
    <row r="561" spans="11:12" x14ac:dyDescent="0.25">
      <c r="K561" s="66" t="s">
        <v>53</v>
      </c>
      <c r="L561" s="42" t="s">
        <v>53</v>
      </c>
    </row>
    <row r="562" spans="11:12" x14ac:dyDescent="0.25">
      <c r="K562" s="66" t="s">
        <v>53</v>
      </c>
      <c r="L562" s="42" t="s">
        <v>53</v>
      </c>
    </row>
    <row r="563" spans="11:12" x14ac:dyDescent="0.25">
      <c r="K563" s="66" t="s">
        <v>53</v>
      </c>
      <c r="L563" s="42" t="s">
        <v>53</v>
      </c>
    </row>
    <row r="564" spans="11:12" x14ac:dyDescent="0.25">
      <c r="K564" s="66" t="s">
        <v>53</v>
      </c>
      <c r="L564" s="42" t="s">
        <v>53</v>
      </c>
    </row>
    <row r="565" spans="11:12" x14ac:dyDescent="0.25">
      <c r="K565" s="66" t="s">
        <v>53</v>
      </c>
      <c r="L565" s="42" t="s">
        <v>53</v>
      </c>
    </row>
    <row r="566" spans="11:12" x14ac:dyDescent="0.25">
      <c r="K566" s="66" t="s">
        <v>53</v>
      </c>
      <c r="L566" s="42" t="s">
        <v>53</v>
      </c>
    </row>
    <row r="567" spans="11:12" x14ac:dyDescent="0.25">
      <c r="K567" s="66" t="s">
        <v>53</v>
      </c>
      <c r="L567" s="42" t="s">
        <v>53</v>
      </c>
    </row>
    <row r="568" spans="11:12" x14ac:dyDescent="0.25">
      <c r="K568" s="66" t="s">
        <v>53</v>
      </c>
      <c r="L568" s="42" t="s">
        <v>53</v>
      </c>
    </row>
    <row r="569" spans="11:12" x14ac:dyDescent="0.25">
      <c r="K569" s="66" t="s">
        <v>53</v>
      </c>
      <c r="L569" s="42" t="s">
        <v>53</v>
      </c>
    </row>
    <row r="570" spans="11:12" x14ac:dyDescent="0.25">
      <c r="K570" s="66" t="s">
        <v>53</v>
      </c>
      <c r="L570" s="42" t="s">
        <v>53</v>
      </c>
    </row>
    <row r="571" spans="11:12" x14ac:dyDescent="0.25">
      <c r="K571" s="66" t="s">
        <v>53</v>
      </c>
      <c r="L571" s="42" t="s">
        <v>53</v>
      </c>
    </row>
    <row r="572" spans="11:12" x14ac:dyDescent="0.25">
      <c r="K572" s="66" t="s">
        <v>53</v>
      </c>
      <c r="L572" s="42" t="s">
        <v>53</v>
      </c>
    </row>
    <row r="573" spans="11:12" x14ac:dyDescent="0.25">
      <c r="K573" s="66" t="s">
        <v>53</v>
      </c>
      <c r="L573" s="42" t="s">
        <v>53</v>
      </c>
    </row>
    <row r="574" spans="11:12" x14ac:dyDescent="0.25">
      <c r="K574" s="66" t="s">
        <v>53</v>
      </c>
      <c r="L574" s="42" t="s">
        <v>53</v>
      </c>
    </row>
    <row r="575" spans="11:12" x14ac:dyDescent="0.25">
      <c r="K575" s="66" t="s">
        <v>53</v>
      </c>
      <c r="L575" s="42" t="s">
        <v>53</v>
      </c>
    </row>
    <row r="576" spans="11:12" x14ac:dyDescent="0.25">
      <c r="K576" s="66" t="s">
        <v>53</v>
      </c>
      <c r="L576" s="42" t="s">
        <v>53</v>
      </c>
    </row>
    <row r="577" spans="11:12" x14ac:dyDescent="0.25">
      <c r="K577" s="66" t="s">
        <v>53</v>
      </c>
      <c r="L577" s="42" t="s">
        <v>53</v>
      </c>
    </row>
    <row r="578" spans="11:12" x14ac:dyDescent="0.25">
      <c r="K578" s="66" t="s">
        <v>53</v>
      </c>
      <c r="L578" s="42" t="s">
        <v>53</v>
      </c>
    </row>
    <row r="579" spans="11:12" x14ac:dyDescent="0.25">
      <c r="K579" s="66" t="s">
        <v>53</v>
      </c>
      <c r="L579" s="42" t="s">
        <v>53</v>
      </c>
    </row>
    <row r="580" spans="11:12" x14ac:dyDescent="0.25">
      <c r="K580" s="66" t="s">
        <v>53</v>
      </c>
      <c r="L580" s="42" t="s">
        <v>53</v>
      </c>
    </row>
    <row r="581" spans="11:12" x14ac:dyDescent="0.25">
      <c r="K581" s="66" t="s">
        <v>53</v>
      </c>
      <c r="L581" s="42" t="s">
        <v>53</v>
      </c>
    </row>
    <row r="582" spans="11:12" x14ac:dyDescent="0.25">
      <c r="K582" s="66" t="s">
        <v>53</v>
      </c>
      <c r="L582" s="42" t="s">
        <v>53</v>
      </c>
    </row>
    <row r="583" spans="11:12" x14ac:dyDescent="0.25">
      <c r="K583" s="66" t="s">
        <v>53</v>
      </c>
      <c r="L583" s="42" t="s">
        <v>53</v>
      </c>
    </row>
    <row r="584" spans="11:12" x14ac:dyDescent="0.25">
      <c r="K584" s="66" t="s">
        <v>53</v>
      </c>
      <c r="L584" s="42" t="s">
        <v>53</v>
      </c>
    </row>
    <row r="585" spans="11:12" x14ac:dyDescent="0.25">
      <c r="K585" s="66" t="s">
        <v>53</v>
      </c>
      <c r="L585" s="42" t="s">
        <v>53</v>
      </c>
    </row>
    <row r="586" spans="11:12" x14ac:dyDescent="0.25">
      <c r="K586" s="66" t="s">
        <v>53</v>
      </c>
      <c r="L586" s="42" t="s">
        <v>53</v>
      </c>
    </row>
    <row r="587" spans="11:12" x14ac:dyDescent="0.25">
      <c r="K587" s="66" t="s">
        <v>53</v>
      </c>
      <c r="L587" s="42" t="s">
        <v>53</v>
      </c>
    </row>
    <row r="588" spans="11:12" x14ac:dyDescent="0.25">
      <c r="K588" s="66" t="s">
        <v>53</v>
      </c>
      <c r="L588" s="42" t="s">
        <v>53</v>
      </c>
    </row>
    <row r="589" spans="11:12" x14ac:dyDescent="0.25">
      <c r="K589" s="66" t="s">
        <v>53</v>
      </c>
      <c r="L589" s="42" t="s">
        <v>53</v>
      </c>
    </row>
    <row r="590" spans="11:12" x14ac:dyDescent="0.25">
      <c r="K590" s="66" t="s">
        <v>53</v>
      </c>
      <c r="L590" s="42" t="s">
        <v>53</v>
      </c>
    </row>
    <row r="591" spans="11:12" x14ac:dyDescent="0.25">
      <c r="K591" s="66" t="s">
        <v>53</v>
      </c>
      <c r="L591" s="42" t="s">
        <v>53</v>
      </c>
    </row>
    <row r="592" spans="11:12" x14ac:dyDescent="0.25">
      <c r="K592" s="66" t="s">
        <v>53</v>
      </c>
      <c r="L592" s="42" t="s">
        <v>53</v>
      </c>
    </row>
    <row r="593" spans="11:12" x14ac:dyDescent="0.25">
      <c r="K593" s="66" t="s">
        <v>53</v>
      </c>
      <c r="L593" s="42" t="s">
        <v>53</v>
      </c>
    </row>
    <row r="594" spans="11:12" x14ac:dyDescent="0.25">
      <c r="K594" s="66" t="s">
        <v>53</v>
      </c>
      <c r="L594" s="42" t="s">
        <v>53</v>
      </c>
    </row>
    <row r="595" spans="11:12" x14ac:dyDescent="0.25">
      <c r="K595" s="66" t="s">
        <v>53</v>
      </c>
      <c r="L595" s="42" t="s">
        <v>53</v>
      </c>
    </row>
    <row r="596" spans="11:12" x14ac:dyDescent="0.25">
      <c r="K596" s="66" t="s">
        <v>53</v>
      </c>
      <c r="L596" s="42" t="s">
        <v>53</v>
      </c>
    </row>
    <row r="597" spans="11:12" x14ac:dyDescent="0.25">
      <c r="K597" s="66" t="s">
        <v>53</v>
      </c>
      <c r="L597" s="42" t="s">
        <v>53</v>
      </c>
    </row>
    <row r="598" spans="11:12" x14ac:dyDescent="0.25">
      <c r="K598" s="66" t="s">
        <v>53</v>
      </c>
      <c r="L598" s="42" t="s">
        <v>53</v>
      </c>
    </row>
    <row r="599" spans="11:12" x14ac:dyDescent="0.25">
      <c r="K599" s="66" t="s">
        <v>53</v>
      </c>
      <c r="L599" s="42" t="s">
        <v>53</v>
      </c>
    </row>
    <row r="600" spans="11:12" x14ac:dyDescent="0.25">
      <c r="K600" s="67" t="s">
        <v>56</v>
      </c>
      <c r="L600" s="67"/>
    </row>
    <row r="601" spans="11:12" x14ac:dyDescent="0.25">
      <c r="K601" s="66">
        <v>43904</v>
      </c>
      <c r="L601" s="42">
        <v>100</v>
      </c>
    </row>
    <row r="602" spans="11:12" x14ac:dyDescent="0.25">
      <c r="K602" s="66">
        <v>43911</v>
      </c>
      <c r="L602" s="42">
        <v>99.426599999999993</v>
      </c>
    </row>
    <row r="603" spans="11:12" x14ac:dyDescent="0.25">
      <c r="K603" s="66">
        <v>43918</v>
      </c>
      <c r="L603" s="42">
        <v>97.897499999999994</v>
      </c>
    </row>
    <row r="604" spans="11:12" x14ac:dyDescent="0.25">
      <c r="K604" s="66">
        <v>43925</v>
      </c>
      <c r="L604" s="42">
        <v>96.464699999999993</v>
      </c>
    </row>
    <row r="605" spans="11:12" x14ac:dyDescent="0.25">
      <c r="K605" s="66">
        <v>43932</v>
      </c>
      <c r="L605" s="42">
        <v>93.5749</v>
      </c>
    </row>
    <row r="606" spans="11:12" x14ac:dyDescent="0.25">
      <c r="K606" s="66">
        <v>43939</v>
      </c>
      <c r="L606" s="42">
        <v>93.620500000000007</v>
      </c>
    </row>
    <row r="607" spans="11:12" x14ac:dyDescent="0.25">
      <c r="K607" s="66">
        <v>43946</v>
      </c>
      <c r="L607" s="42">
        <v>95.036299999999997</v>
      </c>
    </row>
    <row r="608" spans="11:12" x14ac:dyDescent="0.25">
      <c r="K608" s="66">
        <v>43953</v>
      </c>
      <c r="L608" s="42">
        <v>95.723100000000002</v>
      </c>
    </row>
    <row r="609" spans="11:12" x14ac:dyDescent="0.25">
      <c r="K609" s="66">
        <v>43960</v>
      </c>
      <c r="L609" s="42">
        <v>95.038300000000007</v>
      </c>
    </row>
    <row r="610" spans="11:12" x14ac:dyDescent="0.25">
      <c r="K610" s="66">
        <v>43967</v>
      </c>
      <c r="L610" s="42">
        <v>94.593299999999999</v>
      </c>
    </row>
    <row r="611" spans="11:12" x14ac:dyDescent="0.25">
      <c r="K611" s="66">
        <v>43974</v>
      </c>
      <c r="L611" s="42">
        <v>94.288899999999998</v>
      </c>
    </row>
    <row r="612" spans="11:12" x14ac:dyDescent="0.25">
      <c r="K612" s="66">
        <v>43981</v>
      </c>
      <c r="L612" s="42">
        <v>94.840599999999995</v>
      </c>
    </row>
    <row r="613" spans="11:12" x14ac:dyDescent="0.25">
      <c r="K613" s="66">
        <v>43988</v>
      </c>
      <c r="L613" s="42">
        <v>96.823700000000002</v>
      </c>
    </row>
    <row r="614" spans="11:12" x14ac:dyDescent="0.25">
      <c r="K614" s="66">
        <v>43995</v>
      </c>
      <c r="L614" s="42">
        <v>96.470500000000001</v>
      </c>
    </row>
    <row r="615" spans="11:12" x14ac:dyDescent="0.25">
      <c r="K615" s="66">
        <v>44002</v>
      </c>
      <c r="L615" s="42">
        <v>96.945499999999996</v>
      </c>
    </row>
    <row r="616" spans="11:12" x14ac:dyDescent="0.25">
      <c r="K616" s="66">
        <v>44009</v>
      </c>
      <c r="L616" s="42">
        <v>96.462999999999994</v>
      </c>
    </row>
    <row r="617" spans="11:12" x14ac:dyDescent="0.25">
      <c r="K617" s="66">
        <v>44016</v>
      </c>
      <c r="L617" s="42">
        <v>98.0154</v>
      </c>
    </row>
    <row r="618" spans="11:12" x14ac:dyDescent="0.25">
      <c r="K618" s="66">
        <v>44023</v>
      </c>
      <c r="L618" s="42">
        <v>96.659800000000004</v>
      </c>
    </row>
    <row r="619" spans="11:12" x14ac:dyDescent="0.25">
      <c r="K619" s="66">
        <v>44030</v>
      </c>
      <c r="L619" s="42">
        <v>96.897400000000005</v>
      </c>
    </row>
    <row r="620" spans="11:12" x14ac:dyDescent="0.25">
      <c r="K620" s="66">
        <v>44037</v>
      </c>
      <c r="L620" s="42">
        <v>96.900700000000001</v>
      </c>
    </row>
    <row r="621" spans="11:12" x14ac:dyDescent="0.25">
      <c r="K621" s="66">
        <v>44044</v>
      </c>
      <c r="L621" s="42">
        <v>97.332800000000006</v>
      </c>
    </row>
    <row r="622" spans="11:12" x14ac:dyDescent="0.25">
      <c r="K622" s="66">
        <v>44051</v>
      </c>
      <c r="L622" s="42">
        <v>98.533100000000005</v>
      </c>
    </row>
    <row r="623" spans="11:12" x14ac:dyDescent="0.25">
      <c r="K623" s="66">
        <v>44058</v>
      </c>
      <c r="L623" s="42">
        <v>98.418599999999998</v>
      </c>
    </row>
    <row r="624" spans="11:12" x14ac:dyDescent="0.25">
      <c r="K624" s="66">
        <v>44065</v>
      </c>
      <c r="L624" s="42">
        <v>98.072500000000005</v>
      </c>
    </row>
    <row r="625" spans="11:12" x14ac:dyDescent="0.25">
      <c r="K625" s="66">
        <v>44072</v>
      </c>
      <c r="L625" s="42">
        <v>98.688500000000005</v>
      </c>
    </row>
    <row r="626" spans="11:12" x14ac:dyDescent="0.25">
      <c r="K626" s="66">
        <v>44079</v>
      </c>
      <c r="L626" s="42">
        <v>100.9987</v>
      </c>
    </row>
    <row r="627" spans="11:12" x14ac:dyDescent="0.25">
      <c r="K627" s="66">
        <v>44086</v>
      </c>
      <c r="L627" s="42">
        <v>101.7595</v>
      </c>
    </row>
    <row r="628" spans="11:12" x14ac:dyDescent="0.25">
      <c r="K628" s="66">
        <v>44093</v>
      </c>
      <c r="L628" s="42">
        <v>102.4153</v>
      </c>
    </row>
    <row r="629" spans="11:12" x14ac:dyDescent="0.25">
      <c r="K629" s="66">
        <v>44100</v>
      </c>
      <c r="L629" s="42">
        <v>102.425</v>
      </c>
    </row>
    <row r="630" spans="11:12" x14ac:dyDescent="0.25">
      <c r="K630" s="66">
        <v>44107</v>
      </c>
      <c r="L630" s="42">
        <v>100.68300000000001</v>
      </c>
    </row>
    <row r="631" spans="11:12" x14ac:dyDescent="0.25">
      <c r="K631" s="66">
        <v>44114</v>
      </c>
      <c r="L631" s="42">
        <v>99.314499999999995</v>
      </c>
    </row>
    <row r="632" spans="11:12" x14ac:dyDescent="0.25">
      <c r="K632" s="66">
        <v>44121</v>
      </c>
      <c r="L632" s="42">
        <v>100.46729999999999</v>
      </c>
    </row>
    <row r="633" spans="11:12" x14ac:dyDescent="0.25">
      <c r="K633" s="66">
        <v>44128</v>
      </c>
      <c r="L633" s="42">
        <v>100.2818</v>
      </c>
    </row>
    <row r="634" spans="11:12" x14ac:dyDescent="0.25">
      <c r="K634" s="66">
        <v>44135</v>
      </c>
      <c r="L634" s="42">
        <v>98.669799999999995</v>
      </c>
    </row>
    <row r="635" spans="11:12" x14ac:dyDescent="0.25">
      <c r="K635" s="66">
        <v>44142</v>
      </c>
      <c r="L635" s="42">
        <v>99.499200000000002</v>
      </c>
    </row>
    <row r="636" spans="11:12" x14ac:dyDescent="0.25">
      <c r="K636" s="66">
        <v>44149</v>
      </c>
      <c r="L636" s="42">
        <v>100.1007</v>
      </c>
    </row>
    <row r="637" spans="11:12" x14ac:dyDescent="0.25">
      <c r="K637" s="66">
        <v>44156</v>
      </c>
      <c r="L637" s="42">
        <v>97.641300000000001</v>
      </c>
    </row>
    <row r="638" spans="11:12" x14ac:dyDescent="0.25">
      <c r="K638" s="66">
        <v>44163</v>
      </c>
      <c r="L638" s="42">
        <v>99.152299999999997</v>
      </c>
    </row>
    <row r="639" spans="11:12" x14ac:dyDescent="0.25">
      <c r="K639" s="66">
        <v>44170</v>
      </c>
      <c r="L639" s="42">
        <v>102.1126</v>
      </c>
    </row>
    <row r="640" spans="11:12" x14ac:dyDescent="0.25">
      <c r="K640" s="66">
        <v>44177</v>
      </c>
      <c r="L640" s="42">
        <v>103.208</v>
      </c>
    </row>
    <row r="641" spans="11:12" x14ac:dyDescent="0.25">
      <c r="K641" s="66">
        <v>44184</v>
      </c>
      <c r="L641" s="42">
        <v>102.53440000000001</v>
      </c>
    </row>
    <row r="642" spans="11:12" x14ac:dyDescent="0.25">
      <c r="K642" s="66">
        <v>44191</v>
      </c>
      <c r="L642" s="42">
        <v>97.1661</v>
      </c>
    </row>
    <row r="643" spans="11:12" x14ac:dyDescent="0.25">
      <c r="K643" s="66">
        <v>44198</v>
      </c>
      <c r="L643" s="42">
        <v>94.197400000000002</v>
      </c>
    </row>
    <row r="644" spans="11:12" x14ac:dyDescent="0.25">
      <c r="K644" s="66">
        <v>44205</v>
      </c>
      <c r="L644" s="42">
        <v>94.298599999999993</v>
      </c>
    </row>
    <row r="645" spans="11:12" x14ac:dyDescent="0.25">
      <c r="K645" s="66">
        <v>44212</v>
      </c>
      <c r="L645" s="42">
        <v>96.828800000000001</v>
      </c>
    </row>
    <row r="646" spans="11:12" x14ac:dyDescent="0.25">
      <c r="K646" s="66" t="s">
        <v>53</v>
      </c>
      <c r="L646" s="42" t="s">
        <v>53</v>
      </c>
    </row>
    <row r="647" spans="11:12" x14ac:dyDescent="0.25">
      <c r="K647" s="66" t="s">
        <v>53</v>
      </c>
      <c r="L647" s="42" t="s">
        <v>53</v>
      </c>
    </row>
    <row r="648" spans="11:12" x14ac:dyDescent="0.25">
      <c r="K648" s="66" t="s">
        <v>53</v>
      </c>
      <c r="L648" s="42" t="s">
        <v>53</v>
      </c>
    </row>
    <row r="649" spans="11:12" x14ac:dyDescent="0.25">
      <c r="K649" s="66" t="s">
        <v>53</v>
      </c>
      <c r="L649" s="42" t="s">
        <v>53</v>
      </c>
    </row>
    <row r="650" spans="11:12" x14ac:dyDescent="0.25">
      <c r="K650" s="66" t="s">
        <v>53</v>
      </c>
      <c r="L650" s="42" t="s">
        <v>53</v>
      </c>
    </row>
    <row r="651" spans="11:12" x14ac:dyDescent="0.25">
      <c r="K651" s="66" t="s">
        <v>53</v>
      </c>
      <c r="L651" s="42" t="s">
        <v>53</v>
      </c>
    </row>
    <row r="652" spans="11:12" x14ac:dyDescent="0.25">
      <c r="K652" s="66" t="s">
        <v>53</v>
      </c>
      <c r="L652" s="42" t="s">
        <v>53</v>
      </c>
    </row>
    <row r="653" spans="11:12" x14ac:dyDescent="0.25">
      <c r="K653" s="66" t="s">
        <v>53</v>
      </c>
      <c r="L653" s="42" t="s">
        <v>53</v>
      </c>
    </row>
    <row r="654" spans="11:12" x14ac:dyDescent="0.25">
      <c r="K654" s="66" t="s">
        <v>53</v>
      </c>
      <c r="L654" s="42" t="s">
        <v>53</v>
      </c>
    </row>
    <row r="655" spans="11:12" x14ac:dyDescent="0.25">
      <c r="K655" s="66" t="s">
        <v>53</v>
      </c>
      <c r="L655" s="42" t="s">
        <v>53</v>
      </c>
    </row>
    <row r="656" spans="11:12" x14ac:dyDescent="0.25">
      <c r="K656" s="66" t="s">
        <v>53</v>
      </c>
      <c r="L656" s="42" t="s">
        <v>53</v>
      </c>
    </row>
    <row r="657" spans="11:12" x14ac:dyDescent="0.25">
      <c r="K657" s="66" t="s">
        <v>53</v>
      </c>
      <c r="L657" s="42" t="s">
        <v>53</v>
      </c>
    </row>
    <row r="658" spans="11:12" x14ac:dyDescent="0.25">
      <c r="K658" s="66" t="s">
        <v>53</v>
      </c>
      <c r="L658" s="42" t="s">
        <v>53</v>
      </c>
    </row>
    <row r="659" spans="11:12" x14ac:dyDescent="0.25">
      <c r="K659" s="66" t="s">
        <v>53</v>
      </c>
      <c r="L659" s="42" t="s">
        <v>53</v>
      </c>
    </row>
    <row r="660" spans="11:12" x14ac:dyDescent="0.25">
      <c r="K660" s="66" t="s">
        <v>53</v>
      </c>
      <c r="L660" s="42" t="s">
        <v>53</v>
      </c>
    </row>
    <row r="661" spans="11:12" x14ac:dyDescent="0.25">
      <c r="K661" s="66" t="s">
        <v>53</v>
      </c>
      <c r="L661" s="42" t="s">
        <v>53</v>
      </c>
    </row>
    <row r="662" spans="11:12" x14ac:dyDescent="0.25">
      <c r="K662" s="66" t="s">
        <v>53</v>
      </c>
      <c r="L662" s="42" t="s">
        <v>53</v>
      </c>
    </row>
    <row r="663" spans="11:12" x14ac:dyDescent="0.25">
      <c r="K663" s="66" t="s">
        <v>53</v>
      </c>
      <c r="L663" s="42" t="s">
        <v>53</v>
      </c>
    </row>
    <row r="664" spans="11:12" x14ac:dyDescent="0.25">
      <c r="K664" s="66" t="s">
        <v>53</v>
      </c>
      <c r="L664" s="42" t="s">
        <v>53</v>
      </c>
    </row>
    <row r="665" spans="11:12" x14ac:dyDescent="0.25">
      <c r="K665" s="66" t="s">
        <v>53</v>
      </c>
      <c r="L665" s="42" t="s">
        <v>53</v>
      </c>
    </row>
    <row r="666" spans="11:12" x14ac:dyDescent="0.25">
      <c r="K666" s="66" t="s">
        <v>53</v>
      </c>
      <c r="L666" s="42" t="s">
        <v>53</v>
      </c>
    </row>
    <row r="667" spans="11:12" x14ac:dyDescent="0.25">
      <c r="K667" s="66" t="s">
        <v>53</v>
      </c>
      <c r="L667" s="42" t="s">
        <v>53</v>
      </c>
    </row>
    <row r="668" spans="11:12" x14ac:dyDescent="0.25">
      <c r="K668" s="66" t="s">
        <v>53</v>
      </c>
      <c r="L668" s="42" t="s">
        <v>53</v>
      </c>
    </row>
    <row r="669" spans="11:12" x14ac:dyDescent="0.25">
      <c r="K669" s="66" t="s">
        <v>53</v>
      </c>
      <c r="L669" s="42" t="s">
        <v>53</v>
      </c>
    </row>
    <row r="670" spans="11:12" x14ac:dyDescent="0.25">
      <c r="K670" s="66" t="s">
        <v>53</v>
      </c>
      <c r="L670" s="42" t="s">
        <v>53</v>
      </c>
    </row>
    <row r="671" spans="11:12" x14ac:dyDescent="0.25">
      <c r="K671" s="66" t="s">
        <v>53</v>
      </c>
      <c r="L671" s="42" t="s">
        <v>53</v>
      </c>
    </row>
    <row r="672" spans="11:12" x14ac:dyDescent="0.25">
      <c r="K672" s="66" t="s">
        <v>53</v>
      </c>
      <c r="L672" s="42" t="s">
        <v>53</v>
      </c>
    </row>
    <row r="673" spans="11:12" x14ac:dyDescent="0.25">
      <c r="K673" s="66" t="s">
        <v>53</v>
      </c>
      <c r="L673" s="42" t="s">
        <v>53</v>
      </c>
    </row>
    <row r="674" spans="11:12" x14ac:dyDescent="0.25">
      <c r="K674" s="66" t="s">
        <v>53</v>
      </c>
      <c r="L674" s="42" t="s">
        <v>53</v>
      </c>
    </row>
    <row r="675" spans="11:12" x14ac:dyDescent="0.25">
      <c r="K675" s="66" t="s">
        <v>53</v>
      </c>
      <c r="L675" s="42" t="s">
        <v>53</v>
      </c>
    </row>
    <row r="676" spans="11:12" x14ac:dyDescent="0.25">
      <c r="K676" s="66" t="s">
        <v>53</v>
      </c>
      <c r="L676" s="42" t="s">
        <v>53</v>
      </c>
    </row>
    <row r="677" spans="11:12" x14ac:dyDescent="0.25">
      <c r="K677" s="66" t="s">
        <v>53</v>
      </c>
      <c r="L677" s="42" t="s">
        <v>53</v>
      </c>
    </row>
    <row r="678" spans="11:12" x14ac:dyDescent="0.25">
      <c r="K678" s="66" t="s">
        <v>53</v>
      </c>
      <c r="L678" s="42" t="s">
        <v>53</v>
      </c>
    </row>
    <row r="679" spans="11:12" x14ac:dyDescent="0.25">
      <c r="K679" s="66" t="s">
        <v>53</v>
      </c>
      <c r="L679" s="42" t="s">
        <v>53</v>
      </c>
    </row>
    <row r="680" spans="11:12" x14ac:dyDescent="0.25">
      <c r="K680" s="66" t="s">
        <v>53</v>
      </c>
      <c r="L680" s="42" t="s">
        <v>53</v>
      </c>
    </row>
    <row r="681" spans="11:12" x14ac:dyDescent="0.25">
      <c r="K681" s="66" t="s">
        <v>53</v>
      </c>
      <c r="L681" s="42" t="s">
        <v>53</v>
      </c>
    </row>
    <row r="682" spans="11:12" x14ac:dyDescent="0.25">
      <c r="K682" s="66" t="s">
        <v>53</v>
      </c>
      <c r="L682" s="42" t="s">
        <v>53</v>
      </c>
    </row>
    <row r="683" spans="11:12" x14ac:dyDescent="0.25">
      <c r="K683" s="66" t="s">
        <v>53</v>
      </c>
      <c r="L683" s="42" t="s">
        <v>53</v>
      </c>
    </row>
    <row r="684" spans="11:12" x14ac:dyDescent="0.25">
      <c r="K684" s="66" t="s">
        <v>53</v>
      </c>
      <c r="L684" s="42" t="s">
        <v>53</v>
      </c>
    </row>
    <row r="685" spans="11:12" x14ac:dyDescent="0.25">
      <c r="K685" s="66" t="s">
        <v>53</v>
      </c>
      <c r="L685" s="42" t="s">
        <v>53</v>
      </c>
    </row>
    <row r="686" spans="11:12" x14ac:dyDescent="0.25">
      <c r="K686" s="66" t="s">
        <v>53</v>
      </c>
      <c r="L686" s="42" t="s">
        <v>53</v>
      </c>
    </row>
    <row r="687" spans="11:12" x14ac:dyDescent="0.25">
      <c r="K687" s="66" t="s">
        <v>53</v>
      </c>
      <c r="L687" s="42" t="s">
        <v>53</v>
      </c>
    </row>
    <row r="688" spans="11:12" x14ac:dyDescent="0.25">
      <c r="K688" s="66" t="s">
        <v>53</v>
      </c>
      <c r="L688" s="42" t="s">
        <v>53</v>
      </c>
    </row>
    <row r="689" spans="11:12" x14ac:dyDescent="0.25">
      <c r="K689" s="66" t="s">
        <v>53</v>
      </c>
      <c r="L689" s="42" t="s">
        <v>53</v>
      </c>
    </row>
    <row r="690" spans="11:12" x14ac:dyDescent="0.25">
      <c r="K690" s="66" t="s">
        <v>53</v>
      </c>
      <c r="L690" s="42" t="s">
        <v>53</v>
      </c>
    </row>
    <row r="691" spans="11:12" x14ac:dyDescent="0.25">
      <c r="K691" s="66" t="s">
        <v>53</v>
      </c>
      <c r="L691" s="42" t="s">
        <v>53</v>
      </c>
    </row>
    <row r="692" spans="11:12" x14ac:dyDescent="0.25">
      <c r="K692" s="66" t="s">
        <v>53</v>
      </c>
      <c r="L692" s="42" t="s">
        <v>53</v>
      </c>
    </row>
    <row r="693" spans="11:12" x14ac:dyDescent="0.25">
      <c r="K693" s="66" t="s">
        <v>53</v>
      </c>
      <c r="L693" s="42" t="s">
        <v>53</v>
      </c>
    </row>
    <row r="694" spans="11:12" x14ac:dyDescent="0.25">
      <c r="K694" s="66" t="s">
        <v>53</v>
      </c>
      <c r="L694" s="42" t="s">
        <v>53</v>
      </c>
    </row>
    <row r="695" spans="11:12" x14ac:dyDescent="0.25">
      <c r="K695" s="66" t="s">
        <v>53</v>
      </c>
      <c r="L695" s="42" t="s">
        <v>53</v>
      </c>
    </row>
    <row r="696" spans="11:12" x14ac:dyDescent="0.25">
      <c r="K696" s="66" t="s">
        <v>53</v>
      </c>
      <c r="L696" s="42" t="s">
        <v>53</v>
      </c>
    </row>
    <row r="697" spans="11:12" x14ac:dyDescent="0.25">
      <c r="K697" s="66" t="s">
        <v>53</v>
      </c>
      <c r="L697" s="42" t="s">
        <v>53</v>
      </c>
    </row>
    <row r="698" spans="11:12" x14ac:dyDescent="0.25">
      <c r="K698" s="66" t="s">
        <v>53</v>
      </c>
      <c r="L698" s="42" t="s">
        <v>53</v>
      </c>
    </row>
    <row r="699" spans="11:12" x14ac:dyDescent="0.25">
      <c r="K699" s="66" t="s">
        <v>53</v>
      </c>
      <c r="L699" s="42" t="s">
        <v>53</v>
      </c>
    </row>
    <row r="700" spans="11:12" x14ac:dyDescent="0.25">
      <c r="K700" s="66" t="s">
        <v>53</v>
      </c>
      <c r="L700" s="42" t="s">
        <v>53</v>
      </c>
    </row>
    <row r="701" spans="11:12" x14ac:dyDescent="0.25">
      <c r="K701" s="66" t="s">
        <v>53</v>
      </c>
      <c r="L701" s="42" t="s">
        <v>53</v>
      </c>
    </row>
    <row r="702" spans="11:12" x14ac:dyDescent="0.25">
      <c r="K702" s="66" t="s">
        <v>53</v>
      </c>
      <c r="L702" s="42" t="s">
        <v>53</v>
      </c>
    </row>
    <row r="703" spans="11:12" x14ac:dyDescent="0.25">
      <c r="K703" s="66" t="s">
        <v>53</v>
      </c>
      <c r="L703" s="42" t="s">
        <v>53</v>
      </c>
    </row>
    <row r="704" spans="11:12" x14ac:dyDescent="0.25">
      <c r="K704" s="66" t="s">
        <v>53</v>
      </c>
      <c r="L704" s="42" t="s">
        <v>53</v>
      </c>
    </row>
    <row r="705" spans="11:12" x14ac:dyDescent="0.25">
      <c r="K705" s="66" t="s">
        <v>53</v>
      </c>
      <c r="L705" s="42" t="s">
        <v>53</v>
      </c>
    </row>
    <row r="706" spans="11:12" x14ac:dyDescent="0.25">
      <c r="K706" s="66" t="s">
        <v>53</v>
      </c>
      <c r="L706" s="42" t="s">
        <v>53</v>
      </c>
    </row>
    <row r="707" spans="11:12" x14ac:dyDescent="0.25">
      <c r="K707" s="66" t="s">
        <v>53</v>
      </c>
      <c r="L707" s="42" t="s">
        <v>53</v>
      </c>
    </row>
    <row r="708" spans="11:12" x14ac:dyDescent="0.25">
      <c r="K708" s="66" t="s">
        <v>53</v>
      </c>
      <c r="L708" s="42" t="s">
        <v>53</v>
      </c>
    </row>
    <row r="709" spans="11:12" x14ac:dyDescent="0.25">
      <c r="K709" s="66" t="s">
        <v>53</v>
      </c>
      <c r="L709" s="42" t="s">
        <v>53</v>
      </c>
    </row>
    <row r="710" spans="11:12" x14ac:dyDescent="0.25">
      <c r="K710" s="66" t="s">
        <v>53</v>
      </c>
      <c r="L710" s="42" t="s">
        <v>53</v>
      </c>
    </row>
    <row r="711" spans="11:12" x14ac:dyDescent="0.25">
      <c r="K711" s="66" t="s">
        <v>53</v>
      </c>
      <c r="L711" s="42" t="s">
        <v>53</v>
      </c>
    </row>
    <row r="712" spans="11:12" x14ac:dyDescent="0.25">
      <c r="K712" s="66" t="s">
        <v>53</v>
      </c>
      <c r="L712" s="42" t="s">
        <v>53</v>
      </c>
    </row>
    <row r="713" spans="11:12" x14ac:dyDescent="0.25">
      <c r="K713" s="66" t="s">
        <v>53</v>
      </c>
      <c r="L713" s="42" t="s">
        <v>53</v>
      </c>
    </row>
    <row r="714" spans="11:12" x14ac:dyDescent="0.25">
      <c r="K714" s="66" t="s">
        <v>53</v>
      </c>
      <c r="L714" s="42" t="s">
        <v>53</v>
      </c>
    </row>
    <row r="715" spans="11:12" x14ac:dyDescent="0.25">
      <c r="K715" s="66" t="s">
        <v>53</v>
      </c>
      <c r="L715" s="42" t="s">
        <v>53</v>
      </c>
    </row>
    <row r="716" spans="11:12" x14ac:dyDescent="0.25">
      <c r="K716" s="66" t="s">
        <v>53</v>
      </c>
      <c r="L716" s="42" t="s">
        <v>53</v>
      </c>
    </row>
    <row r="717" spans="11:12" x14ac:dyDescent="0.25">
      <c r="K717" s="66" t="s">
        <v>53</v>
      </c>
      <c r="L717" s="42" t="s">
        <v>53</v>
      </c>
    </row>
    <row r="718" spans="11:12" x14ac:dyDescent="0.25">
      <c r="K718" s="66" t="s">
        <v>53</v>
      </c>
      <c r="L718" s="42" t="s">
        <v>53</v>
      </c>
    </row>
    <row r="719" spans="11:12" x14ac:dyDescent="0.25">
      <c r="K719" s="66" t="s">
        <v>53</v>
      </c>
      <c r="L719" s="42" t="s">
        <v>53</v>
      </c>
    </row>
    <row r="720" spans="11:12" x14ac:dyDescent="0.25">
      <c r="K720" s="66" t="s">
        <v>53</v>
      </c>
      <c r="L720" s="42" t="s">
        <v>53</v>
      </c>
    </row>
    <row r="721" spans="11:12" x14ac:dyDescent="0.25">
      <c r="K721" s="66" t="s">
        <v>53</v>
      </c>
      <c r="L721" s="42" t="s">
        <v>53</v>
      </c>
    </row>
    <row r="722" spans="11:12" x14ac:dyDescent="0.25">
      <c r="K722" s="66" t="s">
        <v>53</v>
      </c>
      <c r="L722" s="42" t="s">
        <v>53</v>
      </c>
    </row>
    <row r="723" spans="11:12" x14ac:dyDescent="0.25">
      <c r="K723" s="66" t="s">
        <v>53</v>
      </c>
      <c r="L723" s="42" t="s">
        <v>53</v>
      </c>
    </row>
    <row r="724" spans="11:12" x14ac:dyDescent="0.25">
      <c r="K724" s="66" t="s">
        <v>53</v>
      </c>
      <c r="L724" s="42" t="s">
        <v>53</v>
      </c>
    </row>
    <row r="725" spans="11:12" x14ac:dyDescent="0.25">
      <c r="K725" s="66" t="s">
        <v>53</v>
      </c>
      <c r="L725" s="42" t="s">
        <v>53</v>
      </c>
    </row>
    <row r="726" spans="11:12" x14ac:dyDescent="0.25">
      <c r="K726" s="66" t="s">
        <v>53</v>
      </c>
      <c r="L726" s="42" t="s">
        <v>53</v>
      </c>
    </row>
    <row r="727" spans="11:12" x14ac:dyDescent="0.25">
      <c r="K727" s="66" t="s">
        <v>53</v>
      </c>
      <c r="L727" s="42" t="s">
        <v>53</v>
      </c>
    </row>
    <row r="728" spans="11:12" x14ac:dyDescent="0.25">
      <c r="K728" s="66" t="s">
        <v>53</v>
      </c>
      <c r="L728" s="42" t="s">
        <v>53</v>
      </c>
    </row>
    <row r="729" spans="11:12" x14ac:dyDescent="0.25">
      <c r="K729" s="66" t="s">
        <v>53</v>
      </c>
      <c r="L729" s="42" t="s">
        <v>53</v>
      </c>
    </row>
    <row r="730" spans="11:12" x14ac:dyDescent="0.25">
      <c r="K730" s="66" t="s">
        <v>53</v>
      </c>
      <c r="L730" s="42" t="s">
        <v>53</v>
      </c>
    </row>
    <row r="731" spans="11:12" x14ac:dyDescent="0.25">
      <c r="K731" s="66" t="s">
        <v>53</v>
      </c>
      <c r="L731" s="42" t="s">
        <v>53</v>
      </c>
    </row>
    <row r="732" spans="11:12" x14ac:dyDescent="0.25">
      <c r="K732" s="66" t="s">
        <v>53</v>
      </c>
      <c r="L732" s="42" t="s">
        <v>53</v>
      </c>
    </row>
    <row r="733" spans="11:12" x14ac:dyDescent="0.25">
      <c r="K733" s="66" t="s">
        <v>53</v>
      </c>
      <c r="L733" s="42" t="s">
        <v>53</v>
      </c>
    </row>
    <row r="734" spans="11:12" x14ac:dyDescent="0.25">
      <c r="K734" s="66" t="s">
        <v>53</v>
      </c>
      <c r="L734" s="42" t="s">
        <v>53</v>
      </c>
    </row>
    <row r="735" spans="11:12" x14ac:dyDescent="0.25">
      <c r="K735" s="66" t="s">
        <v>53</v>
      </c>
      <c r="L735" s="42" t="s">
        <v>53</v>
      </c>
    </row>
    <row r="736" spans="11:12" x14ac:dyDescent="0.25">
      <c r="K736" s="66" t="s">
        <v>53</v>
      </c>
      <c r="L736" s="42" t="s">
        <v>53</v>
      </c>
    </row>
    <row r="737" spans="11:12" x14ac:dyDescent="0.25">
      <c r="K737" s="66" t="s">
        <v>53</v>
      </c>
      <c r="L737" s="42" t="s">
        <v>53</v>
      </c>
    </row>
    <row r="738" spans="11:12" x14ac:dyDescent="0.25">
      <c r="K738" s="66" t="s">
        <v>53</v>
      </c>
      <c r="L738" s="42" t="s">
        <v>53</v>
      </c>
    </row>
    <row r="739" spans="11:12" x14ac:dyDescent="0.25">
      <c r="K739" s="66" t="s">
        <v>53</v>
      </c>
      <c r="L739" s="42" t="s">
        <v>53</v>
      </c>
    </row>
    <row r="740" spans="11:12" x14ac:dyDescent="0.25">
      <c r="K740" s="66" t="s">
        <v>53</v>
      </c>
      <c r="L740" s="42" t="s">
        <v>53</v>
      </c>
    </row>
    <row r="741" spans="11:12" x14ac:dyDescent="0.25">
      <c r="K741" s="66" t="s">
        <v>53</v>
      </c>
      <c r="L741" s="42" t="s">
        <v>53</v>
      </c>
    </row>
    <row r="742" spans="11:12" x14ac:dyDescent="0.25">
      <c r="K742" s="66" t="s">
        <v>53</v>
      </c>
      <c r="L742" s="42" t="s">
        <v>53</v>
      </c>
    </row>
    <row r="743" spans="11:12" x14ac:dyDescent="0.25">
      <c r="K743" s="66" t="s">
        <v>53</v>
      </c>
      <c r="L743" s="42" t="s">
        <v>53</v>
      </c>
    </row>
    <row r="744" spans="11:12" x14ac:dyDescent="0.25">
      <c r="K744" s="66" t="s">
        <v>53</v>
      </c>
      <c r="L744" s="42" t="s">
        <v>53</v>
      </c>
    </row>
    <row r="745" spans="11:12" x14ac:dyDescent="0.25">
      <c r="K745" s="66" t="s">
        <v>53</v>
      </c>
      <c r="L745" s="42" t="s">
        <v>53</v>
      </c>
    </row>
    <row r="746" spans="11:12" x14ac:dyDescent="0.25">
      <c r="K746" s="66" t="s">
        <v>53</v>
      </c>
      <c r="L746" s="42" t="s">
        <v>53</v>
      </c>
    </row>
    <row r="747" spans="11:12" x14ac:dyDescent="0.25">
      <c r="K747" s="66" t="s">
        <v>53</v>
      </c>
      <c r="L747" s="42" t="s">
        <v>53</v>
      </c>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row r="900" spans="11:12" x14ac:dyDescent="0.25">
      <c r="K900" s="33"/>
      <c r="L900" s="37"/>
    </row>
  </sheetData>
  <mergeCells count="15">
    <mergeCell ref="A22:I22"/>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954F3-7D6D-4118-882E-233530212576}">
  <sheetPr codeName="Sheet7">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3" customWidth="1"/>
    <col min="13" max="16384" width="8.7109375" style="19"/>
  </cols>
  <sheetData>
    <row r="1" spans="1:12" ht="60" customHeight="1" x14ac:dyDescent="0.25">
      <c r="A1" s="82" t="s">
        <v>32</v>
      </c>
      <c r="B1" s="82"/>
      <c r="C1" s="82"/>
      <c r="D1" s="82"/>
      <c r="E1" s="82"/>
      <c r="F1" s="82"/>
      <c r="G1" s="82"/>
      <c r="H1" s="82"/>
      <c r="I1" s="82"/>
      <c r="J1" s="4"/>
      <c r="K1" s="33"/>
      <c r="L1" s="34" t="s">
        <v>4</v>
      </c>
    </row>
    <row r="2" spans="1:12" ht="19.5" customHeight="1" x14ac:dyDescent="0.3">
      <c r="A2" s="3" t="str">
        <f>"Weekly Payroll Jobs and Wages in Australia - " &amp;$L$1</f>
        <v>Weekly Payroll Jobs and Wages in Australia - Western Australia</v>
      </c>
      <c r="B2" s="20"/>
      <c r="C2" s="20"/>
      <c r="D2" s="20"/>
      <c r="E2" s="20"/>
      <c r="F2" s="20"/>
      <c r="G2" s="20"/>
      <c r="H2" s="20"/>
      <c r="I2" s="20"/>
      <c r="J2" s="20"/>
      <c r="K2" s="38" t="s">
        <v>59</v>
      </c>
      <c r="L2" s="35">
        <v>44212</v>
      </c>
    </row>
    <row r="3" spans="1:12" ht="15" customHeight="1" x14ac:dyDescent="0.25">
      <c r="A3" s="21" t="str">
        <f>"Week ending "&amp;TEXT($L$2,"dddd dd mmmm yyyy")</f>
        <v>Week ending Saturday 16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68</v>
      </c>
      <c r="L4" s="39">
        <v>44184</v>
      </c>
    </row>
    <row r="5" spans="1:12" ht="11.65" customHeight="1" x14ac:dyDescent="0.25">
      <c r="A5" s="49"/>
      <c r="B5" s="20"/>
      <c r="C5" s="20"/>
      <c r="D5" s="24"/>
      <c r="E5" s="24"/>
      <c r="F5" s="20"/>
      <c r="G5" s="20"/>
      <c r="H5" s="20"/>
      <c r="I5" s="20"/>
      <c r="J5" s="20"/>
      <c r="K5" s="38"/>
      <c r="L5" s="39">
        <v>44191</v>
      </c>
    </row>
    <row r="6" spans="1:12" ht="16.5" customHeight="1" thickBot="1" x14ac:dyDescent="0.3">
      <c r="A6" s="25" t="str">
        <f>"Change in payroll jobs and total wages, "&amp;$L$1</f>
        <v>Change in payroll jobs and total wages, Western Australia</v>
      </c>
      <c r="B6" s="22"/>
      <c r="C6" s="26"/>
      <c r="D6" s="27"/>
      <c r="E6" s="24"/>
      <c r="F6" s="20"/>
      <c r="G6" s="20"/>
      <c r="H6" s="20"/>
      <c r="I6" s="20"/>
      <c r="J6" s="20"/>
      <c r="K6" s="38"/>
      <c r="L6" s="39">
        <v>44198</v>
      </c>
    </row>
    <row r="7" spans="1:12" ht="16.5" customHeight="1" x14ac:dyDescent="0.25">
      <c r="A7" s="57"/>
      <c r="B7" s="85" t="s">
        <v>57</v>
      </c>
      <c r="C7" s="86"/>
      <c r="D7" s="86"/>
      <c r="E7" s="87"/>
      <c r="F7" s="88" t="s">
        <v>58</v>
      </c>
      <c r="G7" s="86"/>
      <c r="H7" s="86"/>
      <c r="I7" s="87"/>
      <c r="J7" s="50"/>
      <c r="K7" s="38" t="s">
        <v>69</v>
      </c>
      <c r="L7" s="39">
        <v>44205</v>
      </c>
    </row>
    <row r="8" spans="1:12" ht="33.75" customHeight="1" x14ac:dyDescent="0.25">
      <c r="A8" s="89"/>
      <c r="B8" s="91" t="str">
        <f>"% Change between " &amp; TEXT($L$3,"dd mmm yyyy")&amp;" and "&amp; TEXT($L$2,"dd mmm yyyy") &amp; " (Change since 100th case of COVID-19)"</f>
        <v>% Change between 14 Mar 2020 and 16 Jan 2021 (Change since 100th case of COVID-19)</v>
      </c>
      <c r="C8" s="93" t="str">
        <f>"% Change between " &amp; TEXT($L$4,"dd mmm yyyy")&amp;" and "&amp; TEXT($L$2,"dd mmm yyyy") &amp; " (monthly change)"</f>
        <v>% Change between 19 Dec 2020 and 16 Jan 2021 (monthly change)</v>
      </c>
      <c r="D8" s="95" t="str">
        <f>"% Change between " &amp; TEXT($L$7,"dd mmm yyyy")&amp;" and "&amp; TEXT($L$2,"dd mmm yyyy") &amp; " (weekly change)"</f>
        <v>% Change between 09 Jan 2021 and 16 Jan 2021 (weekly change)</v>
      </c>
      <c r="E8" s="97" t="str">
        <f>"% Change between " &amp; TEXT($L$6,"dd mmm yyyy")&amp;" and "&amp; TEXT($L$7,"dd mmm yyyy") &amp; " (weekly change)"</f>
        <v>% Change between 02 Jan 2021 and 09 Jan 2021 (weekly change)</v>
      </c>
      <c r="F8" s="91" t="str">
        <f>"% Change between " &amp; TEXT($L$3,"dd mmm yyyy")&amp;" and "&amp; TEXT($L$2,"dd mmm yyyy") &amp; " (Change since 100th case of COVID-19)"</f>
        <v>% Change between 14 Mar 2020 and 16 Jan 2021 (Change since 100th case of COVID-19)</v>
      </c>
      <c r="G8" s="93" t="str">
        <f>"% Change between " &amp; TEXT($L$4,"dd mmm yyyy")&amp;" and "&amp; TEXT($L$2,"dd mmm yyyy") &amp; " (monthly change)"</f>
        <v>% Change between 19 Dec 2020 and 16 Jan 2021 (monthly change)</v>
      </c>
      <c r="H8" s="95" t="str">
        <f>"% Change between " &amp; TEXT($L$7,"dd mmm yyyy")&amp;" and "&amp; TEXT($L$2,"dd mmm yyyy") &amp; " (weekly change)"</f>
        <v>% Change between 09 Jan 2021 and 16 Jan 2021 (weekly change)</v>
      </c>
      <c r="I8" s="97" t="str">
        <f>"% Change between " &amp; TEXT($L$6,"dd mmm yyyy")&amp;" and "&amp; TEXT($L$7,"dd mmm yyyy") &amp; " (weekly change)"</f>
        <v>% Change between 02 Jan 2021 and 09 Jan 2021 (weekly change)</v>
      </c>
      <c r="J8" s="51"/>
      <c r="K8" s="38" t="s">
        <v>70</v>
      </c>
      <c r="L8" s="39">
        <v>44212</v>
      </c>
    </row>
    <row r="9" spans="1:12" ht="48.75" customHeight="1" thickBot="1" x14ac:dyDescent="0.3">
      <c r="A9" s="90"/>
      <c r="B9" s="92"/>
      <c r="C9" s="94"/>
      <c r="D9" s="96"/>
      <c r="E9" s="98"/>
      <c r="F9" s="92"/>
      <c r="G9" s="94"/>
      <c r="H9" s="96"/>
      <c r="I9" s="98"/>
      <c r="J9" s="52"/>
      <c r="K9" s="40" t="s">
        <v>66</v>
      </c>
      <c r="L9" s="42"/>
    </row>
    <row r="10" spans="1:12" x14ac:dyDescent="0.25">
      <c r="A10" s="58"/>
      <c r="B10" s="100" t="str">
        <f>L1</f>
        <v>Western Australia</v>
      </c>
      <c r="C10" s="101"/>
      <c r="D10" s="101"/>
      <c r="E10" s="101"/>
      <c r="F10" s="101"/>
      <c r="G10" s="101"/>
      <c r="H10" s="101"/>
      <c r="I10" s="102"/>
      <c r="J10" s="28"/>
      <c r="K10" s="54"/>
      <c r="L10" s="42"/>
    </row>
    <row r="11" spans="1:12" x14ac:dyDescent="0.25">
      <c r="A11" s="59" t="s">
        <v>30</v>
      </c>
      <c r="B11" s="28">
        <v>-1.2970899139370551E-2</v>
      </c>
      <c r="C11" s="28">
        <v>-4.2990783569039515E-2</v>
      </c>
      <c r="D11" s="28">
        <v>1.2400931388684588E-2</v>
      </c>
      <c r="E11" s="28">
        <v>1.0798525766482214E-3</v>
      </c>
      <c r="F11" s="28">
        <v>-6.2846479471256322E-2</v>
      </c>
      <c r="G11" s="28">
        <v>-5.3012054086123528E-2</v>
      </c>
      <c r="H11" s="28">
        <v>2.4722313220738146E-2</v>
      </c>
      <c r="I11" s="60">
        <v>1.1826136900241702E-2</v>
      </c>
      <c r="J11" s="28"/>
      <c r="K11" s="41"/>
      <c r="L11" s="42"/>
    </row>
    <row r="12" spans="1:12" x14ac:dyDescent="0.25">
      <c r="A12" s="58"/>
      <c r="B12" s="103" t="s">
        <v>29</v>
      </c>
      <c r="C12" s="103"/>
      <c r="D12" s="103"/>
      <c r="E12" s="103"/>
      <c r="F12" s="103"/>
      <c r="G12" s="103"/>
      <c r="H12" s="103"/>
      <c r="I12" s="104"/>
      <c r="J12" s="28"/>
      <c r="K12" s="41"/>
      <c r="L12" s="42"/>
    </row>
    <row r="13" spans="1:12" x14ac:dyDescent="0.25">
      <c r="A13" s="61" t="s">
        <v>28</v>
      </c>
      <c r="B13" s="28">
        <v>-3.4762048458299222E-2</v>
      </c>
      <c r="C13" s="28">
        <v>-3.7578170163997671E-2</v>
      </c>
      <c r="D13" s="28">
        <v>1.6828553059256235E-2</v>
      </c>
      <c r="E13" s="28">
        <v>5.8254310693248712E-3</v>
      </c>
      <c r="F13" s="28">
        <v>-9.5336882906401965E-2</v>
      </c>
      <c r="G13" s="28">
        <v>-5.6638154386209116E-2</v>
      </c>
      <c r="H13" s="28">
        <v>3.2986174686281178E-2</v>
      </c>
      <c r="I13" s="60">
        <v>2.3033945969094916E-2</v>
      </c>
      <c r="J13" s="28"/>
      <c r="K13" s="41"/>
      <c r="L13" s="42"/>
    </row>
    <row r="14" spans="1:12" x14ac:dyDescent="0.25">
      <c r="A14" s="61" t="s">
        <v>27</v>
      </c>
      <c r="B14" s="28">
        <v>-2.266095864066453E-2</v>
      </c>
      <c r="C14" s="28">
        <v>-4.7940037049881368E-2</v>
      </c>
      <c r="D14" s="28">
        <v>6.5313477053690061E-3</v>
      </c>
      <c r="E14" s="28">
        <v>-4.3237868815169112E-3</v>
      </c>
      <c r="F14" s="28">
        <v>-1.9974447615169866E-2</v>
      </c>
      <c r="G14" s="28">
        <v>-4.5716455578484139E-2</v>
      </c>
      <c r="H14" s="28">
        <v>1.0972331812721725E-2</v>
      </c>
      <c r="I14" s="60">
        <v>-5.3098924811670889E-3</v>
      </c>
      <c r="J14" s="28"/>
      <c r="K14" s="37"/>
      <c r="L14" s="42"/>
    </row>
    <row r="15" spans="1:12" x14ac:dyDescent="0.25">
      <c r="A15" s="62" t="s">
        <v>74</v>
      </c>
      <c r="B15" s="28">
        <v>4.1857142857142815E-2</v>
      </c>
      <c r="C15" s="28">
        <v>-8.7917883373152872E-2</v>
      </c>
      <c r="D15" s="28">
        <v>3.1861850337866038E-2</v>
      </c>
      <c r="E15" s="28">
        <v>2.7941373310131912E-3</v>
      </c>
      <c r="F15" s="28">
        <v>0.19144606862342051</v>
      </c>
      <c r="G15" s="28">
        <v>-0.14021724342459729</v>
      </c>
      <c r="H15" s="28">
        <v>4.3127514731761352E-2</v>
      </c>
      <c r="I15" s="60">
        <v>-1.6367625996023372E-2</v>
      </c>
      <c r="J15" s="28"/>
      <c r="K15" s="55"/>
      <c r="L15" s="42"/>
    </row>
    <row r="16" spans="1:12" x14ac:dyDescent="0.25">
      <c r="A16" s="61" t="s">
        <v>46</v>
      </c>
      <c r="B16" s="28">
        <v>-2.8411483761842993E-2</v>
      </c>
      <c r="C16" s="28">
        <v>-5.4723344039177002E-2</v>
      </c>
      <c r="D16" s="28">
        <v>1.2349174996168832E-2</v>
      </c>
      <c r="E16" s="28">
        <v>3.0958694696028299E-3</v>
      </c>
      <c r="F16" s="28">
        <v>-1.9574078632831338E-2</v>
      </c>
      <c r="G16" s="28">
        <v>-6.3015252415403844E-2</v>
      </c>
      <c r="H16" s="28">
        <v>3.5134967851876642E-2</v>
      </c>
      <c r="I16" s="60">
        <v>1.9681847767200944E-2</v>
      </c>
      <c r="J16" s="28"/>
      <c r="K16" s="41"/>
      <c r="L16" s="42"/>
    </row>
    <row r="17" spans="1:12" x14ac:dyDescent="0.25">
      <c r="A17" s="61" t="s">
        <v>47</v>
      </c>
      <c r="B17" s="28">
        <v>-1.6059242934453599E-2</v>
      </c>
      <c r="C17" s="28">
        <v>-3.4763518438841179E-2</v>
      </c>
      <c r="D17" s="28">
        <v>1.0793291429592733E-2</v>
      </c>
      <c r="E17" s="28">
        <v>3.0964840525469217E-3</v>
      </c>
      <c r="F17" s="28">
        <v>-6.9253359718471907E-2</v>
      </c>
      <c r="G17" s="28">
        <v>-4.8311123280758039E-2</v>
      </c>
      <c r="H17" s="28">
        <v>2.4315133160976332E-2</v>
      </c>
      <c r="I17" s="60">
        <v>2.0325941876425002E-2</v>
      </c>
      <c r="J17" s="28"/>
      <c r="K17" s="41"/>
      <c r="L17" s="42"/>
    </row>
    <row r="18" spans="1:12" x14ac:dyDescent="0.25">
      <c r="A18" s="61" t="s">
        <v>48</v>
      </c>
      <c r="B18" s="28">
        <v>-8.7589044511866554E-3</v>
      </c>
      <c r="C18" s="28">
        <v>-3.1772466904018692E-2</v>
      </c>
      <c r="D18" s="28">
        <v>1.1272366479537332E-2</v>
      </c>
      <c r="E18" s="28">
        <v>1.4011905873960728E-3</v>
      </c>
      <c r="F18" s="28">
        <v>-9.8082855151156001E-2</v>
      </c>
      <c r="G18" s="28">
        <v>-4.5147589320321924E-2</v>
      </c>
      <c r="H18" s="28">
        <v>2.4179950628894442E-2</v>
      </c>
      <c r="I18" s="60">
        <v>1.2001146743023217E-2</v>
      </c>
      <c r="J18" s="28"/>
      <c r="K18" s="41"/>
      <c r="L18" s="42"/>
    </row>
    <row r="19" spans="1:12" ht="17.25" customHeight="1" x14ac:dyDescent="0.25">
      <c r="A19" s="61" t="s">
        <v>49</v>
      </c>
      <c r="B19" s="28">
        <v>3.6197262218016224E-3</v>
      </c>
      <c r="C19" s="28">
        <v>-2.7017025911488246E-2</v>
      </c>
      <c r="D19" s="28">
        <v>1.3135122766524621E-2</v>
      </c>
      <c r="E19" s="28">
        <v>1.5294557230041139E-3</v>
      </c>
      <c r="F19" s="28">
        <v>-7.2398508844939702E-2</v>
      </c>
      <c r="G19" s="28">
        <v>-4.683359677646759E-2</v>
      </c>
      <c r="H19" s="28">
        <v>2.0862960138054332E-2</v>
      </c>
      <c r="I19" s="60">
        <v>9.0733289650317683E-3</v>
      </c>
      <c r="J19" s="29"/>
      <c r="K19" s="43"/>
      <c r="L19" s="42"/>
    </row>
    <row r="20" spans="1:12" x14ac:dyDescent="0.25">
      <c r="A20" s="61" t="s">
        <v>50</v>
      </c>
      <c r="B20" s="28">
        <v>2.9143583508345339E-2</v>
      </c>
      <c r="C20" s="28">
        <v>-3.6731742139731294E-2</v>
      </c>
      <c r="D20" s="28">
        <v>9.493771074801316E-3</v>
      </c>
      <c r="E20" s="28">
        <v>-2.5630488385171013E-3</v>
      </c>
      <c r="F20" s="28">
        <v>-5.690728801468814E-3</v>
      </c>
      <c r="G20" s="28">
        <v>-4.6173310290876124E-2</v>
      </c>
      <c r="H20" s="28">
        <v>2.0342300911416533E-2</v>
      </c>
      <c r="I20" s="60">
        <v>1.8458661697606793E-4</v>
      </c>
      <c r="J20" s="20"/>
      <c r="K20" s="36"/>
      <c r="L20" s="42"/>
    </row>
    <row r="21" spans="1:12" ht="15.75" thickBot="1" x14ac:dyDescent="0.3">
      <c r="A21" s="63" t="s">
        <v>51</v>
      </c>
      <c r="B21" s="64">
        <v>-5.6411652600054651E-3</v>
      </c>
      <c r="C21" s="64">
        <v>-9.3951872984371132E-2</v>
      </c>
      <c r="D21" s="64">
        <v>-3.6519050650176688E-3</v>
      </c>
      <c r="E21" s="64">
        <v>-2.0573566084787998E-2</v>
      </c>
      <c r="F21" s="64">
        <v>2.7343812444736271E-2</v>
      </c>
      <c r="G21" s="64">
        <v>-0.10450168724114828</v>
      </c>
      <c r="H21" s="64">
        <v>3.1855762549204414E-4</v>
      </c>
      <c r="I21" s="65">
        <v>-1.2028490554422344E-2</v>
      </c>
      <c r="J21" s="20"/>
      <c r="K21" s="56"/>
      <c r="L21" s="42"/>
    </row>
    <row r="22" spans="1:12" ht="39.75" customHeight="1" x14ac:dyDescent="0.25">
      <c r="A22" s="99" t="s">
        <v>73</v>
      </c>
      <c r="B22" s="99"/>
      <c r="C22" s="99"/>
      <c r="D22" s="99"/>
      <c r="E22" s="99"/>
      <c r="F22" s="99"/>
      <c r="G22" s="99"/>
      <c r="H22" s="99"/>
      <c r="I22" s="99"/>
      <c r="J22" s="20"/>
      <c r="K22" s="36"/>
      <c r="L22" s="42"/>
    </row>
    <row r="23" spans="1:12" ht="10.5" customHeight="1" x14ac:dyDescent="0.25">
      <c r="B23" s="20"/>
      <c r="C23" s="20"/>
      <c r="D23" s="20"/>
      <c r="E23" s="20"/>
      <c r="F23" s="20"/>
      <c r="G23" s="20"/>
      <c r="H23" s="20"/>
      <c r="I23" s="20"/>
      <c r="J23" s="20"/>
      <c r="K23" s="44"/>
      <c r="L23" s="42"/>
    </row>
    <row r="24" spans="1:12" x14ac:dyDescent="0.25">
      <c r="A24" s="30" t="str">
        <f>"Indexed number of payroll jobs and total wages, "&amp;$L$1&amp;" and Australia"</f>
        <v>Indexed number of payroll jobs and total wages, Western Australia and Australia</v>
      </c>
      <c r="B24" s="20"/>
      <c r="C24" s="20"/>
      <c r="D24" s="20"/>
      <c r="E24" s="20"/>
      <c r="F24" s="20"/>
      <c r="G24" s="20"/>
      <c r="H24" s="20"/>
      <c r="I24" s="20"/>
      <c r="J24" s="20"/>
      <c r="K24" s="44"/>
      <c r="L24" s="42"/>
    </row>
    <row r="25" spans="1:12" x14ac:dyDescent="0.25">
      <c r="A25" s="20"/>
      <c r="B25" s="20"/>
      <c r="C25" s="20"/>
      <c r="D25" s="20"/>
      <c r="E25" s="20"/>
      <c r="F25" s="20"/>
      <c r="G25" s="20"/>
      <c r="H25" s="20"/>
      <c r="I25" s="20"/>
      <c r="J25" s="20"/>
      <c r="K25" s="44"/>
      <c r="L25" s="42"/>
    </row>
    <row r="26" spans="1:12" x14ac:dyDescent="0.25">
      <c r="B26" s="20"/>
      <c r="C26" s="20"/>
      <c r="D26" s="20"/>
      <c r="E26" s="20"/>
      <c r="F26" s="20"/>
      <c r="G26" s="20"/>
      <c r="H26" s="20"/>
      <c r="I26" s="20"/>
      <c r="J26" s="20"/>
      <c r="K26" s="44"/>
      <c r="L26" s="42"/>
    </row>
    <row r="27" spans="1:12" x14ac:dyDescent="0.25">
      <c r="A27" s="20"/>
      <c r="B27" s="20"/>
      <c r="C27" s="20"/>
      <c r="D27" s="20"/>
      <c r="E27" s="24"/>
      <c r="F27" s="24"/>
      <c r="G27" s="24"/>
      <c r="H27" s="24"/>
      <c r="I27" s="24"/>
      <c r="J27" s="24"/>
      <c r="K27" s="56"/>
      <c r="L27" s="42"/>
    </row>
    <row r="28" spans="1:12" x14ac:dyDescent="0.25">
      <c r="A28" s="20"/>
      <c r="B28" s="30"/>
      <c r="C28" s="30"/>
      <c r="D28" s="30"/>
      <c r="E28" s="30"/>
      <c r="F28" s="30"/>
      <c r="G28" s="30"/>
      <c r="H28" s="30"/>
      <c r="I28" s="30"/>
      <c r="J28" s="30"/>
      <c r="K28" s="45"/>
      <c r="L28" s="42"/>
    </row>
    <row r="29" spans="1:12" x14ac:dyDescent="0.25">
      <c r="A29" s="20"/>
      <c r="B29" s="20"/>
      <c r="C29" s="20"/>
      <c r="D29" s="20"/>
      <c r="E29" s="20"/>
      <c r="F29" s="20"/>
      <c r="G29" s="20"/>
      <c r="H29" s="20"/>
      <c r="I29" s="20"/>
      <c r="J29" s="20"/>
      <c r="K29" s="44"/>
      <c r="L29" s="42"/>
    </row>
    <row r="30" spans="1:12" x14ac:dyDescent="0.25">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x14ac:dyDescent="0.25">
      <c r="A32" s="20"/>
      <c r="B32" s="20"/>
      <c r="C32" s="20"/>
      <c r="D32" s="20"/>
      <c r="E32" s="20"/>
      <c r="F32" s="20"/>
      <c r="G32" s="20"/>
      <c r="H32" s="20"/>
      <c r="I32" s="20"/>
      <c r="J32" s="20"/>
      <c r="K32" s="44"/>
      <c r="L32" s="42"/>
    </row>
    <row r="33" spans="1:12" ht="15.75" customHeight="1" x14ac:dyDescent="0.25">
      <c r="B33" s="20"/>
      <c r="C33" s="20"/>
      <c r="D33" s="20"/>
      <c r="E33" s="20"/>
      <c r="F33" s="20"/>
      <c r="G33" s="20"/>
      <c r="H33" s="20"/>
      <c r="I33" s="20"/>
      <c r="J33" s="20"/>
      <c r="K33" s="44"/>
      <c r="L33" s="42"/>
    </row>
    <row r="34" spans="1:12" x14ac:dyDescent="0.25">
      <c r="A34" s="20"/>
      <c r="B34" s="20"/>
      <c r="C34" s="20"/>
      <c r="D34" s="20"/>
      <c r="E34" s="20"/>
      <c r="F34" s="20"/>
      <c r="G34" s="20"/>
      <c r="H34" s="20"/>
      <c r="I34" s="20"/>
      <c r="J34" s="20"/>
      <c r="K34" s="42" t="s">
        <v>26</v>
      </c>
      <c r="L34" s="42" t="s">
        <v>61</v>
      </c>
    </row>
    <row r="35" spans="1:12" ht="11.25" customHeight="1" x14ac:dyDescent="0.25">
      <c r="A35" s="20"/>
      <c r="B35" s="20"/>
      <c r="C35" s="20"/>
      <c r="D35" s="20"/>
      <c r="E35" s="20"/>
      <c r="F35" s="20"/>
      <c r="G35" s="20"/>
      <c r="H35" s="20"/>
      <c r="I35" s="20"/>
      <c r="J35" s="20"/>
      <c r="K35" s="42"/>
      <c r="L35" s="41" t="s">
        <v>24</v>
      </c>
    </row>
    <row r="36" spans="1:12" x14ac:dyDescent="0.25">
      <c r="A36" s="31" t="str">
        <f>"Indexed number of payroll jobs held by men by age group, "&amp;$L$1</f>
        <v>Indexed number of payroll jobs held by men by age group, Western Australia</v>
      </c>
      <c r="B36" s="20"/>
      <c r="C36" s="20"/>
      <c r="D36" s="20"/>
      <c r="E36" s="20"/>
      <c r="F36" s="20"/>
      <c r="G36" s="20"/>
      <c r="H36" s="20"/>
      <c r="I36" s="20"/>
      <c r="J36" s="20"/>
      <c r="K36" s="41" t="s">
        <v>72</v>
      </c>
      <c r="L36" s="42">
        <v>86.59</v>
      </c>
    </row>
    <row r="37" spans="1:12" x14ac:dyDescent="0.25">
      <c r="B37" s="20"/>
      <c r="C37" s="20"/>
      <c r="D37" s="20"/>
      <c r="E37" s="20"/>
      <c r="F37" s="20"/>
      <c r="G37" s="20"/>
      <c r="H37" s="20"/>
      <c r="I37" s="20"/>
      <c r="J37" s="20"/>
      <c r="K37" s="41" t="s">
        <v>46</v>
      </c>
      <c r="L37" s="42">
        <v>100.46</v>
      </c>
    </row>
    <row r="38" spans="1:12" x14ac:dyDescent="0.25">
      <c r="B38" s="20"/>
      <c r="C38" s="20"/>
      <c r="D38" s="20"/>
      <c r="E38" s="20"/>
      <c r="F38" s="20"/>
      <c r="G38" s="20"/>
      <c r="H38" s="20"/>
      <c r="I38" s="20"/>
      <c r="J38" s="20"/>
      <c r="K38" s="41" t="s">
        <v>47</v>
      </c>
      <c r="L38" s="42">
        <v>99.78</v>
      </c>
    </row>
    <row r="39" spans="1:12" x14ac:dyDescent="0.25">
      <c r="K39" s="43" t="s">
        <v>48</v>
      </c>
      <c r="L39" s="42">
        <v>100.57</v>
      </c>
    </row>
    <row r="40" spans="1:12" x14ac:dyDescent="0.25">
      <c r="K40" s="36" t="s">
        <v>49</v>
      </c>
      <c r="L40" s="42">
        <v>102.12</v>
      </c>
    </row>
    <row r="41" spans="1:12" x14ac:dyDescent="0.25">
      <c r="K41" s="36" t="s">
        <v>50</v>
      </c>
      <c r="L41" s="42">
        <v>106.26</v>
      </c>
    </row>
    <row r="42" spans="1:12" x14ac:dyDescent="0.25">
      <c r="K42" s="36" t="s">
        <v>51</v>
      </c>
      <c r="L42" s="42">
        <v>108.96</v>
      </c>
    </row>
    <row r="43" spans="1:12" x14ac:dyDescent="0.25">
      <c r="K43" s="36"/>
      <c r="L43" s="42"/>
    </row>
    <row r="44" spans="1:12" x14ac:dyDescent="0.25">
      <c r="K44" s="42"/>
      <c r="L44" s="42" t="s">
        <v>23</v>
      </c>
    </row>
    <row r="45" spans="1:12" x14ac:dyDescent="0.25">
      <c r="K45" s="41" t="s">
        <v>72</v>
      </c>
      <c r="L45" s="42">
        <v>74.25</v>
      </c>
    </row>
    <row r="46" spans="1:12" ht="15.4" customHeight="1" x14ac:dyDescent="0.25">
      <c r="A46" s="31" t="str">
        <f>"Indexed number of payroll jobs held by women by age group, "&amp;$L$1</f>
        <v>Indexed number of payroll jobs held by women by age group, Western Australia</v>
      </c>
      <c r="B46" s="20"/>
      <c r="C46" s="20"/>
      <c r="D46" s="20"/>
      <c r="E46" s="20"/>
      <c r="F46" s="20"/>
      <c r="G46" s="20"/>
      <c r="H46" s="20"/>
      <c r="I46" s="20"/>
      <c r="J46" s="20"/>
      <c r="K46" s="41" t="s">
        <v>46</v>
      </c>
      <c r="L46" s="42">
        <v>93.25</v>
      </c>
    </row>
    <row r="47" spans="1:12" ht="15.4" customHeight="1" x14ac:dyDescent="0.25">
      <c r="B47" s="20"/>
      <c r="C47" s="20"/>
      <c r="D47" s="20"/>
      <c r="E47" s="20"/>
      <c r="F47" s="20"/>
      <c r="G47" s="20"/>
      <c r="H47" s="20"/>
      <c r="I47" s="20"/>
      <c r="J47" s="20"/>
      <c r="K47" s="41" t="s">
        <v>47</v>
      </c>
      <c r="L47" s="42">
        <v>95.56</v>
      </c>
    </row>
    <row r="48" spans="1:12" ht="15.4" customHeight="1" x14ac:dyDescent="0.25">
      <c r="B48" s="20"/>
      <c r="C48" s="20"/>
      <c r="D48" s="20"/>
      <c r="E48" s="20"/>
      <c r="F48" s="20"/>
      <c r="G48" s="20"/>
      <c r="H48" s="20"/>
      <c r="I48" s="20"/>
      <c r="J48" s="20"/>
      <c r="K48" s="43" t="s">
        <v>48</v>
      </c>
      <c r="L48" s="42">
        <v>96.67</v>
      </c>
    </row>
    <row r="49" spans="1:12" ht="15.4" customHeight="1" x14ac:dyDescent="0.25">
      <c r="B49" s="20"/>
      <c r="C49" s="20"/>
      <c r="D49" s="20"/>
      <c r="E49" s="20"/>
      <c r="F49" s="20"/>
      <c r="G49" s="20"/>
      <c r="H49" s="20"/>
      <c r="I49" s="20"/>
      <c r="J49" s="20"/>
      <c r="K49" s="36" t="s">
        <v>49</v>
      </c>
      <c r="L49" s="42">
        <v>98.22</v>
      </c>
    </row>
    <row r="50" spans="1:12" ht="15.4" customHeight="1" x14ac:dyDescent="0.25">
      <c r="B50" s="20"/>
      <c r="C50" s="20"/>
      <c r="D50" s="20"/>
      <c r="E50" s="20"/>
      <c r="F50" s="20"/>
      <c r="G50" s="20"/>
      <c r="H50" s="20"/>
      <c r="I50" s="20"/>
      <c r="J50" s="20"/>
      <c r="K50" s="36" t="s">
        <v>50</v>
      </c>
      <c r="L50" s="42">
        <v>100.96</v>
      </c>
    </row>
    <row r="51" spans="1:12" ht="15.4" customHeight="1" x14ac:dyDescent="0.25">
      <c r="B51" s="20"/>
      <c r="C51" s="20"/>
      <c r="D51" s="20"/>
      <c r="E51" s="20"/>
      <c r="F51" s="20"/>
      <c r="G51" s="20"/>
      <c r="H51" s="20"/>
      <c r="I51" s="20"/>
      <c r="J51" s="20"/>
      <c r="K51" s="36" t="s">
        <v>51</v>
      </c>
      <c r="L51" s="42">
        <v>99.61</v>
      </c>
    </row>
    <row r="52" spans="1:12" ht="15.4" customHeight="1" x14ac:dyDescent="0.25">
      <c r="B52" s="31"/>
      <c r="C52" s="31"/>
      <c r="D52" s="31"/>
      <c r="E52" s="31"/>
      <c r="F52" s="31"/>
      <c r="G52" s="31"/>
      <c r="H52" s="31"/>
      <c r="I52" s="31"/>
      <c r="J52" s="31"/>
      <c r="K52" s="36"/>
      <c r="L52" s="42"/>
    </row>
    <row r="53" spans="1:12" ht="15.4" customHeight="1" x14ac:dyDescent="0.25">
      <c r="B53" s="20"/>
      <c r="C53" s="20"/>
      <c r="D53" s="20"/>
      <c r="E53" s="20"/>
      <c r="F53" s="20"/>
      <c r="G53" s="20"/>
      <c r="H53" s="20"/>
      <c r="I53" s="20"/>
      <c r="J53" s="20"/>
      <c r="K53" s="42"/>
      <c r="L53" s="42" t="s">
        <v>22</v>
      </c>
    </row>
    <row r="54" spans="1:12" ht="15.4" customHeight="1" x14ac:dyDescent="0.25">
      <c r="B54" s="30"/>
      <c r="C54" s="30"/>
      <c r="D54" s="30"/>
      <c r="E54" s="30"/>
      <c r="F54" s="30"/>
      <c r="G54" s="30"/>
      <c r="H54" s="30"/>
      <c r="I54" s="30"/>
      <c r="J54" s="30"/>
      <c r="K54" s="41" t="s">
        <v>72</v>
      </c>
      <c r="L54" s="42">
        <v>76.930000000000007</v>
      </c>
    </row>
    <row r="55" spans="1:12" ht="15.4" customHeight="1" x14ac:dyDescent="0.25">
      <c r="A55" s="31" t="str">
        <f>"Change in payroll jobs since week ending "&amp;TEXT($L$3,"dd mmmm yyyy")&amp;" by Industry, "&amp;$L$1</f>
        <v>Change in payroll jobs since week ending 14 March 2020 by Industry, Western Australia</v>
      </c>
      <c r="B55" s="20"/>
      <c r="C55" s="20"/>
      <c r="D55" s="20"/>
      <c r="E55" s="20"/>
      <c r="F55" s="20"/>
      <c r="G55" s="20"/>
      <c r="H55" s="20"/>
      <c r="I55" s="20"/>
      <c r="J55" s="20"/>
      <c r="K55" s="41" t="s">
        <v>46</v>
      </c>
      <c r="L55" s="42">
        <v>95.05</v>
      </c>
    </row>
    <row r="56" spans="1:12" ht="15.4" customHeight="1" x14ac:dyDescent="0.25">
      <c r="B56" s="20"/>
      <c r="C56" s="20"/>
      <c r="D56" s="20"/>
      <c r="E56" s="20"/>
      <c r="F56" s="20"/>
      <c r="G56" s="20"/>
      <c r="H56" s="20"/>
      <c r="I56" s="20"/>
      <c r="J56" s="20"/>
      <c r="K56" s="41" t="s">
        <v>47</v>
      </c>
      <c r="L56" s="42">
        <v>97.02</v>
      </c>
    </row>
    <row r="57" spans="1:12" ht="15.4" customHeight="1" x14ac:dyDescent="0.25">
      <c r="B57" s="20"/>
      <c r="C57" s="20"/>
      <c r="D57" s="20"/>
      <c r="E57" s="20"/>
      <c r="F57" s="20"/>
      <c r="G57" s="20"/>
      <c r="H57" s="20"/>
      <c r="I57" s="20"/>
      <c r="J57" s="20"/>
      <c r="K57" s="43" t="s">
        <v>48</v>
      </c>
      <c r="L57" s="42">
        <v>98.19</v>
      </c>
    </row>
    <row r="58" spans="1:12" ht="15.4" customHeight="1" x14ac:dyDescent="0.25">
      <c r="A58" s="20"/>
      <c r="B58" s="20"/>
      <c r="C58" s="20"/>
      <c r="D58" s="20"/>
      <c r="E58" s="20"/>
      <c r="F58" s="20"/>
      <c r="G58" s="20"/>
      <c r="H58" s="20"/>
      <c r="I58" s="20"/>
      <c r="J58" s="20"/>
      <c r="K58" s="36" t="s">
        <v>49</v>
      </c>
      <c r="L58" s="42">
        <v>99.95</v>
      </c>
    </row>
    <row r="59" spans="1:12" ht="15.4" customHeight="1" x14ac:dyDescent="0.25">
      <c r="B59" s="20"/>
      <c r="C59" s="20"/>
      <c r="D59" s="20"/>
      <c r="E59" s="20"/>
      <c r="F59" s="20"/>
      <c r="G59" s="20"/>
      <c r="H59" s="20"/>
      <c r="I59" s="20"/>
      <c r="J59" s="20"/>
      <c r="K59" s="36" t="s">
        <v>50</v>
      </c>
      <c r="L59" s="42">
        <v>102.53</v>
      </c>
    </row>
    <row r="60" spans="1:12" ht="15.4" customHeight="1" x14ac:dyDescent="0.25">
      <c r="K60" s="36" t="s">
        <v>51</v>
      </c>
      <c r="L60" s="42">
        <v>99.75</v>
      </c>
    </row>
    <row r="61" spans="1:12" ht="15.4" customHeight="1" x14ac:dyDescent="0.25">
      <c r="K61" s="36"/>
      <c r="L61" s="42"/>
    </row>
    <row r="62" spans="1:12" ht="15.4" customHeight="1" x14ac:dyDescent="0.25">
      <c r="B62" s="20"/>
      <c r="C62" s="20"/>
      <c r="D62" s="20"/>
      <c r="E62" s="20"/>
      <c r="F62" s="20"/>
      <c r="G62" s="20"/>
      <c r="H62" s="20"/>
      <c r="I62" s="20"/>
      <c r="J62" s="20"/>
      <c r="K62" s="38"/>
      <c r="L62" s="38"/>
    </row>
    <row r="63" spans="1:12" ht="15.4" customHeight="1" x14ac:dyDescent="0.25">
      <c r="K63" s="42" t="s">
        <v>25</v>
      </c>
      <c r="L63" s="41" t="s">
        <v>62</v>
      </c>
    </row>
    <row r="64" spans="1:12" ht="15.4" customHeight="1" x14ac:dyDescent="0.25">
      <c r="K64" s="45"/>
      <c r="L64" s="41" t="s">
        <v>24</v>
      </c>
    </row>
    <row r="65" spans="1:12" ht="15.4" customHeight="1" x14ac:dyDescent="0.25">
      <c r="K65" s="41" t="s">
        <v>72</v>
      </c>
      <c r="L65" s="42">
        <v>88.81</v>
      </c>
    </row>
    <row r="66" spans="1:12" ht="15.4" customHeight="1" x14ac:dyDescent="0.25">
      <c r="K66" s="41" t="s">
        <v>46</v>
      </c>
      <c r="L66" s="42">
        <v>103.01</v>
      </c>
    </row>
    <row r="67" spans="1:12" ht="15.4" customHeight="1" x14ac:dyDescent="0.25">
      <c r="K67" s="41" t="s">
        <v>47</v>
      </c>
      <c r="L67" s="42">
        <v>103.48</v>
      </c>
    </row>
    <row r="68" spans="1:12" ht="15.4" customHeight="1" x14ac:dyDescent="0.25">
      <c r="K68" s="43" t="s">
        <v>48</v>
      </c>
      <c r="L68" s="42">
        <v>103.41</v>
      </c>
    </row>
    <row r="69" spans="1:12" ht="15.4" customHeight="1" x14ac:dyDescent="0.25">
      <c r="K69" s="36" t="s">
        <v>49</v>
      </c>
      <c r="L69" s="42">
        <v>104</v>
      </c>
    </row>
    <row r="70" spans="1:12" ht="15.4" customHeight="1" x14ac:dyDescent="0.25">
      <c r="K70" s="36" t="s">
        <v>50</v>
      </c>
      <c r="L70" s="42">
        <v>107.34</v>
      </c>
    </row>
    <row r="71" spans="1:12" ht="15.4" customHeight="1" x14ac:dyDescent="0.25">
      <c r="K71" s="36" t="s">
        <v>51</v>
      </c>
      <c r="L71" s="42">
        <v>110.64</v>
      </c>
    </row>
    <row r="72" spans="1:12" ht="15.4" customHeight="1" x14ac:dyDescent="0.25">
      <c r="K72" s="36"/>
      <c r="L72" s="42"/>
    </row>
    <row r="73" spans="1:12" ht="15.4" customHeight="1" x14ac:dyDescent="0.25">
      <c r="K73" s="37"/>
      <c r="L73" s="42" t="s">
        <v>23</v>
      </c>
    </row>
    <row r="74" spans="1:12" ht="15.4" customHeight="1" x14ac:dyDescent="0.25">
      <c r="K74" s="41" t="s">
        <v>72</v>
      </c>
      <c r="L74" s="42">
        <v>76.95</v>
      </c>
    </row>
    <row r="75" spans="1:12" ht="15.4" customHeight="1" x14ac:dyDescent="0.25">
      <c r="K75" s="41" t="s">
        <v>46</v>
      </c>
      <c r="L75" s="42">
        <v>96.62</v>
      </c>
    </row>
    <row r="76" spans="1:12" ht="15.4" customHeight="1" x14ac:dyDescent="0.25">
      <c r="K76" s="41" t="s">
        <v>47</v>
      </c>
      <c r="L76" s="42">
        <v>98.56</v>
      </c>
    </row>
    <row r="77" spans="1:12" ht="15.4" customHeight="1" x14ac:dyDescent="0.25">
      <c r="A77" s="30" t="str">
        <f>"Distribution of payroll jobs by industry, "&amp;$L$1</f>
        <v>Distribution of payroll jobs by industry, Western Australia</v>
      </c>
      <c r="K77" s="43" t="s">
        <v>48</v>
      </c>
      <c r="L77" s="42">
        <v>98.58</v>
      </c>
    </row>
    <row r="78" spans="1:12" ht="15.4" customHeight="1" x14ac:dyDescent="0.25">
      <c r="K78" s="36" t="s">
        <v>49</v>
      </c>
      <c r="L78" s="42">
        <v>99.75</v>
      </c>
    </row>
    <row r="79" spans="1:12" ht="15.4" customHeight="1" x14ac:dyDescent="0.25">
      <c r="K79" s="36" t="s">
        <v>50</v>
      </c>
      <c r="L79" s="42">
        <v>102.9</v>
      </c>
    </row>
    <row r="80" spans="1:12" ht="15.4" customHeight="1" x14ac:dyDescent="0.25">
      <c r="K80" s="36" t="s">
        <v>51</v>
      </c>
      <c r="L80" s="42">
        <v>100.02</v>
      </c>
    </row>
    <row r="81" spans="1:12" ht="15.4" customHeight="1" x14ac:dyDescent="0.25">
      <c r="K81" s="36"/>
      <c r="L81" s="42"/>
    </row>
    <row r="82" spans="1:12" ht="15.4" customHeight="1" x14ac:dyDescent="0.25">
      <c r="K82" s="38"/>
      <c r="L82" s="42" t="s">
        <v>22</v>
      </c>
    </row>
    <row r="83" spans="1:12" ht="15.4" customHeight="1" x14ac:dyDescent="0.25">
      <c r="K83" s="41" t="s">
        <v>72</v>
      </c>
      <c r="L83" s="42">
        <v>78.16</v>
      </c>
    </row>
    <row r="84" spans="1:12" ht="15.4" customHeight="1" x14ac:dyDescent="0.25">
      <c r="K84" s="41" t="s">
        <v>46</v>
      </c>
      <c r="L84" s="42">
        <v>97.22</v>
      </c>
    </row>
    <row r="85" spans="1:12" ht="15.4" customHeight="1" x14ac:dyDescent="0.25">
      <c r="K85" s="41" t="s">
        <v>47</v>
      </c>
      <c r="L85" s="42">
        <v>99.14</v>
      </c>
    </row>
    <row r="86" spans="1:12" ht="15.4" customHeight="1" x14ac:dyDescent="0.25">
      <c r="K86" s="43" t="s">
        <v>48</v>
      </c>
      <c r="L86" s="42">
        <v>99.25</v>
      </c>
    </row>
    <row r="87" spans="1:12" ht="15.4" customHeight="1" x14ac:dyDescent="0.25">
      <c r="K87" s="36" t="s">
        <v>49</v>
      </c>
      <c r="L87" s="42">
        <v>100.61</v>
      </c>
    </row>
    <row r="88" spans="1:12" ht="15.4" customHeight="1" x14ac:dyDescent="0.25">
      <c r="K88" s="36" t="s">
        <v>50</v>
      </c>
      <c r="L88" s="42">
        <v>103.27</v>
      </c>
    </row>
    <row r="89" spans="1:12" ht="15.4" customHeight="1" x14ac:dyDescent="0.25">
      <c r="A89" s="32"/>
      <c r="B89" s="32"/>
      <c r="C89" s="32"/>
      <c r="D89" s="32"/>
      <c r="E89" s="32"/>
      <c r="F89" s="32"/>
      <c r="G89" s="32"/>
      <c r="H89" s="32"/>
      <c r="I89" s="32"/>
      <c r="J89" s="32"/>
      <c r="K89" s="36" t="s">
        <v>51</v>
      </c>
      <c r="L89" s="42">
        <v>98.99</v>
      </c>
    </row>
    <row r="90" spans="1:12" ht="15.4" customHeight="1" x14ac:dyDescent="0.25">
      <c r="A90" s="32"/>
      <c r="B90" s="32"/>
      <c r="C90" s="32"/>
      <c r="D90" s="32"/>
      <c r="E90" s="32"/>
      <c r="F90" s="32"/>
      <c r="G90" s="32"/>
      <c r="H90" s="32"/>
      <c r="I90" s="32"/>
      <c r="J90" s="32"/>
      <c r="K90" s="36"/>
      <c r="L90" s="42"/>
    </row>
    <row r="91" spans="1:12" ht="15" customHeight="1" x14ac:dyDescent="0.25">
      <c r="B91" s="24"/>
      <c r="C91" s="24"/>
      <c r="D91" s="24"/>
      <c r="E91" s="24"/>
      <c r="F91" s="24"/>
      <c r="G91" s="24"/>
      <c r="H91" s="24"/>
      <c r="I91" s="24"/>
      <c r="J91" s="24"/>
      <c r="K91" s="37"/>
      <c r="L91" s="37"/>
    </row>
    <row r="92" spans="1:12" ht="15" customHeight="1" x14ac:dyDescent="0.25">
      <c r="B92" s="24"/>
      <c r="C92" s="24"/>
      <c r="D92" s="24"/>
      <c r="E92" s="24"/>
      <c r="F92" s="24"/>
      <c r="G92" s="24"/>
      <c r="H92" s="24"/>
      <c r="I92" s="24"/>
      <c r="J92" s="24"/>
      <c r="K92" s="42" t="s">
        <v>21</v>
      </c>
      <c r="L92" s="68" t="s">
        <v>63</v>
      </c>
    </row>
    <row r="93" spans="1:12" ht="15" customHeight="1" x14ac:dyDescent="0.25">
      <c r="A93" s="24"/>
      <c r="B93" s="24"/>
      <c r="C93" s="24"/>
      <c r="D93" s="24"/>
      <c r="E93" s="24"/>
      <c r="F93" s="24"/>
      <c r="G93" s="24"/>
      <c r="H93" s="24"/>
      <c r="I93" s="24"/>
      <c r="J93" s="24"/>
      <c r="K93" s="33"/>
      <c r="L93" s="39"/>
    </row>
    <row r="94" spans="1:12" ht="15" customHeight="1" x14ac:dyDescent="0.25">
      <c r="A94" s="24"/>
      <c r="B94" s="24"/>
      <c r="C94" s="24"/>
      <c r="D94" s="24"/>
      <c r="E94" s="24"/>
      <c r="F94" s="24"/>
      <c r="G94" s="24"/>
      <c r="H94" s="24"/>
      <c r="I94" s="24"/>
      <c r="J94" s="24"/>
      <c r="K94" s="37" t="s">
        <v>19</v>
      </c>
      <c r="L94" s="41">
        <v>-7.0999999999999994E-2</v>
      </c>
    </row>
    <row r="95" spans="1:12" ht="15" customHeight="1" x14ac:dyDescent="0.25">
      <c r="A95" s="24"/>
      <c r="B95" s="24"/>
      <c r="C95" s="24"/>
      <c r="D95" s="24"/>
      <c r="E95" s="24"/>
      <c r="F95" s="24"/>
      <c r="G95" s="24"/>
      <c r="H95" s="24"/>
      <c r="I95" s="24"/>
      <c r="J95" s="24"/>
      <c r="K95" s="37" t="s">
        <v>0</v>
      </c>
      <c r="L95" s="41">
        <v>-3.0499999999999999E-2</v>
      </c>
    </row>
    <row r="96" spans="1:12" ht="15" customHeight="1" x14ac:dyDescent="0.25">
      <c r="B96" s="24"/>
      <c r="C96" s="24"/>
      <c r="D96" s="24"/>
      <c r="E96" s="24"/>
      <c r="F96" s="24"/>
      <c r="G96" s="24"/>
      <c r="H96" s="24"/>
      <c r="I96" s="24"/>
      <c r="J96" s="24"/>
      <c r="K96" s="37" t="s">
        <v>1</v>
      </c>
      <c r="L96" s="41">
        <v>-1.04E-2</v>
      </c>
    </row>
    <row r="97" spans="1:12" ht="15" customHeight="1" x14ac:dyDescent="0.25">
      <c r="B97" s="24"/>
      <c r="C97" s="24"/>
      <c r="D97" s="24"/>
      <c r="E97" s="24"/>
      <c r="F97" s="24"/>
      <c r="G97" s="24"/>
      <c r="H97" s="24"/>
      <c r="I97" s="24"/>
      <c r="J97" s="24"/>
      <c r="K97" s="37" t="s">
        <v>18</v>
      </c>
      <c r="L97" s="41">
        <v>4.2299999999999997E-2</v>
      </c>
    </row>
    <row r="98" spans="1:12" ht="15" customHeight="1" x14ac:dyDescent="0.25">
      <c r="A98" s="24"/>
      <c r="B98" s="24"/>
      <c r="C98" s="24"/>
      <c r="D98" s="24"/>
      <c r="E98" s="24"/>
      <c r="F98" s="24"/>
      <c r="G98" s="24"/>
      <c r="H98" s="24"/>
      <c r="I98" s="24"/>
      <c r="J98" s="24"/>
      <c r="K98" s="37" t="s">
        <v>2</v>
      </c>
      <c r="L98" s="41">
        <v>-7.6399999999999996E-2</v>
      </c>
    </row>
    <row r="99" spans="1:12" ht="15" customHeight="1" x14ac:dyDescent="0.25">
      <c r="B99" s="24"/>
      <c r="C99" s="24"/>
      <c r="D99" s="24"/>
      <c r="E99" s="24"/>
      <c r="F99" s="24"/>
      <c r="G99" s="24"/>
      <c r="H99" s="24"/>
      <c r="I99" s="24"/>
      <c r="J99" s="24"/>
      <c r="K99" s="37" t="s">
        <v>17</v>
      </c>
      <c r="L99" s="41">
        <v>-1.2699999999999999E-2</v>
      </c>
    </row>
    <row r="100" spans="1:12" ht="15" customHeight="1" x14ac:dyDescent="0.25">
      <c r="A100" s="24"/>
      <c r="B100" s="24"/>
      <c r="C100" s="24"/>
      <c r="D100" s="24"/>
      <c r="E100" s="24"/>
      <c r="F100" s="24"/>
      <c r="G100" s="24"/>
      <c r="H100" s="24"/>
      <c r="I100" s="24"/>
      <c r="J100" s="24"/>
      <c r="K100" s="37" t="s">
        <v>16</v>
      </c>
      <c r="L100" s="41">
        <v>1.2200000000000001E-2</v>
      </c>
    </row>
    <row r="101" spans="1:12" ht="15" customHeight="1" x14ac:dyDescent="0.25">
      <c r="A101" s="24"/>
      <c r="B101" s="24"/>
      <c r="C101" s="24"/>
      <c r="D101" s="24"/>
      <c r="E101" s="24"/>
      <c r="F101" s="24"/>
      <c r="G101" s="24"/>
      <c r="H101" s="24"/>
      <c r="I101" s="24"/>
      <c r="J101" s="24"/>
      <c r="K101" s="37" t="s">
        <v>15</v>
      </c>
      <c r="L101" s="41">
        <v>-0.10680000000000001</v>
      </c>
    </row>
    <row r="102" spans="1:12" x14ac:dyDescent="0.25">
      <c r="A102" s="24"/>
      <c r="B102" s="24"/>
      <c r="C102" s="24"/>
      <c r="D102" s="24"/>
      <c r="E102" s="24"/>
      <c r="F102" s="24"/>
      <c r="G102" s="24"/>
      <c r="H102" s="24"/>
      <c r="I102" s="24"/>
      <c r="J102" s="24"/>
      <c r="K102" s="37" t="s">
        <v>14</v>
      </c>
      <c r="L102" s="41">
        <v>-5.28E-2</v>
      </c>
    </row>
    <row r="103" spans="1:12" x14ac:dyDescent="0.25">
      <c r="A103" s="24"/>
      <c r="B103" s="24"/>
      <c r="C103" s="24"/>
      <c r="D103" s="24"/>
      <c r="E103" s="24"/>
      <c r="F103" s="24"/>
      <c r="G103" s="24"/>
      <c r="H103" s="24"/>
      <c r="I103" s="24"/>
      <c r="J103" s="24"/>
      <c r="K103" s="37" t="s">
        <v>13</v>
      </c>
      <c r="L103" s="41">
        <v>-8.9800000000000005E-2</v>
      </c>
    </row>
    <row r="104" spans="1:12" x14ac:dyDescent="0.25">
      <c r="K104" s="37" t="s">
        <v>12</v>
      </c>
      <c r="L104" s="41">
        <v>8.5599999999999996E-2</v>
      </c>
    </row>
    <row r="105" spans="1:12" x14ac:dyDescent="0.25">
      <c r="K105" s="37" t="s">
        <v>11</v>
      </c>
      <c r="L105" s="41">
        <v>-2.4E-2</v>
      </c>
    </row>
    <row r="106" spans="1:12" x14ac:dyDescent="0.25">
      <c r="K106" s="37" t="s">
        <v>10</v>
      </c>
      <c r="L106" s="41">
        <v>-2.3E-2</v>
      </c>
    </row>
    <row r="107" spans="1:12" x14ac:dyDescent="0.25">
      <c r="K107" s="37" t="s">
        <v>9</v>
      </c>
      <c r="L107" s="41">
        <v>-2.7E-2</v>
      </c>
    </row>
    <row r="108" spans="1:12" x14ac:dyDescent="0.25">
      <c r="K108" s="37" t="s">
        <v>8</v>
      </c>
      <c r="L108" s="41">
        <v>4.82E-2</v>
      </c>
    </row>
    <row r="109" spans="1:12" x14ac:dyDescent="0.25">
      <c r="K109" s="37" t="s">
        <v>7</v>
      </c>
      <c r="L109" s="41">
        <v>-0.1246</v>
      </c>
    </row>
    <row r="110" spans="1:12" x14ac:dyDescent="0.25">
      <c r="K110" s="37" t="s">
        <v>6</v>
      </c>
      <c r="L110" s="41">
        <v>3.4599999999999999E-2</v>
      </c>
    </row>
    <row r="111" spans="1:12" x14ac:dyDescent="0.25">
      <c r="K111" s="37" t="s">
        <v>5</v>
      </c>
      <c r="L111" s="41">
        <v>-1.23E-2</v>
      </c>
    </row>
    <row r="112" spans="1:12" x14ac:dyDescent="0.25">
      <c r="K112" s="37" t="s">
        <v>3</v>
      </c>
      <c r="L112" s="41">
        <v>-2.52E-2</v>
      </c>
    </row>
    <row r="113" spans="1:12" x14ac:dyDescent="0.25">
      <c r="K113" s="37"/>
      <c r="L113" s="47"/>
    </row>
    <row r="114" spans="1:12" x14ac:dyDescent="0.25">
      <c r="A114" s="24"/>
      <c r="B114" s="24"/>
      <c r="C114" s="24"/>
      <c r="D114" s="24"/>
      <c r="E114" s="24"/>
      <c r="F114" s="24"/>
      <c r="G114" s="24"/>
      <c r="H114" s="24"/>
      <c r="I114" s="24"/>
      <c r="J114" s="24"/>
      <c r="K114" s="68" t="s">
        <v>64</v>
      </c>
      <c r="L114" s="68" t="s">
        <v>65</v>
      </c>
    </row>
    <row r="115" spans="1:12" x14ac:dyDescent="0.25">
      <c r="K115" s="33"/>
      <c r="L115" s="48">
        <v>43904</v>
      </c>
    </row>
    <row r="116" spans="1:12" x14ac:dyDescent="0.25">
      <c r="K116" s="37" t="s">
        <v>19</v>
      </c>
      <c r="L116" s="41">
        <v>1.37E-2</v>
      </c>
    </row>
    <row r="117" spans="1:12" x14ac:dyDescent="0.25">
      <c r="K117" s="37" t="s">
        <v>0</v>
      </c>
      <c r="L117" s="41">
        <v>7.0199999999999999E-2</v>
      </c>
    </row>
    <row r="118" spans="1:12" x14ac:dyDescent="0.25">
      <c r="K118" s="37" t="s">
        <v>1</v>
      </c>
      <c r="L118" s="41">
        <v>5.8999999999999997E-2</v>
      </c>
    </row>
    <row r="119" spans="1:12" x14ac:dyDescent="0.25">
      <c r="K119" s="37" t="s">
        <v>18</v>
      </c>
      <c r="L119" s="41">
        <v>1.0999999999999999E-2</v>
      </c>
    </row>
    <row r="120" spans="1:12" x14ac:dyDescent="0.25">
      <c r="K120" s="37" t="s">
        <v>2</v>
      </c>
      <c r="L120" s="41">
        <v>6.83E-2</v>
      </c>
    </row>
    <row r="121" spans="1:12" x14ac:dyDescent="0.25">
      <c r="K121" s="37" t="s">
        <v>17</v>
      </c>
      <c r="L121" s="41">
        <v>3.9199999999999999E-2</v>
      </c>
    </row>
    <row r="122" spans="1:12" x14ac:dyDescent="0.25">
      <c r="K122" s="37" t="s">
        <v>16</v>
      </c>
      <c r="L122" s="41">
        <v>9.5200000000000007E-2</v>
      </c>
    </row>
    <row r="123" spans="1:12" x14ac:dyDescent="0.25">
      <c r="K123" s="37" t="s">
        <v>15</v>
      </c>
      <c r="L123" s="41">
        <v>6.5500000000000003E-2</v>
      </c>
    </row>
    <row r="124" spans="1:12" x14ac:dyDescent="0.25">
      <c r="K124" s="37" t="s">
        <v>14</v>
      </c>
      <c r="L124" s="41">
        <v>4.07E-2</v>
      </c>
    </row>
    <row r="125" spans="1:12" x14ac:dyDescent="0.25">
      <c r="K125" s="37" t="s">
        <v>13</v>
      </c>
      <c r="L125" s="41">
        <v>7.3000000000000001E-3</v>
      </c>
    </row>
    <row r="126" spans="1:12" x14ac:dyDescent="0.25">
      <c r="K126" s="37" t="s">
        <v>12</v>
      </c>
      <c r="L126" s="41">
        <v>2.53E-2</v>
      </c>
    </row>
    <row r="127" spans="1:12" x14ac:dyDescent="0.25">
      <c r="K127" s="37" t="s">
        <v>11</v>
      </c>
      <c r="L127" s="41">
        <v>2.1700000000000001E-2</v>
      </c>
    </row>
    <row r="128" spans="1:12" x14ac:dyDescent="0.25">
      <c r="K128" s="37" t="s">
        <v>10</v>
      </c>
      <c r="L128" s="41">
        <v>7.3899999999999993E-2</v>
      </c>
    </row>
    <row r="129" spans="11:12" x14ac:dyDescent="0.25">
      <c r="K129" s="37" t="s">
        <v>9</v>
      </c>
      <c r="L129" s="41">
        <v>6.54E-2</v>
      </c>
    </row>
    <row r="130" spans="11:12" x14ac:dyDescent="0.25">
      <c r="K130" s="37" t="s">
        <v>8</v>
      </c>
      <c r="L130" s="41">
        <v>5.96E-2</v>
      </c>
    </row>
    <row r="131" spans="11:12" x14ac:dyDescent="0.25">
      <c r="K131" s="37" t="s">
        <v>7</v>
      </c>
      <c r="L131" s="41">
        <v>8.5500000000000007E-2</v>
      </c>
    </row>
    <row r="132" spans="11:12" x14ac:dyDescent="0.25">
      <c r="K132" s="37" t="s">
        <v>6</v>
      </c>
      <c r="L132" s="41">
        <v>0.14219999999999999</v>
      </c>
    </row>
    <row r="133" spans="11:12" x14ac:dyDescent="0.25">
      <c r="K133" s="37" t="s">
        <v>5</v>
      </c>
      <c r="L133" s="41">
        <v>1.6299999999999999E-2</v>
      </c>
    </row>
    <row r="134" spans="11:12" x14ac:dyDescent="0.25">
      <c r="K134" s="37" t="s">
        <v>3</v>
      </c>
      <c r="L134" s="41">
        <v>3.5900000000000001E-2</v>
      </c>
    </row>
    <row r="135" spans="11:12" x14ac:dyDescent="0.25">
      <c r="K135" s="33"/>
      <c r="L135" s="46" t="s">
        <v>20</v>
      </c>
    </row>
    <row r="136" spans="11:12" x14ac:dyDescent="0.25">
      <c r="K136" s="37" t="s">
        <v>19</v>
      </c>
      <c r="L136" s="41">
        <v>1.29E-2</v>
      </c>
    </row>
    <row r="137" spans="11:12" x14ac:dyDescent="0.25">
      <c r="K137" s="37" t="s">
        <v>0</v>
      </c>
      <c r="L137" s="41">
        <v>6.9000000000000006E-2</v>
      </c>
    </row>
    <row r="138" spans="11:12" x14ac:dyDescent="0.25">
      <c r="K138" s="37" t="s">
        <v>1</v>
      </c>
      <c r="L138" s="41">
        <v>5.9200000000000003E-2</v>
      </c>
    </row>
    <row r="139" spans="11:12" x14ac:dyDescent="0.25">
      <c r="K139" s="37" t="s">
        <v>18</v>
      </c>
      <c r="L139" s="41">
        <v>1.1599999999999999E-2</v>
      </c>
    </row>
    <row r="140" spans="11:12" x14ac:dyDescent="0.25">
      <c r="K140" s="37" t="s">
        <v>2</v>
      </c>
      <c r="L140" s="41">
        <v>6.3899999999999998E-2</v>
      </c>
    </row>
    <row r="141" spans="11:12" x14ac:dyDescent="0.25">
      <c r="K141" s="37" t="s">
        <v>17</v>
      </c>
      <c r="L141" s="41">
        <v>3.9199999999999999E-2</v>
      </c>
    </row>
    <row r="142" spans="11:12" x14ac:dyDescent="0.25">
      <c r="K142" s="37" t="s">
        <v>16</v>
      </c>
      <c r="L142" s="41">
        <v>9.7600000000000006E-2</v>
      </c>
    </row>
    <row r="143" spans="11:12" x14ac:dyDescent="0.25">
      <c r="K143" s="37" t="s">
        <v>15</v>
      </c>
      <c r="L143" s="41">
        <v>5.9299999999999999E-2</v>
      </c>
    </row>
    <row r="144" spans="11:12" x14ac:dyDescent="0.25">
      <c r="K144" s="37" t="s">
        <v>14</v>
      </c>
      <c r="L144" s="41">
        <v>3.9100000000000003E-2</v>
      </c>
    </row>
    <row r="145" spans="11:12" x14ac:dyDescent="0.25">
      <c r="K145" s="37" t="s">
        <v>13</v>
      </c>
      <c r="L145" s="41">
        <v>6.7000000000000002E-3</v>
      </c>
    </row>
    <row r="146" spans="11:12" x14ac:dyDescent="0.25">
      <c r="K146" s="37" t="s">
        <v>12</v>
      </c>
      <c r="L146" s="41">
        <v>2.7799999999999998E-2</v>
      </c>
    </row>
    <row r="147" spans="11:12" x14ac:dyDescent="0.25">
      <c r="K147" s="37" t="s">
        <v>11</v>
      </c>
      <c r="L147" s="41">
        <v>2.1399999999999999E-2</v>
      </c>
    </row>
    <row r="148" spans="11:12" x14ac:dyDescent="0.25">
      <c r="K148" s="37" t="s">
        <v>10</v>
      </c>
      <c r="L148" s="41">
        <v>7.3200000000000001E-2</v>
      </c>
    </row>
    <row r="149" spans="11:12" x14ac:dyDescent="0.25">
      <c r="K149" s="37" t="s">
        <v>9</v>
      </c>
      <c r="L149" s="41">
        <v>6.4500000000000002E-2</v>
      </c>
    </row>
    <row r="150" spans="11:12" x14ac:dyDescent="0.25">
      <c r="K150" s="37" t="s">
        <v>8</v>
      </c>
      <c r="L150" s="41">
        <v>6.3299999999999995E-2</v>
      </c>
    </row>
    <row r="151" spans="11:12" x14ac:dyDescent="0.25">
      <c r="K151" s="37" t="s">
        <v>7</v>
      </c>
      <c r="L151" s="41">
        <v>7.5800000000000006E-2</v>
      </c>
    </row>
    <row r="152" spans="11:12" x14ac:dyDescent="0.25">
      <c r="K152" s="37" t="s">
        <v>6</v>
      </c>
      <c r="L152" s="41">
        <v>0.14899999999999999</v>
      </c>
    </row>
    <row r="153" spans="11:12" x14ac:dyDescent="0.25">
      <c r="K153" s="37" t="s">
        <v>5</v>
      </c>
      <c r="L153" s="41">
        <v>1.6299999999999999E-2</v>
      </c>
    </row>
    <row r="154" spans="11:12" x14ac:dyDescent="0.25">
      <c r="K154" s="37" t="s">
        <v>3</v>
      </c>
      <c r="L154" s="41">
        <v>3.5400000000000001E-2</v>
      </c>
    </row>
    <row r="155" spans="11:12" x14ac:dyDescent="0.25">
      <c r="K155" s="33"/>
      <c r="L155" s="37"/>
    </row>
    <row r="156" spans="11:12" x14ac:dyDescent="0.25">
      <c r="K156" s="67" t="s">
        <v>52</v>
      </c>
      <c r="L156" s="68"/>
    </row>
    <row r="157" spans="11:12" x14ac:dyDescent="0.25">
      <c r="K157" s="66">
        <v>43904</v>
      </c>
      <c r="L157" s="42">
        <v>100</v>
      </c>
    </row>
    <row r="158" spans="11:12" x14ac:dyDescent="0.25">
      <c r="K158" s="66">
        <v>43911</v>
      </c>
      <c r="L158" s="42">
        <v>99.2149</v>
      </c>
    </row>
    <row r="159" spans="11:12" x14ac:dyDescent="0.25">
      <c r="K159" s="66">
        <v>43918</v>
      </c>
      <c r="L159" s="42">
        <v>96.153400000000005</v>
      </c>
    </row>
    <row r="160" spans="11:12" x14ac:dyDescent="0.25">
      <c r="K160" s="66">
        <v>43925</v>
      </c>
      <c r="L160" s="42">
        <v>93.502099999999999</v>
      </c>
    </row>
    <row r="161" spans="11:12" x14ac:dyDescent="0.25">
      <c r="K161" s="66">
        <v>43932</v>
      </c>
      <c r="L161" s="42">
        <v>91.838499999999996</v>
      </c>
    </row>
    <row r="162" spans="11:12" x14ac:dyDescent="0.25">
      <c r="K162" s="66">
        <v>43939</v>
      </c>
      <c r="L162" s="42">
        <v>91.448400000000007</v>
      </c>
    </row>
    <row r="163" spans="11:12" x14ac:dyDescent="0.25">
      <c r="K163" s="66">
        <v>43946</v>
      </c>
      <c r="L163" s="42">
        <v>91.813100000000006</v>
      </c>
    </row>
    <row r="164" spans="11:12" x14ac:dyDescent="0.25">
      <c r="K164" s="66">
        <v>43953</v>
      </c>
      <c r="L164" s="42">
        <v>92.230999999999995</v>
      </c>
    </row>
    <row r="165" spans="11:12" x14ac:dyDescent="0.25">
      <c r="K165" s="66">
        <v>43960</v>
      </c>
      <c r="L165" s="42">
        <v>92.806200000000004</v>
      </c>
    </row>
    <row r="166" spans="11:12" x14ac:dyDescent="0.25">
      <c r="K166" s="66">
        <v>43967</v>
      </c>
      <c r="L166" s="42">
        <v>93.352599999999995</v>
      </c>
    </row>
    <row r="167" spans="11:12" x14ac:dyDescent="0.25">
      <c r="K167" s="66">
        <v>43974</v>
      </c>
      <c r="L167" s="42">
        <v>93.6738</v>
      </c>
    </row>
    <row r="168" spans="11:12" x14ac:dyDescent="0.25">
      <c r="K168" s="66">
        <v>43981</v>
      </c>
      <c r="L168" s="42">
        <v>94.180899999999994</v>
      </c>
    </row>
    <row r="169" spans="11:12" x14ac:dyDescent="0.25">
      <c r="K169" s="66">
        <v>43988</v>
      </c>
      <c r="L169" s="42">
        <v>95.128100000000003</v>
      </c>
    </row>
    <row r="170" spans="11:12" x14ac:dyDescent="0.25">
      <c r="K170" s="66">
        <v>43995</v>
      </c>
      <c r="L170" s="42">
        <v>95.639300000000006</v>
      </c>
    </row>
    <row r="171" spans="11:12" x14ac:dyDescent="0.25">
      <c r="K171" s="66">
        <v>44002</v>
      </c>
      <c r="L171" s="42">
        <v>95.802400000000006</v>
      </c>
    </row>
    <row r="172" spans="11:12" x14ac:dyDescent="0.25">
      <c r="K172" s="66">
        <v>44009</v>
      </c>
      <c r="L172" s="42">
        <v>95.768000000000001</v>
      </c>
    </row>
    <row r="173" spans="11:12" x14ac:dyDescent="0.25">
      <c r="K173" s="66">
        <v>44016</v>
      </c>
      <c r="L173" s="42">
        <v>97.052599999999998</v>
      </c>
    </row>
    <row r="174" spans="11:12" x14ac:dyDescent="0.25">
      <c r="K174" s="66">
        <v>44023</v>
      </c>
      <c r="L174" s="42">
        <v>97.771900000000002</v>
      </c>
    </row>
    <row r="175" spans="11:12" x14ac:dyDescent="0.25">
      <c r="K175" s="66">
        <v>44030</v>
      </c>
      <c r="L175" s="42">
        <v>97.691400000000002</v>
      </c>
    </row>
    <row r="176" spans="11:12" x14ac:dyDescent="0.25">
      <c r="K176" s="66">
        <v>44037</v>
      </c>
      <c r="L176" s="42">
        <v>97.828599999999994</v>
      </c>
    </row>
    <row r="177" spans="11:12" x14ac:dyDescent="0.25">
      <c r="K177" s="66">
        <v>44044</v>
      </c>
      <c r="L177" s="42">
        <v>97.978700000000003</v>
      </c>
    </row>
    <row r="178" spans="11:12" x14ac:dyDescent="0.25">
      <c r="K178" s="66">
        <v>44051</v>
      </c>
      <c r="L178" s="42">
        <v>97.921899999999994</v>
      </c>
    </row>
    <row r="179" spans="11:12" x14ac:dyDescent="0.25">
      <c r="K179" s="66">
        <v>44058</v>
      </c>
      <c r="L179" s="42">
        <v>97.789000000000001</v>
      </c>
    </row>
    <row r="180" spans="11:12" x14ac:dyDescent="0.25">
      <c r="K180" s="66">
        <v>44065</v>
      </c>
      <c r="L180" s="42">
        <v>97.811800000000005</v>
      </c>
    </row>
    <row r="181" spans="11:12" x14ac:dyDescent="0.25">
      <c r="K181" s="66">
        <v>44072</v>
      </c>
      <c r="L181" s="42">
        <v>97.883600000000001</v>
      </c>
    </row>
    <row r="182" spans="11:12" x14ac:dyDescent="0.25">
      <c r="K182" s="66">
        <v>44079</v>
      </c>
      <c r="L182" s="42">
        <v>98.100999999999999</v>
      </c>
    </row>
    <row r="183" spans="11:12" x14ac:dyDescent="0.25">
      <c r="K183" s="66">
        <v>44086</v>
      </c>
      <c r="L183" s="42">
        <v>98.536199999999994</v>
      </c>
    </row>
    <row r="184" spans="11:12" x14ac:dyDescent="0.25">
      <c r="K184" s="66">
        <v>44093</v>
      </c>
      <c r="L184" s="42">
        <v>98.700599999999994</v>
      </c>
    </row>
    <row r="185" spans="11:12" x14ac:dyDescent="0.25">
      <c r="K185" s="66">
        <v>44100</v>
      </c>
      <c r="L185" s="42">
        <v>98.574299999999994</v>
      </c>
    </row>
    <row r="186" spans="11:12" x14ac:dyDescent="0.25">
      <c r="K186" s="66">
        <v>44107</v>
      </c>
      <c r="L186" s="42">
        <v>97.953500000000005</v>
      </c>
    </row>
    <row r="187" spans="11:12" x14ac:dyDescent="0.25">
      <c r="K187" s="66">
        <v>44114</v>
      </c>
      <c r="L187" s="42">
        <v>97.881799999999998</v>
      </c>
    </row>
    <row r="188" spans="11:12" x14ac:dyDescent="0.25">
      <c r="K188" s="66">
        <v>44121</v>
      </c>
      <c r="L188" s="42">
        <v>98.485900000000001</v>
      </c>
    </row>
    <row r="189" spans="11:12" x14ac:dyDescent="0.25">
      <c r="K189" s="66">
        <v>44128</v>
      </c>
      <c r="L189" s="42">
        <v>98.675399999999996</v>
      </c>
    </row>
    <row r="190" spans="11:12" x14ac:dyDescent="0.25">
      <c r="K190" s="66">
        <v>44135</v>
      </c>
      <c r="L190" s="42">
        <v>98.779399999999995</v>
      </c>
    </row>
    <row r="191" spans="11:12" x14ac:dyDescent="0.25">
      <c r="K191" s="66">
        <v>44142</v>
      </c>
      <c r="L191" s="42">
        <v>99.160600000000002</v>
      </c>
    </row>
    <row r="192" spans="11:12" x14ac:dyDescent="0.25">
      <c r="K192" s="66">
        <v>44149</v>
      </c>
      <c r="L192" s="42">
        <v>99.803200000000004</v>
      </c>
    </row>
    <row r="193" spans="11:12" x14ac:dyDescent="0.25">
      <c r="K193" s="66">
        <v>44156</v>
      </c>
      <c r="L193" s="42">
        <v>100.05889999999999</v>
      </c>
    </row>
    <row r="194" spans="11:12" x14ac:dyDescent="0.25">
      <c r="K194" s="66">
        <v>44163</v>
      </c>
      <c r="L194" s="42">
        <v>100.3095</v>
      </c>
    </row>
    <row r="195" spans="11:12" x14ac:dyDescent="0.25">
      <c r="K195" s="66">
        <v>44170</v>
      </c>
      <c r="L195" s="42">
        <v>100.8173</v>
      </c>
    </row>
    <row r="196" spans="11:12" x14ac:dyDescent="0.25">
      <c r="K196" s="66">
        <v>44177</v>
      </c>
      <c r="L196" s="42">
        <v>101.015</v>
      </c>
    </row>
    <row r="197" spans="11:12" x14ac:dyDescent="0.25">
      <c r="K197" s="66">
        <v>44184</v>
      </c>
      <c r="L197" s="42">
        <v>100.3548</v>
      </c>
    </row>
    <row r="198" spans="11:12" x14ac:dyDescent="0.25">
      <c r="K198" s="66">
        <v>44191</v>
      </c>
      <c r="L198" s="42">
        <v>97.321700000000007</v>
      </c>
    </row>
    <row r="199" spans="11:12" x14ac:dyDescent="0.25">
      <c r="K199" s="66">
        <v>44198</v>
      </c>
      <c r="L199" s="42">
        <v>94.444699999999997</v>
      </c>
    </row>
    <row r="200" spans="11:12" x14ac:dyDescent="0.25">
      <c r="K200" s="66">
        <v>44205</v>
      </c>
      <c r="L200" s="42">
        <v>94.284199999999998</v>
      </c>
    </row>
    <row r="201" spans="11:12" x14ac:dyDescent="0.25">
      <c r="K201" s="66">
        <v>44212</v>
      </c>
      <c r="L201" s="42">
        <v>95.700199999999995</v>
      </c>
    </row>
    <row r="202" spans="11:12" x14ac:dyDescent="0.25">
      <c r="K202" s="66" t="s">
        <v>53</v>
      </c>
      <c r="L202" s="42" t="s">
        <v>53</v>
      </c>
    </row>
    <row r="203" spans="11:12" x14ac:dyDescent="0.25">
      <c r="K203" s="66" t="s">
        <v>53</v>
      </c>
      <c r="L203" s="42" t="s">
        <v>53</v>
      </c>
    </row>
    <row r="204" spans="11:12" x14ac:dyDescent="0.25">
      <c r="K204" s="66" t="s">
        <v>53</v>
      </c>
      <c r="L204" s="42" t="s">
        <v>53</v>
      </c>
    </row>
    <row r="205" spans="11:12" x14ac:dyDescent="0.25">
      <c r="K205" s="66" t="s">
        <v>53</v>
      </c>
      <c r="L205" s="42" t="s">
        <v>53</v>
      </c>
    </row>
    <row r="206" spans="11:12" x14ac:dyDescent="0.25">
      <c r="K206" s="66" t="s">
        <v>53</v>
      </c>
      <c r="L206" s="42" t="s">
        <v>53</v>
      </c>
    </row>
    <row r="207" spans="11:12" x14ac:dyDescent="0.25">
      <c r="K207" s="66" t="s">
        <v>53</v>
      </c>
      <c r="L207" s="42" t="s">
        <v>53</v>
      </c>
    </row>
    <row r="208" spans="11:12" x14ac:dyDescent="0.25">
      <c r="K208" s="66" t="s">
        <v>53</v>
      </c>
      <c r="L208" s="42" t="s">
        <v>53</v>
      </c>
    </row>
    <row r="209" spans="11:12" x14ac:dyDescent="0.25">
      <c r="K209" s="66" t="s">
        <v>53</v>
      </c>
      <c r="L209" s="42" t="s">
        <v>53</v>
      </c>
    </row>
    <row r="210" spans="11:12" x14ac:dyDescent="0.25">
      <c r="K210" s="66" t="s">
        <v>53</v>
      </c>
      <c r="L210" s="42" t="s">
        <v>53</v>
      </c>
    </row>
    <row r="211" spans="11:12" x14ac:dyDescent="0.25">
      <c r="K211" s="66" t="s">
        <v>53</v>
      </c>
      <c r="L211" s="42" t="s">
        <v>53</v>
      </c>
    </row>
    <row r="212" spans="11:12" x14ac:dyDescent="0.25">
      <c r="K212" s="66" t="s">
        <v>53</v>
      </c>
      <c r="L212" s="42" t="s">
        <v>53</v>
      </c>
    </row>
    <row r="213" spans="11:12" x14ac:dyDescent="0.25">
      <c r="K213" s="66" t="s">
        <v>53</v>
      </c>
      <c r="L213" s="42" t="s">
        <v>53</v>
      </c>
    </row>
    <row r="214" spans="11:12" x14ac:dyDescent="0.25">
      <c r="K214" s="66" t="s">
        <v>53</v>
      </c>
      <c r="L214" s="42" t="s">
        <v>53</v>
      </c>
    </row>
    <row r="215" spans="11:12" x14ac:dyDescent="0.25">
      <c r="K215" s="66" t="s">
        <v>53</v>
      </c>
      <c r="L215" s="42" t="s">
        <v>53</v>
      </c>
    </row>
    <row r="216" spans="11:12" x14ac:dyDescent="0.25">
      <c r="K216" s="66" t="s">
        <v>53</v>
      </c>
      <c r="L216" s="42" t="s">
        <v>53</v>
      </c>
    </row>
    <row r="217" spans="11:12" x14ac:dyDescent="0.25">
      <c r="K217" s="66" t="s">
        <v>53</v>
      </c>
      <c r="L217" s="42" t="s">
        <v>53</v>
      </c>
    </row>
    <row r="218" spans="11:12" x14ac:dyDescent="0.25">
      <c r="K218" s="66" t="s">
        <v>53</v>
      </c>
      <c r="L218" s="42" t="s">
        <v>53</v>
      </c>
    </row>
    <row r="219" spans="11:12" x14ac:dyDescent="0.25">
      <c r="K219" s="66" t="s">
        <v>53</v>
      </c>
      <c r="L219" s="42" t="s">
        <v>53</v>
      </c>
    </row>
    <row r="220" spans="11:12" x14ac:dyDescent="0.25">
      <c r="K220" s="66" t="s">
        <v>53</v>
      </c>
      <c r="L220" s="42" t="s">
        <v>53</v>
      </c>
    </row>
    <row r="221" spans="11:12" x14ac:dyDescent="0.25">
      <c r="K221" s="66" t="s">
        <v>53</v>
      </c>
      <c r="L221" s="42" t="s">
        <v>53</v>
      </c>
    </row>
    <row r="222" spans="11:12" x14ac:dyDescent="0.25">
      <c r="K222" s="66" t="s">
        <v>53</v>
      </c>
      <c r="L222" s="42" t="s">
        <v>53</v>
      </c>
    </row>
    <row r="223" spans="11:12" x14ac:dyDescent="0.25">
      <c r="K223" s="66" t="s">
        <v>53</v>
      </c>
      <c r="L223" s="42" t="s">
        <v>53</v>
      </c>
    </row>
    <row r="224" spans="11:12" x14ac:dyDescent="0.25">
      <c r="K224" s="66" t="s">
        <v>53</v>
      </c>
      <c r="L224" s="42" t="s">
        <v>53</v>
      </c>
    </row>
    <row r="225" spans="11:12" x14ac:dyDescent="0.25">
      <c r="K225" s="66" t="s">
        <v>53</v>
      </c>
      <c r="L225" s="42" t="s">
        <v>53</v>
      </c>
    </row>
    <row r="226" spans="11:12" x14ac:dyDescent="0.25">
      <c r="K226" s="66" t="s">
        <v>53</v>
      </c>
      <c r="L226" s="42" t="s">
        <v>53</v>
      </c>
    </row>
    <row r="227" spans="11:12" x14ac:dyDescent="0.25">
      <c r="K227" s="66" t="s">
        <v>53</v>
      </c>
      <c r="L227" s="42" t="s">
        <v>53</v>
      </c>
    </row>
    <row r="228" spans="11:12" x14ac:dyDescent="0.25">
      <c r="K228" s="66" t="s">
        <v>53</v>
      </c>
      <c r="L228" s="42" t="s">
        <v>53</v>
      </c>
    </row>
    <row r="229" spans="11:12" x14ac:dyDescent="0.25">
      <c r="K229" s="66" t="s">
        <v>53</v>
      </c>
      <c r="L229" s="42" t="s">
        <v>53</v>
      </c>
    </row>
    <row r="230" spans="11:12" x14ac:dyDescent="0.25">
      <c r="K230" s="66" t="s">
        <v>53</v>
      </c>
      <c r="L230" s="42" t="s">
        <v>53</v>
      </c>
    </row>
    <row r="231" spans="11:12" x14ac:dyDescent="0.25">
      <c r="K231" s="66" t="s">
        <v>53</v>
      </c>
      <c r="L231" s="42" t="s">
        <v>53</v>
      </c>
    </row>
    <row r="232" spans="11:12" x14ac:dyDescent="0.25">
      <c r="K232" s="66" t="s">
        <v>53</v>
      </c>
      <c r="L232" s="42" t="s">
        <v>53</v>
      </c>
    </row>
    <row r="233" spans="11:12" x14ac:dyDescent="0.25">
      <c r="K233" s="66" t="s">
        <v>53</v>
      </c>
      <c r="L233" s="42" t="s">
        <v>53</v>
      </c>
    </row>
    <row r="234" spans="11:12" x14ac:dyDescent="0.25">
      <c r="K234" s="66" t="s">
        <v>53</v>
      </c>
      <c r="L234" s="42" t="s">
        <v>53</v>
      </c>
    </row>
    <row r="235" spans="11:12" x14ac:dyDescent="0.25">
      <c r="K235" s="66" t="s">
        <v>53</v>
      </c>
      <c r="L235" s="42" t="s">
        <v>53</v>
      </c>
    </row>
    <row r="236" spans="11:12" x14ac:dyDescent="0.25">
      <c r="K236" s="66" t="s">
        <v>53</v>
      </c>
      <c r="L236" s="42" t="s">
        <v>53</v>
      </c>
    </row>
    <row r="237" spans="11:12" x14ac:dyDescent="0.25">
      <c r="K237" s="66" t="s">
        <v>53</v>
      </c>
      <c r="L237" s="42" t="s">
        <v>53</v>
      </c>
    </row>
    <row r="238" spans="11:12" x14ac:dyDescent="0.25">
      <c r="K238" s="66" t="s">
        <v>53</v>
      </c>
      <c r="L238" s="42" t="s">
        <v>53</v>
      </c>
    </row>
    <row r="239" spans="11:12" x14ac:dyDescent="0.25">
      <c r="K239" s="66" t="s">
        <v>53</v>
      </c>
      <c r="L239" s="42" t="s">
        <v>53</v>
      </c>
    </row>
    <row r="240" spans="11:12" x14ac:dyDescent="0.25">
      <c r="K240" s="66" t="s">
        <v>53</v>
      </c>
      <c r="L240" s="42" t="s">
        <v>53</v>
      </c>
    </row>
    <row r="241" spans="11:12" x14ac:dyDescent="0.25">
      <c r="K241" s="66" t="s">
        <v>53</v>
      </c>
      <c r="L241" s="42" t="s">
        <v>53</v>
      </c>
    </row>
    <row r="242" spans="11:12" x14ac:dyDescent="0.25">
      <c r="K242" s="66" t="s">
        <v>53</v>
      </c>
      <c r="L242" s="42" t="s">
        <v>53</v>
      </c>
    </row>
    <row r="243" spans="11:12" x14ac:dyDescent="0.25">
      <c r="K243" s="66" t="s">
        <v>53</v>
      </c>
      <c r="L243" s="42" t="s">
        <v>53</v>
      </c>
    </row>
    <row r="244" spans="11:12" x14ac:dyDescent="0.25">
      <c r="K244" s="66" t="s">
        <v>53</v>
      </c>
      <c r="L244" s="42" t="s">
        <v>53</v>
      </c>
    </row>
    <row r="245" spans="11:12" x14ac:dyDescent="0.25">
      <c r="K245" s="66" t="s">
        <v>53</v>
      </c>
      <c r="L245" s="42" t="s">
        <v>53</v>
      </c>
    </row>
    <row r="246" spans="11:12" x14ac:dyDescent="0.25">
      <c r="K246" s="66" t="s">
        <v>53</v>
      </c>
      <c r="L246" s="42" t="s">
        <v>53</v>
      </c>
    </row>
    <row r="247" spans="11:12" x14ac:dyDescent="0.25">
      <c r="K247" s="66" t="s">
        <v>53</v>
      </c>
      <c r="L247" s="42" t="s">
        <v>53</v>
      </c>
    </row>
    <row r="248" spans="11:12" x14ac:dyDescent="0.25">
      <c r="K248" s="66" t="s">
        <v>53</v>
      </c>
      <c r="L248" s="42" t="s">
        <v>53</v>
      </c>
    </row>
    <row r="249" spans="11:12" x14ac:dyDescent="0.25">
      <c r="K249" s="66" t="s">
        <v>53</v>
      </c>
      <c r="L249" s="42" t="s">
        <v>53</v>
      </c>
    </row>
    <row r="250" spans="11:12" x14ac:dyDescent="0.25">
      <c r="K250" s="66" t="s">
        <v>53</v>
      </c>
      <c r="L250" s="42" t="s">
        <v>53</v>
      </c>
    </row>
    <row r="251" spans="11:12" x14ac:dyDescent="0.25">
      <c r="K251" s="66" t="s">
        <v>53</v>
      </c>
      <c r="L251" s="42" t="s">
        <v>53</v>
      </c>
    </row>
    <row r="252" spans="11:12" x14ac:dyDescent="0.25">
      <c r="K252" s="66" t="s">
        <v>53</v>
      </c>
      <c r="L252" s="42" t="s">
        <v>53</v>
      </c>
    </row>
    <row r="253" spans="11:12" x14ac:dyDescent="0.25">
      <c r="K253" s="66" t="s">
        <v>53</v>
      </c>
      <c r="L253" s="42" t="s">
        <v>53</v>
      </c>
    </row>
    <row r="254" spans="11:12" x14ac:dyDescent="0.25">
      <c r="K254" s="66" t="s">
        <v>53</v>
      </c>
      <c r="L254" s="42" t="s">
        <v>53</v>
      </c>
    </row>
    <row r="255" spans="11:12" x14ac:dyDescent="0.25">
      <c r="K255" s="66" t="s">
        <v>53</v>
      </c>
      <c r="L255" s="42" t="s">
        <v>53</v>
      </c>
    </row>
    <row r="256" spans="11:12" x14ac:dyDescent="0.25">
      <c r="K256" s="66" t="s">
        <v>53</v>
      </c>
      <c r="L256" s="42" t="s">
        <v>53</v>
      </c>
    </row>
    <row r="257" spans="11:12" x14ac:dyDescent="0.25">
      <c r="K257" s="66" t="s">
        <v>53</v>
      </c>
      <c r="L257" s="42" t="s">
        <v>53</v>
      </c>
    </row>
    <row r="258" spans="11:12" x14ac:dyDescent="0.25">
      <c r="K258" s="66" t="s">
        <v>53</v>
      </c>
      <c r="L258" s="42" t="s">
        <v>53</v>
      </c>
    </row>
    <row r="259" spans="11:12" x14ac:dyDescent="0.25">
      <c r="K259" s="66" t="s">
        <v>53</v>
      </c>
      <c r="L259" s="42" t="s">
        <v>53</v>
      </c>
    </row>
    <row r="260" spans="11:12" x14ac:dyDescent="0.25">
      <c r="K260" s="66" t="s">
        <v>53</v>
      </c>
      <c r="L260" s="42" t="s">
        <v>53</v>
      </c>
    </row>
    <row r="261" spans="11:12" x14ac:dyDescent="0.25">
      <c r="K261" s="66" t="s">
        <v>53</v>
      </c>
      <c r="L261" s="42" t="s">
        <v>53</v>
      </c>
    </row>
    <row r="262" spans="11:12" x14ac:dyDescent="0.25">
      <c r="K262" s="66" t="s">
        <v>53</v>
      </c>
      <c r="L262" s="42" t="s">
        <v>53</v>
      </c>
    </row>
    <row r="263" spans="11:12" x14ac:dyDescent="0.25">
      <c r="K263" s="66" t="s">
        <v>53</v>
      </c>
      <c r="L263" s="42" t="s">
        <v>53</v>
      </c>
    </row>
    <row r="264" spans="11:12" x14ac:dyDescent="0.25">
      <c r="K264" s="66" t="s">
        <v>53</v>
      </c>
      <c r="L264" s="42" t="s">
        <v>53</v>
      </c>
    </row>
    <row r="265" spans="11:12" x14ac:dyDescent="0.25">
      <c r="K265" s="66" t="s">
        <v>53</v>
      </c>
      <c r="L265" s="42" t="s">
        <v>53</v>
      </c>
    </row>
    <row r="266" spans="11:12" x14ac:dyDescent="0.25">
      <c r="K266" s="66" t="s">
        <v>53</v>
      </c>
      <c r="L266" s="42" t="s">
        <v>53</v>
      </c>
    </row>
    <row r="267" spans="11:12" x14ac:dyDescent="0.25">
      <c r="K267" s="66" t="s">
        <v>53</v>
      </c>
      <c r="L267" s="42" t="s">
        <v>53</v>
      </c>
    </row>
    <row r="268" spans="11:12" x14ac:dyDescent="0.25">
      <c r="K268" s="66" t="s">
        <v>53</v>
      </c>
      <c r="L268" s="42" t="s">
        <v>53</v>
      </c>
    </row>
    <row r="269" spans="11:12" x14ac:dyDescent="0.25">
      <c r="K269" s="66" t="s">
        <v>53</v>
      </c>
      <c r="L269" s="42" t="s">
        <v>53</v>
      </c>
    </row>
    <row r="270" spans="11:12" x14ac:dyDescent="0.25">
      <c r="K270" s="66" t="s">
        <v>53</v>
      </c>
      <c r="L270" s="42" t="s">
        <v>53</v>
      </c>
    </row>
    <row r="271" spans="11:12" x14ac:dyDescent="0.25">
      <c r="K271" s="66" t="s">
        <v>53</v>
      </c>
      <c r="L271" s="42" t="s">
        <v>53</v>
      </c>
    </row>
    <row r="272" spans="11:12" x14ac:dyDescent="0.25">
      <c r="K272" s="66" t="s">
        <v>53</v>
      </c>
      <c r="L272" s="42" t="s">
        <v>53</v>
      </c>
    </row>
    <row r="273" spans="11:12" x14ac:dyDescent="0.25">
      <c r="K273" s="66" t="s">
        <v>53</v>
      </c>
      <c r="L273" s="42" t="s">
        <v>53</v>
      </c>
    </row>
    <row r="274" spans="11:12" x14ac:dyDescent="0.25">
      <c r="K274" s="66" t="s">
        <v>53</v>
      </c>
      <c r="L274" s="42" t="s">
        <v>53</v>
      </c>
    </row>
    <row r="275" spans="11:12" x14ac:dyDescent="0.25">
      <c r="K275" s="66" t="s">
        <v>53</v>
      </c>
      <c r="L275" s="42" t="s">
        <v>53</v>
      </c>
    </row>
    <row r="276" spans="11:12" x14ac:dyDescent="0.25">
      <c r="K276" s="66" t="s">
        <v>53</v>
      </c>
      <c r="L276" s="42" t="s">
        <v>53</v>
      </c>
    </row>
    <row r="277" spans="11:12" x14ac:dyDescent="0.25">
      <c r="K277" s="66" t="s">
        <v>53</v>
      </c>
      <c r="L277" s="42" t="s">
        <v>53</v>
      </c>
    </row>
    <row r="278" spans="11:12" x14ac:dyDescent="0.25">
      <c r="K278" s="66" t="s">
        <v>53</v>
      </c>
      <c r="L278" s="42" t="s">
        <v>53</v>
      </c>
    </row>
    <row r="279" spans="11:12" x14ac:dyDescent="0.25">
      <c r="K279" s="66" t="s">
        <v>53</v>
      </c>
      <c r="L279" s="42" t="s">
        <v>53</v>
      </c>
    </row>
    <row r="280" spans="11:12" x14ac:dyDescent="0.25">
      <c r="K280" s="66" t="s">
        <v>53</v>
      </c>
      <c r="L280" s="42" t="s">
        <v>53</v>
      </c>
    </row>
    <row r="281" spans="11:12" x14ac:dyDescent="0.25">
      <c r="K281" s="66" t="s">
        <v>53</v>
      </c>
      <c r="L281" s="42" t="s">
        <v>53</v>
      </c>
    </row>
    <row r="282" spans="11:12" x14ac:dyDescent="0.25">
      <c r="K282" s="66" t="s">
        <v>53</v>
      </c>
      <c r="L282" s="42" t="s">
        <v>53</v>
      </c>
    </row>
    <row r="283" spans="11:12" x14ac:dyDescent="0.25">
      <c r="K283" s="66" t="s">
        <v>53</v>
      </c>
      <c r="L283" s="42" t="s">
        <v>53</v>
      </c>
    </row>
    <row r="284" spans="11:12" x14ac:dyDescent="0.25">
      <c r="K284" s="66" t="s">
        <v>53</v>
      </c>
      <c r="L284" s="42" t="s">
        <v>53</v>
      </c>
    </row>
    <row r="285" spans="11:12" x14ac:dyDescent="0.25">
      <c r="K285" s="66" t="s">
        <v>53</v>
      </c>
      <c r="L285" s="42" t="s">
        <v>53</v>
      </c>
    </row>
    <row r="286" spans="11:12" x14ac:dyDescent="0.25">
      <c r="K286" s="66" t="s">
        <v>53</v>
      </c>
      <c r="L286" s="42" t="s">
        <v>53</v>
      </c>
    </row>
    <row r="287" spans="11:12" x14ac:dyDescent="0.25">
      <c r="K287" s="66" t="s">
        <v>53</v>
      </c>
      <c r="L287" s="42" t="s">
        <v>53</v>
      </c>
    </row>
    <row r="288" spans="11:12" x14ac:dyDescent="0.25">
      <c r="K288" s="66" t="s">
        <v>53</v>
      </c>
      <c r="L288" s="42" t="s">
        <v>53</v>
      </c>
    </row>
    <row r="289" spans="11:12" x14ac:dyDescent="0.25">
      <c r="K289" s="66" t="s">
        <v>53</v>
      </c>
      <c r="L289" s="42" t="s">
        <v>53</v>
      </c>
    </row>
    <row r="290" spans="11:12" x14ac:dyDescent="0.25">
      <c r="K290" s="66" t="s">
        <v>53</v>
      </c>
      <c r="L290" s="42" t="s">
        <v>53</v>
      </c>
    </row>
    <row r="291" spans="11:12" x14ac:dyDescent="0.25">
      <c r="K291" s="66" t="s">
        <v>53</v>
      </c>
      <c r="L291" s="42" t="s">
        <v>53</v>
      </c>
    </row>
    <row r="292" spans="11:12" x14ac:dyDescent="0.25">
      <c r="K292" s="66" t="s">
        <v>53</v>
      </c>
      <c r="L292" s="42" t="s">
        <v>53</v>
      </c>
    </row>
    <row r="293" spans="11:12" x14ac:dyDescent="0.25">
      <c r="K293" s="66" t="s">
        <v>53</v>
      </c>
      <c r="L293" s="42" t="s">
        <v>53</v>
      </c>
    </row>
    <row r="294" spans="11:12" x14ac:dyDescent="0.25">
      <c r="K294" s="66" t="s">
        <v>53</v>
      </c>
      <c r="L294" s="42" t="s">
        <v>53</v>
      </c>
    </row>
    <row r="295" spans="11:12" x14ac:dyDescent="0.25">
      <c r="K295" s="66" t="s">
        <v>53</v>
      </c>
      <c r="L295" s="42" t="s">
        <v>53</v>
      </c>
    </row>
    <row r="296" spans="11:12" x14ac:dyDescent="0.25">
      <c r="K296" s="66" t="s">
        <v>53</v>
      </c>
      <c r="L296" s="42" t="s">
        <v>53</v>
      </c>
    </row>
    <row r="297" spans="11:12" x14ac:dyDescent="0.25">
      <c r="K297" s="66" t="s">
        <v>53</v>
      </c>
      <c r="L297" s="42" t="s">
        <v>53</v>
      </c>
    </row>
    <row r="298" spans="11:12" x14ac:dyDescent="0.25">
      <c r="K298" s="66" t="s">
        <v>53</v>
      </c>
      <c r="L298" s="42" t="s">
        <v>53</v>
      </c>
    </row>
    <row r="299" spans="11:12" x14ac:dyDescent="0.25">
      <c r="K299" s="66" t="s">
        <v>53</v>
      </c>
      <c r="L299" s="42" t="s">
        <v>53</v>
      </c>
    </row>
    <row r="300" spans="11:12" x14ac:dyDescent="0.25">
      <c r="K300" s="66" t="s">
        <v>53</v>
      </c>
      <c r="L300" s="42" t="s">
        <v>53</v>
      </c>
    </row>
    <row r="301" spans="11:12" x14ac:dyDescent="0.25">
      <c r="K301" s="66" t="s">
        <v>53</v>
      </c>
      <c r="L301" s="42" t="s">
        <v>53</v>
      </c>
    </row>
    <row r="302" spans="11:12" x14ac:dyDescent="0.25">
      <c r="K302" s="66" t="s">
        <v>53</v>
      </c>
      <c r="L302" s="42" t="s">
        <v>53</v>
      </c>
    </row>
    <row r="303" spans="11:12" x14ac:dyDescent="0.25">
      <c r="K303" s="66" t="s">
        <v>53</v>
      </c>
      <c r="L303" s="42" t="s">
        <v>53</v>
      </c>
    </row>
    <row r="304" spans="11:12" x14ac:dyDescent="0.25">
      <c r="K304" s="67" t="s">
        <v>54</v>
      </c>
      <c r="L304" s="68"/>
    </row>
    <row r="305" spans="11:12" x14ac:dyDescent="0.25">
      <c r="K305" s="66">
        <v>43904</v>
      </c>
      <c r="L305" s="42">
        <v>100</v>
      </c>
    </row>
    <row r="306" spans="11:12" x14ac:dyDescent="0.25">
      <c r="K306" s="66">
        <v>43911</v>
      </c>
      <c r="L306" s="42">
        <v>99.667599999999993</v>
      </c>
    </row>
    <row r="307" spans="11:12" x14ac:dyDescent="0.25">
      <c r="K307" s="66">
        <v>43918</v>
      </c>
      <c r="L307" s="42">
        <v>98.378600000000006</v>
      </c>
    </row>
    <row r="308" spans="11:12" x14ac:dyDescent="0.25">
      <c r="K308" s="66">
        <v>43925</v>
      </c>
      <c r="L308" s="42">
        <v>96.626300000000001</v>
      </c>
    </row>
    <row r="309" spans="11:12" x14ac:dyDescent="0.25">
      <c r="K309" s="66">
        <v>43932</v>
      </c>
      <c r="L309" s="42">
        <v>94.061300000000003</v>
      </c>
    </row>
    <row r="310" spans="11:12" x14ac:dyDescent="0.25">
      <c r="K310" s="66">
        <v>43939</v>
      </c>
      <c r="L310" s="42">
        <v>93.977199999999996</v>
      </c>
    </row>
    <row r="311" spans="11:12" x14ac:dyDescent="0.25">
      <c r="K311" s="66">
        <v>43946</v>
      </c>
      <c r="L311" s="42">
        <v>94.110699999999994</v>
      </c>
    </row>
    <row r="312" spans="11:12" x14ac:dyDescent="0.25">
      <c r="K312" s="66">
        <v>43953</v>
      </c>
      <c r="L312" s="42">
        <v>94.578299999999999</v>
      </c>
    </row>
    <row r="313" spans="11:12" x14ac:dyDescent="0.25">
      <c r="K313" s="66">
        <v>43960</v>
      </c>
      <c r="L313" s="42">
        <v>93.415999999999997</v>
      </c>
    </row>
    <row r="314" spans="11:12" x14ac:dyDescent="0.25">
      <c r="K314" s="66">
        <v>43967</v>
      </c>
      <c r="L314" s="42">
        <v>92.604799999999997</v>
      </c>
    </row>
    <row r="315" spans="11:12" x14ac:dyDescent="0.25">
      <c r="K315" s="66">
        <v>43974</v>
      </c>
      <c r="L315" s="42">
        <v>92.236099999999993</v>
      </c>
    </row>
    <row r="316" spans="11:12" x14ac:dyDescent="0.25">
      <c r="K316" s="66">
        <v>43981</v>
      </c>
      <c r="L316" s="42">
        <v>93.508200000000002</v>
      </c>
    </row>
    <row r="317" spans="11:12" x14ac:dyDescent="0.25">
      <c r="K317" s="66">
        <v>43988</v>
      </c>
      <c r="L317" s="42">
        <v>95.496899999999997</v>
      </c>
    </row>
    <row r="318" spans="11:12" x14ac:dyDescent="0.25">
      <c r="K318" s="66">
        <v>43995</v>
      </c>
      <c r="L318" s="42">
        <v>96.188599999999994</v>
      </c>
    </row>
    <row r="319" spans="11:12" x14ac:dyDescent="0.25">
      <c r="K319" s="66">
        <v>44002</v>
      </c>
      <c r="L319" s="42">
        <v>97.174400000000006</v>
      </c>
    </row>
    <row r="320" spans="11:12" x14ac:dyDescent="0.25">
      <c r="K320" s="66">
        <v>44009</v>
      </c>
      <c r="L320" s="42">
        <v>97.322599999999994</v>
      </c>
    </row>
    <row r="321" spans="11:12" x14ac:dyDescent="0.25">
      <c r="K321" s="66">
        <v>44016</v>
      </c>
      <c r="L321" s="42">
        <v>99.476100000000002</v>
      </c>
    </row>
    <row r="322" spans="11:12" x14ac:dyDescent="0.25">
      <c r="K322" s="66">
        <v>44023</v>
      </c>
      <c r="L322" s="42">
        <v>96.927999999999997</v>
      </c>
    </row>
    <row r="323" spans="11:12" x14ac:dyDescent="0.25">
      <c r="K323" s="66">
        <v>44030</v>
      </c>
      <c r="L323" s="42">
        <v>96.451099999999997</v>
      </c>
    </row>
    <row r="324" spans="11:12" x14ac:dyDescent="0.25">
      <c r="K324" s="66">
        <v>44037</v>
      </c>
      <c r="L324" s="42">
        <v>96.096999999999994</v>
      </c>
    </row>
    <row r="325" spans="11:12" x14ac:dyDescent="0.25">
      <c r="K325" s="66">
        <v>44044</v>
      </c>
      <c r="L325" s="42">
        <v>96.806200000000004</v>
      </c>
    </row>
    <row r="326" spans="11:12" x14ac:dyDescent="0.25">
      <c r="K326" s="66">
        <v>44051</v>
      </c>
      <c r="L326" s="42">
        <v>97.248500000000007</v>
      </c>
    </row>
    <row r="327" spans="11:12" x14ac:dyDescent="0.25">
      <c r="K327" s="66">
        <v>44058</v>
      </c>
      <c r="L327" s="42">
        <v>96.723200000000006</v>
      </c>
    </row>
    <row r="328" spans="11:12" x14ac:dyDescent="0.25">
      <c r="K328" s="66">
        <v>44065</v>
      </c>
      <c r="L328" s="42">
        <v>96.530600000000007</v>
      </c>
    </row>
    <row r="329" spans="11:12" x14ac:dyDescent="0.25">
      <c r="K329" s="66">
        <v>44072</v>
      </c>
      <c r="L329" s="42">
        <v>96.715400000000002</v>
      </c>
    </row>
    <row r="330" spans="11:12" x14ac:dyDescent="0.25">
      <c r="K330" s="66">
        <v>44079</v>
      </c>
      <c r="L330" s="42">
        <v>99.468299999999999</v>
      </c>
    </row>
    <row r="331" spans="11:12" x14ac:dyDescent="0.25">
      <c r="K331" s="66">
        <v>44086</v>
      </c>
      <c r="L331" s="42">
        <v>100.4546</v>
      </c>
    </row>
    <row r="332" spans="11:12" x14ac:dyDescent="0.25">
      <c r="K332" s="66">
        <v>44093</v>
      </c>
      <c r="L332" s="42">
        <v>101.22580000000001</v>
      </c>
    </row>
    <row r="333" spans="11:12" x14ac:dyDescent="0.25">
      <c r="K333" s="66">
        <v>44100</v>
      </c>
      <c r="L333" s="42">
        <v>100.6095</v>
      </c>
    </row>
    <row r="334" spans="11:12" x14ac:dyDescent="0.25">
      <c r="K334" s="66">
        <v>44107</v>
      </c>
      <c r="L334" s="42">
        <v>98.462699999999998</v>
      </c>
    </row>
    <row r="335" spans="11:12" x14ac:dyDescent="0.25">
      <c r="K335" s="66">
        <v>44114</v>
      </c>
      <c r="L335" s="42">
        <v>96.815100000000001</v>
      </c>
    </row>
    <row r="336" spans="11:12" x14ac:dyDescent="0.25">
      <c r="K336" s="66">
        <v>44121</v>
      </c>
      <c r="L336" s="42">
        <v>97.316400000000002</v>
      </c>
    </row>
    <row r="337" spans="11:12" x14ac:dyDescent="0.25">
      <c r="K337" s="66">
        <v>44128</v>
      </c>
      <c r="L337" s="42">
        <v>96.7316</v>
      </c>
    </row>
    <row r="338" spans="11:12" x14ac:dyDescent="0.25">
      <c r="K338" s="66">
        <v>44135</v>
      </c>
      <c r="L338" s="42">
        <v>96.679100000000005</v>
      </c>
    </row>
    <row r="339" spans="11:12" x14ac:dyDescent="0.25">
      <c r="K339" s="66">
        <v>44142</v>
      </c>
      <c r="L339" s="42">
        <v>98.026200000000003</v>
      </c>
    </row>
    <row r="340" spans="11:12" x14ac:dyDescent="0.25">
      <c r="K340" s="66">
        <v>44149</v>
      </c>
      <c r="L340" s="42">
        <v>98.893100000000004</v>
      </c>
    </row>
    <row r="341" spans="11:12" x14ac:dyDescent="0.25">
      <c r="K341" s="66">
        <v>44156</v>
      </c>
      <c r="L341" s="42">
        <v>98.847399999999993</v>
      </c>
    </row>
    <row r="342" spans="11:12" x14ac:dyDescent="0.25">
      <c r="K342" s="66">
        <v>44163</v>
      </c>
      <c r="L342" s="42">
        <v>100.1014</v>
      </c>
    </row>
    <row r="343" spans="11:12" x14ac:dyDescent="0.25">
      <c r="K343" s="66">
        <v>44170</v>
      </c>
      <c r="L343" s="42">
        <v>101.732</v>
      </c>
    </row>
    <row r="344" spans="11:12" x14ac:dyDescent="0.25">
      <c r="K344" s="66">
        <v>44177</v>
      </c>
      <c r="L344" s="42">
        <v>102.21939999999999</v>
      </c>
    </row>
    <row r="345" spans="11:12" x14ac:dyDescent="0.25">
      <c r="K345" s="66">
        <v>44184</v>
      </c>
      <c r="L345" s="42">
        <v>102.1596</v>
      </c>
    </row>
    <row r="346" spans="11:12" x14ac:dyDescent="0.25">
      <c r="K346" s="66">
        <v>44191</v>
      </c>
      <c r="L346" s="42">
        <v>97.485100000000003</v>
      </c>
    </row>
    <row r="347" spans="11:12" x14ac:dyDescent="0.25">
      <c r="K347" s="66">
        <v>44198</v>
      </c>
      <c r="L347" s="42">
        <v>93.574100000000001</v>
      </c>
    </row>
    <row r="348" spans="11:12" x14ac:dyDescent="0.25">
      <c r="K348" s="66">
        <v>44205</v>
      </c>
      <c r="L348" s="42">
        <v>92.977900000000005</v>
      </c>
    </row>
    <row r="349" spans="11:12" x14ac:dyDescent="0.25">
      <c r="K349" s="66">
        <v>44212</v>
      </c>
      <c r="L349" s="42">
        <v>94.76</v>
      </c>
    </row>
    <row r="350" spans="11:12" x14ac:dyDescent="0.25">
      <c r="K350" s="66" t="s">
        <v>53</v>
      </c>
      <c r="L350" s="42" t="s">
        <v>53</v>
      </c>
    </row>
    <row r="351" spans="11:12" x14ac:dyDescent="0.25">
      <c r="K351" s="66" t="s">
        <v>53</v>
      </c>
      <c r="L351" s="42" t="s">
        <v>53</v>
      </c>
    </row>
    <row r="352" spans="11:12" x14ac:dyDescent="0.25">
      <c r="K352" s="66" t="s">
        <v>53</v>
      </c>
      <c r="L352" s="42" t="s">
        <v>53</v>
      </c>
    </row>
    <row r="353" spans="11:12" x14ac:dyDescent="0.25">
      <c r="K353" s="66" t="s">
        <v>53</v>
      </c>
      <c r="L353" s="42" t="s">
        <v>53</v>
      </c>
    </row>
    <row r="354" spans="11:12" x14ac:dyDescent="0.25">
      <c r="K354" s="66" t="s">
        <v>53</v>
      </c>
      <c r="L354" s="42" t="s">
        <v>53</v>
      </c>
    </row>
    <row r="355" spans="11:12" x14ac:dyDescent="0.25">
      <c r="K355" s="66" t="s">
        <v>53</v>
      </c>
      <c r="L355" s="42" t="s">
        <v>53</v>
      </c>
    </row>
    <row r="356" spans="11:12" x14ac:dyDescent="0.25">
      <c r="K356" s="66" t="s">
        <v>53</v>
      </c>
      <c r="L356" s="42" t="s">
        <v>53</v>
      </c>
    </row>
    <row r="357" spans="11:12" x14ac:dyDescent="0.25">
      <c r="K357" s="66" t="s">
        <v>53</v>
      </c>
      <c r="L357" s="42" t="s">
        <v>53</v>
      </c>
    </row>
    <row r="358" spans="11:12" x14ac:dyDescent="0.25">
      <c r="K358" s="66" t="s">
        <v>53</v>
      </c>
      <c r="L358" s="42" t="s">
        <v>53</v>
      </c>
    </row>
    <row r="359" spans="11:12" x14ac:dyDescent="0.25">
      <c r="K359" s="66" t="s">
        <v>53</v>
      </c>
      <c r="L359" s="42" t="s">
        <v>53</v>
      </c>
    </row>
    <row r="360" spans="11:12" x14ac:dyDescent="0.25">
      <c r="K360" s="66" t="s">
        <v>53</v>
      </c>
      <c r="L360" s="42" t="s">
        <v>53</v>
      </c>
    </row>
    <row r="361" spans="11:12" x14ac:dyDescent="0.25">
      <c r="K361" s="66" t="s">
        <v>53</v>
      </c>
      <c r="L361" s="42" t="s">
        <v>53</v>
      </c>
    </row>
    <row r="362" spans="11:12" x14ac:dyDescent="0.25">
      <c r="K362" s="66" t="s">
        <v>53</v>
      </c>
      <c r="L362" s="42" t="s">
        <v>53</v>
      </c>
    </row>
    <row r="363" spans="11:12" x14ac:dyDescent="0.25">
      <c r="K363" s="66" t="s">
        <v>53</v>
      </c>
      <c r="L363" s="42" t="s">
        <v>53</v>
      </c>
    </row>
    <row r="364" spans="11:12" x14ac:dyDescent="0.25">
      <c r="K364" s="66" t="s">
        <v>53</v>
      </c>
      <c r="L364" s="42" t="s">
        <v>53</v>
      </c>
    </row>
    <row r="365" spans="11:12" x14ac:dyDescent="0.25">
      <c r="K365" s="66" t="s">
        <v>53</v>
      </c>
      <c r="L365" s="42" t="s">
        <v>53</v>
      </c>
    </row>
    <row r="366" spans="11:12" x14ac:dyDescent="0.25">
      <c r="K366" s="66" t="s">
        <v>53</v>
      </c>
      <c r="L366" s="42" t="s">
        <v>53</v>
      </c>
    </row>
    <row r="367" spans="11:12" x14ac:dyDescent="0.25">
      <c r="K367" s="66" t="s">
        <v>53</v>
      </c>
      <c r="L367" s="42" t="s">
        <v>53</v>
      </c>
    </row>
    <row r="368" spans="11:12" x14ac:dyDescent="0.25">
      <c r="K368" s="66" t="s">
        <v>53</v>
      </c>
      <c r="L368" s="42" t="s">
        <v>53</v>
      </c>
    </row>
    <row r="369" spans="11:12" x14ac:dyDescent="0.25">
      <c r="K369" s="66" t="s">
        <v>53</v>
      </c>
      <c r="L369" s="42" t="s">
        <v>53</v>
      </c>
    </row>
    <row r="370" spans="11:12" x14ac:dyDescent="0.25">
      <c r="K370" s="66" t="s">
        <v>53</v>
      </c>
      <c r="L370" s="42" t="s">
        <v>53</v>
      </c>
    </row>
    <row r="371" spans="11:12" x14ac:dyDescent="0.25">
      <c r="K371" s="66" t="s">
        <v>53</v>
      </c>
      <c r="L371" s="42" t="s">
        <v>53</v>
      </c>
    </row>
    <row r="372" spans="11:12" x14ac:dyDescent="0.25">
      <c r="K372" s="66" t="s">
        <v>53</v>
      </c>
      <c r="L372" s="42" t="s">
        <v>53</v>
      </c>
    </row>
    <row r="373" spans="11:12" x14ac:dyDescent="0.25">
      <c r="K373" s="66" t="s">
        <v>53</v>
      </c>
      <c r="L373" s="42" t="s">
        <v>53</v>
      </c>
    </row>
    <row r="374" spans="11:12" x14ac:dyDescent="0.25">
      <c r="K374" s="66" t="s">
        <v>53</v>
      </c>
      <c r="L374" s="42" t="s">
        <v>53</v>
      </c>
    </row>
    <row r="375" spans="11:12" x14ac:dyDescent="0.25">
      <c r="K375" s="66" t="s">
        <v>53</v>
      </c>
      <c r="L375" s="42" t="s">
        <v>53</v>
      </c>
    </row>
    <row r="376" spans="11:12" x14ac:dyDescent="0.25">
      <c r="K376" s="66" t="s">
        <v>53</v>
      </c>
      <c r="L376" s="42" t="s">
        <v>53</v>
      </c>
    </row>
    <row r="377" spans="11:12" x14ac:dyDescent="0.25">
      <c r="K377" s="66" t="s">
        <v>53</v>
      </c>
      <c r="L377" s="42" t="s">
        <v>53</v>
      </c>
    </row>
    <row r="378" spans="11:12" x14ac:dyDescent="0.25">
      <c r="K378" s="66" t="s">
        <v>53</v>
      </c>
      <c r="L378" s="42" t="s">
        <v>53</v>
      </c>
    </row>
    <row r="379" spans="11:12" x14ac:dyDescent="0.25">
      <c r="K379" s="66" t="s">
        <v>53</v>
      </c>
      <c r="L379" s="42" t="s">
        <v>53</v>
      </c>
    </row>
    <row r="380" spans="11:12" x14ac:dyDescent="0.25">
      <c r="K380" s="66" t="s">
        <v>53</v>
      </c>
      <c r="L380" s="42" t="s">
        <v>53</v>
      </c>
    </row>
    <row r="381" spans="11:12" x14ac:dyDescent="0.25">
      <c r="K381" s="66" t="s">
        <v>53</v>
      </c>
      <c r="L381" s="42" t="s">
        <v>53</v>
      </c>
    </row>
    <row r="382" spans="11:12" x14ac:dyDescent="0.25">
      <c r="K382" s="66" t="s">
        <v>53</v>
      </c>
      <c r="L382" s="42" t="s">
        <v>53</v>
      </c>
    </row>
    <row r="383" spans="11:12" x14ac:dyDescent="0.25">
      <c r="K383" s="66" t="s">
        <v>53</v>
      </c>
      <c r="L383" s="42" t="s">
        <v>53</v>
      </c>
    </row>
    <row r="384" spans="11:12" x14ac:dyDescent="0.25">
      <c r="K384" s="66" t="s">
        <v>53</v>
      </c>
      <c r="L384" s="42" t="s">
        <v>53</v>
      </c>
    </row>
    <row r="385" spans="11:12" x14ac:dyDescent="0.25">
      <c r="K385" s="66" t="s">
        <v>53</v>
      </c>
      <c r="L385" s="42" t="s">
        <v>53</v>
      </c>
    </row>
    <row r="386" spans="11:12" x14ac:dyDescent="0.25">
      <c r="K386" s="66" t="s">
        <v>53</v>
      </c>
      <c r="L386" s="42" t="s">
        <v>53</v>
      </c>
    </row>
    <row r="387" spans="11:12" x14ac:dyDescent="0.25">
      <c r="K387" s="66" t="s">
        <v>53</v>
      </c>
      <c r="L387" s="42" t="s">
        <v>53</v>
      </c>
    </row>
    <row r="388" spans="11:12" x14ac:dyDescent="0.25">
      <c r="K388" s="66" t="s">
        <v>53</v>
      </c>
      <c r="L388" s="42" t="s">
        <v>53</v>
      </c>
    </row>
    <row r="389" spans="11:12" x14ac:dyDescent="0.25">
      <c r="K389" s="66" t="s">
        <v>53</v>
      </c>
      <c r="L389" s="42" t="s">
        <v>53</v>
      </c>
    </row>
    <row r="390" spans="11:12" x14ac:dyDescent="0.25">
      <c r="K390" s="66" t="s">
        <v>53</v>
      </c>
      <c r="L390" s="42" t="s">
        <v>53</v>
      </c>
    </row>
    <row r="391" spans="11:12" x14ac:dyDescent="0.25">
      <c r="K391" s="66" t="s">
        <v>53</v>
      </c>
      <c r="L391" s="42" t="s">
        <v>53</v>
      </c>
    </row>
    <row r="392" spans="11:12" x14ac:dyDescent="0.25">
      <c r="K392" s="66" t="s">
        <v>53</v>
      </c>
      <c r="L392" s="42" t="s">
        <v>53</v>
      </c>
    </row>
    <row r="393" spans="11:12" x14ac:dyDescent="0.25">
      <c r="K393" s="66" t="s">
        <v>53</v>
      </c>
      <c r="L393" s="42" t="s">
        <v>53</v>
      </c>
    </row>
    <row r="394" spans="11:12" x14ac:dyDescent="0.25">
      <c r="K394" s="66" t="s">
        <v>53</v>
      </c>
      <c r="L394" s="42" t="s">
        <v>53</v>
      </c>
    </row>
    <row r="395" spans="11:12" x14ac:dyDescent="0.25">
      <c r="K395" s="66" t="s">
        <v>53</v>
      </c>
      <c r="L395" s="42" t="s">
        <v>53</v>
      </c>
    </row>
    <row r="396" spans="11:12" x14ac:dyDescent="0.25">
      <c r="K396" s="66" t="s">
        <v>53</v>
      </c>
      <c r="L396" s="42" t="s">
        <v>53</v>
      </c>
    </row>
    <row r="397" spans="11:12" x14ac:dyDescent="0.25">
      <c r="K397" s="66" t="s">
        <v>53</v>
      </c>
      <c r="L397" s="42" t="s">
        <v>53</v>
      </c>
    </row>
    <row r="398" spans="11:12" x14ac:dyDescent="0.25">
      <c r="K398" s="66" t="s">
        <v>53</v>
      </c>
      <c r="L398" s="42" t="s">
        <v>53</v>
      </c>
    </row>
    <row r="399" spans="11:12" x14ac:dyDescent="0.25">
      <c r="K399" s="66" t="s">
        <v>53</v>
      </c>
      <c r="L399" s="42" t="s">
        <v>53</v>
      </c>
    </row>
    <row r="400" spans="11:12" x14ac:dyDescent="0.25">
      <c r="K400" s="66" t="s">
        <v>53</v>
      </c>
      <c r="L400" s="42" t="s">
        <v>53</v>
      </c>
    </row>
    <row r="401" spans="11:12" x14ac:dyDescent="0.25">
      <c r="K401" s="66" t="s">
        <v>53</v>
      </c>
      <c r="L401" s="42" t="s">
        <v>53</v>
      </c>
    </row>
    <row r="402" spans="11:12" x14ac:dyDescent="0.25">
      <c r="K402" s="66" t="s">
        <v>53</v>
      </c>
      <c r="L402" s="42" t="s">
        <v>53</v>
      </c>
    </row>
    <row r="403" spans="11:12" x14ac:dyDescent="0.25">
      <c r="K403" s="66" t="s">
        <v>53</v>
      </c>
      <c r="L403" s="42" t="s">
        <v>53</v>
      </c>
    </row>
    <row r="404" spans="11:12" x14ac:dyDescent="0.25">
      <c r="K404" s="66" t="s">
        <v>53</v>
      </c>
      <c r="L404" s="42" t="s">
        <v>53</v>
      </c>
    </row>
    <row r="405" spans="11:12" x14ac:dyDescent="0.25">
      <c r="K405" s="66" t="s">
        <v>53</v>
      </c>
      <c r="L405" s="42" t="s">
        <v>53</v>
      </c>
    </row>
    <row r="406" spans="11:12" x14ac:dyDescent="0.25">
      <c r="K406" s="66" t="s">
        <v>53</v>
      </c>
      <c r="L406" s="42" t="s">
        <v>53</v>
      </c>
    </row>
    <row r="407" spans="11:12" x14ac:dyDescent="0.25">
      <c r="K407" s="66" t="s">
        <v>53</v>
      </c>
      <c r="L407" s="42" t="s">
        <v>53</v>
      </c>
    </row>
    <row r="408" spans="11:12" x14ac:dyDescent="0.25">
      <c r="K408" s="66" t="s">
        <v>53</v>
      </c>
      <c r="L408" s="42" t="s">
        <v>53</v>
      </c>
    </row>
    <row r="409" spans="11:12" x14ac:dyDescent="0.25">
      <c r="K409" s="66" t="s">
        <v>53</v>
      </c>
      <c r="L409" s="42" t="s">
        <v>53</v>
      </c>
    </row>
    <row r="410" spans="11:12" x14ac:dyDescent="0.25">
      <c r="K410" s="66" t="s">
        <v>53</v>
      </c>
      <c r="L410" s="42" t="s">
        <v>53</v>
      </c>
    </row>
    <row r="411" spans="11:12" x14ac:dyDescent="0.25">
      <c r="K411" s="66" t="s">
        <v>53</v>
      </c>
      <c r="L411" s="42" t="s">
        <v>53</v>
      </c>
    </row>
    <row r="412" spans="11:12" x14ac:dyDescent="0.25">
      <c r="K412" s="66" t="s">
        <v>53</v>
      </c>
      <c r="L412" s="42" t="s">
        <v>53</v>
      </c>
    </row>
    <row r="413" spans="11:12" x14ac:dyDescent="0.25">
      <c r="K413" s="66" t="s">
        <v>53</v>
      </c>
      <c r="L413" s="42" t="s">
        <v>53</v>
      </c>
    </row>
    <row r="414" spans="11:12" x14ac:dyDescent="0.25">
      <c r="K414" s="66" t="s">
        <v>53</v>
      </c>
      <c r="L414" s="42" t="s">
        <v>53</v>
      </c>
    </row>
    <row r="415" spans="11:12" x14ac:dyDescent="0.25">
      <c r="K415" s="66" t="s">
        <v>53</v>
      </c>
      <c r="L415" s="42" t="s">
        <v>53</v>
      </c>
    </row>
    <row r="416" spans="11:12" x14ac:dyDescent="0.25">
      <c r="K416" s="66" t="s">
        <v>53</v>
      </c>
      <c r="L416" s="42" t="s">
        <v>53</v>
      </c>
    </row>
    <row r="417" spans="11:12" x14ac:dyDescent="0.25">
      <c r="K417" s="66" t="s">
        <v>53</v>
      </c>
      <c r="L417" s="42" t="s">
        <v>53</v>
      </c>
    </row>
    <row r="418" spans="11:12" x14ac:dyDescent="0.25">
      <c r="K418" s="66" t="s">
        <v>53</v>
      </c>
      <c r="L418" s="42" t="s">
        <v>53</v>
      </c>
    </row>
    <row r="419" spans="11:12" x14ac:dyDescent="0.25">
      <c r="K419" s="66" t="s">
        <v>53</v>
      </c>
      <c r="L419" s="42" t="s">
        <v>53</v>
      </c>
    </row>
    <row r="420" spans="11:12" x14ac:dyDescent="0.25">
      <c r="K420" s="66" t="s">
        <v>53</v>
      </c>
      <c r="L420" s="42" t="s">
        <v>53</v>
      </c>
    </row>
    <row r="421" spans="11:12" x14ac:dyDescent="0.25">
      <c r="K421" s="66" t="s">
        <v>53</v>
      </c>
      <c r="L421" s="42" t="s">
        <v>53</v>
      </c>
    </row>
    <row r="422" spans="11:12" x14ac:dyDescent="0.25">
      <c r="K422" s="66" t="s">
        <v>53</v>
      </c>
      <c r="L422" s="42" t="s">
        <v>53</v>
      </c>
    </row>
    <row r="423" spans="11:12" x14ac:dyDescent="0.25">
      <c r="K423" s="66" t="s">
        <v>53</v>
      </c>
      <c r="L423" s="42" t="s">
        <v>53</v>
      </c>
    </row>
    <row r="424" spans="11:12" x14ac:dyDescent="0.25">
      <c r="K424" s="66" t="s">
        <v>53</v>
      </c>
      <c r="L424" s="42" t="s">
        <v>53</v>
      </c>
    </row>
    <row r="425" spans="11:12" x14ac:dyDescent="0.25">
      <c r="K425" s="66" t="s">
        <v>53</v>
      </c>
      <c r="L425" s="42" t="s">
        <v>53</v>
      </c>
    </row>
    <row r="426" spans="11:12" x14ac:dyDescent="0.25">
      <c r="K426" s="66" t="s">
        <v>53</v>
      </c>
      <c r="L426" s="42" t="s">
        <v>53</v>
      </c>
    </row>
    <row r="427" spans="11:12" x14ac:dyDescent="0.25">
      <c r="K427" s="66" t="s">
        <v>53</v>
      </c>
      <c r="L427" s="42" t="s">
        <v>53</v>
      </c>
    </row>
    <row r="428" spans="11:12" x14ac:dyDescent="0.25">
      <c r="K428" s="66" t="s">
        <v>53</v>
      </c>
      <c r="L428" s="42" t="s">
        <v>53</v>
      </c>
    </row>
    <row r="429" spans="11:12" x14ac:dyDescent="0.25">
      <c r="K429" s="66" t="s">
        <v>53</v>
      </c>
      <c r="L429" s="42" t="s">
        <v>53</v>
      </c>
    </row>
    <row r="430" spans="11:12" x14ac:dyDescent="0.25">
      <c r="K430" s="66" t="s">
        <v>53</v>
      </c>
      <c r="L430" s="42" t="s">
        <v>53</v>
      </c>
    </row>
    <row r="431" spans="11:12" x14ac:dyDescent="0.25">
      <c r="K431" s="66" t="s">
        <v>53</v>
      </c>
      <c r="L431" s="42" t="s">
        <v>53</v>
      </c>
    </row>
    <row r="432" spans="11:12" x14ac:dyDescent="0.25">
      <c r="K432" s="66" t="s">
        <v>53</v>
      </c>
      <c r="L432" s="42" t="s">
        <v>53</v>
      </c>
    </row>
    <row r="433" spans="11:12" x14ac:dyDescent="0.25">
      <c r="K433" s="66" t="s">
        <v>53</v>
      </c>
      <c r="L433" s="42" t="s">
        <v>53</v>
      </c>
    </row>
    <row r="434" spans="11:12" x14ac:dyDescent="0.25">
      <c r="K434" s="66" t="s">
        <v>53</v>
      </c>
      <c r="L434" s="42" t="s">
        <v>53</v>
      </c>
    </row>
    <row r="435" spans="11:12" x14ac:dyDescent="0.25">
      <c r="K435" s="66" t="s">
        <v>53</v>
      </c>
      <c r="L435" s="42" t="s">
        <v>53</v>
      </c>
    </row>
    <row r="436" spans="11:12" x14ac:dyDescent="0.25">
      <c r="K436" s="66" t="s">
        <v>53</v>
      </c>
      <c r="L436" s="42" t="s">
        <v>53</v>
      </c>
    </row>
    <row r="437" spans="11:12" x14ac:dyDescent="0.25">
      <c r="K437" s="66" t="s">
        <v>53</v>
      </c>
      <c r="L437" s="42" t="s">
        <v>53</v>
      </c>
    </row>
    <row r="438" spans="11:12" x14ac:dyDescent="0.25">
      <c r="K438" s="66" t="s">
        <v>53</v>
      </c>
      <c r="L438" s="42" t="s">
        <v>53</v>
      </c>
    </row>
    <row r="439" spans="11:12" x14ac:dyDescent="0.25">
      <c r="K439" s="66" t="s">
        <v>53</v>
      </c>
      <c r="L439" s="42" t="s">
        <v>53</v>
      </c>
    </row>
    <row r="440" spans="11:12" x14ac:dyDescent="0.25">
      <c r="K440" s="66" t="s">
        <v>53</v>
      </c>
      <c r="L440" s="42" t="s">
        <v>53</v>
      </c>
    </row>
    <row r="441" spans="11:12" x14ac:dyDescent="0.25">
      <c r="K441" s="66" t="s">
        <v>53</v>
      </c>
      <c r="L441" s="42" t="s">
        <v>53</v>
      </c>
    </row>
    <row r="442" spans="11:12" x14ac:dyDescent="0.25">
      <c r="K442" s="66" t="s">
        <v>53</v>
      </c>
      <c r="L442" s="42" t="s">
        <v>53</v>
      </c>
    </row>
    <row r="443" spans="11:12" x14ac:dyDescent="0.25">
      <c r="K443" s="66" t="s">
        <v>53</v>
      </c>
      <c r="L443" s="42" t="s">
        <v>53</v>
      </c>
    </row>
    <row r="444" spans="11:12" x14ac:dyDescent="0.25">
      <c r="K444" s="66" t="s">
        <v>53</v>
      </c>
      <c r="L444" s="42" t="s">
        <v>53</v>
      </c>
    </row>
    <row r="445" spans="11:12" x14ac:dyDescent="0.25">
      <c r="K445" s="66" t="s">
        <v>53</v>
      </c>
      <c r="L445" s="42" t="s">
        <v>53</v>
      </c>
    </row>
    <row r="446" spans="11:12" x14ac:dyDescent="0.25">
      <c r="K446" s="66" t="s">
        <v>53</v>
      </c>
      <c r="L446" s="42" t="s">
        <v>53</v>
      </c>
    </row>
    <row r="447" spans="11:12" x14ac:dyDescent="0.25">
      <c r="K447" s="66" t="s">
        <v>53</v>
      </c>
      <c r="L447" s="42" t="s">
        <v>53</v>
      </c>
    </row>
    <row r="448" spans="11:12" x14ac:dyDescent="0.25">
      <c r="K448" s="66" t="s">
        <v>53</v>
      </c>
      <c r="L448" s="42" t="s">
        <v>53</v>
      </c>
    </row>
    <row r="449" spans="11:12" x14ac:dyDescent="0.25">
      <c r="K449" s="66" t="s">
        <v>53</v>
      </c>
      <c r="L449" s="42" t="s">
        <v>53</v>
      </c>
    </row>
    <row r="450" spans="11:12" x14ac:dyDescent="0.25">
      <c r="K450" s="66" t="s">
        <v>53</v>
      </c>
      <c r="L450" s="42" t="s">
        <v>53</v>
      </c>
    </row>
    <row r="451" spans="11:12" x14ac:dyDescent="0.25">
      <c r="K451" s="66" t="s">
        <v>53</v>
      </c>
      <c r="L451" s="42" t="s">
        <v>53</v>
      </c>
    </row>
    <row r="452" spans="11:12" x14ac:dyDescent="0.25">
      <c r="K452" s="67" t="s">
        <v>55</v>
      </c>
      <c r="L452" s="67"/>
    </row>
    <row r="453" spans="11:12" x14ac:dyDescent="0.25">
      <c r="K453" s="66">
        <v>43904</v>
      </c>
      <c r="L453" s="42">
        <v>100</v>
      </c>
    </row>
    <row r="454" spans="11:12" x14ac:dyDescent="0.25">
      <c r="K454" s="66">
        <v>43911</v>
      </c>
      <c r="L454" s="42">
        <v>99.323099999999997</v>
      </c>
    </row>
    <row r="455" spans="11:12" x14ac:dyDescent="0.25">
      <c r="K455" s="66">
        <v>43918</v>
      </c>
      <c r="L455" s="42">
        <v>96.508799999999994</v>
      </c>
    </row>
    <row r="456" spans="11:12" x14ac:dyDescent="0.25">
      <c r="K456" s="66">
        <v>43925</v>
      </c>
      <c r="L456" s="42">
        <v>93.825100000000006</v>
      </c>
    </row>
    <row r="457" spans="11:12" x14ac:dyDescent="0.25">
      <c r="K457" s="66">
        <v>43932</v>
      </c>
      <c r="L457" s="42">
        <v>92.167100000000005</v>
      </c>
    </row>
    <row r="458" spans="11:12" x14ac:dyDescent="0.25">
      <c r="K458" s="66">
        <v>43939</v>
      </c>
      <c r="L458" s="42">
        <v>91.807900000000004</v>
      </c>
    </row>
    <row r="459" spans="11:12" x14ac:dyDescent="0.25">
      <c r="K459" s="66">
        <v>43946</v>
      </c>
      <c r="L459" s="42">
        <v>91.861599999999996</v>
      </c>
    </row>
    <row r="460" spans="11:12" x14ac:dyDescent="0.25">
      <c r="K460" s="66">
        <v>43953</v>
      </c>
      <c r="L460" s="42">
        <v>92.543199999999999</v>
      </c>
    </row>
    <row r="461" spans="11:12" x14ac:dyDescent="0.25">
      <c r="K461" s="66">
        <v>43960</v>
      </c>
      <c r="L461" s="42">
        <v>93.278499999999994</v>
      </c>
    </row>
    <row r="462" spans="11:12" x14ac:dyDescent="0.25">
      <c r="K462" s="66">
        <v>43967</v>
      </c>
      <c r="L462" s="42">
        <v>93.943299999999994</v>
      </c>
    </row>
    <row r="463" spans="11:12" x14ac:dyDescent="0.25">
      <c r="K463" s="66">
        <v>43974</v>
      </c>
      <c r="L463" s="42">
        <v>94.418599999999998</v>
      </c>
    </row>
    <row r="464" spans="11:12" x14ac:dyDescent="0.25">
      <c r="K464" s="66">
        <v>43981</v>
      </c>
      <c r="L464" s="42">
        <v>94.778099999999995</v>
      </c>
    </row>
    <row r="465" spans="11:12" x14ac:dyDescent="0.25">
      <c r="K465" s="66">
        <v>43988</v>
      </c>
      <c r="L465" s="42">
        <v>95.791600000000003</v>
      </c>
    </row>
    <row r="466" spans="11:12" x14ac:dyDescent="0.25">
      <c r="K466" s="66">
        <v>43995</v>
      </c>
      <c r="L466" s="42">
        <v>96.589399999999998</v>
      </c>
    </row>
    <row r="467" spans="11:12" x14ac:dyDescent="0.25">
      <c r="K467" s="66">
        <v>44002</v>
      </c>
      <c r="L467" s="42">
        <v>96.9178</v>
      </c>
    </row>
    <row r="468" spans="11:12" x14ac:dyDescent="0.25">
      <c r="K468" s="66">
        <v>44009</v>
      </c>
      <c r="L468" s="42">
        <v>96.842799999999997</v>
      </c>
    </row>
    <row r="469" spans="11:12" x14ac:dyDescent="0.25">
      <c r="K469" s="66">
        <v>44016</v>
      </c>
      <c r="L469" s="42">
        <v>98.566100000000006</v>
      </c>
    </row>
    <row r="470" spans="11:12" x14ac:dyDescent="0.25">
      <c r="K470" s="66">
        <v>44023</v>
      </c>
      <c r="L470" s="42">
        <v>99.442800000000005</v>
      </c>
    </row>
    <row r="471" spans="11:12" x14ac:dyDescent="0.25">
      <c r="K471" s="66">
        <v>44030</v>
      </c>
      <c r="L471" s="42">
        <v>99.255899999999997</v>
      </c>
    </row>
    <row r="472" spans="11:12" x14ac:dyDescent="0.25">
      <c r="K472" s="66">
        <v>44037</v>
      </c>
      <c r="L472" s="42">
        <v>99.496399999999994</v>
      </c>
    </row>
    <row r="473" spans="11:12" x14ac:dyDescent="0.25">
      <c r="K473" s="66">
        <v>44044</v>
      </c>
      <c r="L473" s="42">
        <v>100.0419</v>
      </c>
    </row>
    <row r="474" spans="11:12" x14ac:dyDescent="0.25">
      <c r="K474" s="66">
        <v>44051</v>
      </c>
      <c r="L474" s="42">
        <v>100.1515</v>
      </c>
    </row>
    <row r="475" spans="11:12" x14ac:dyDescent="0.25">
      <c r="K475" s="66">
        <v>44058</v>
      </c>
      <c r="L475" s="42">
        <v>100.3708</v>
      </c>
    </row>
    <row r="476" spans="11:12" x14ac:dyDescent="0.25">
      <c r="K476" s="66">
        <v>44065</v>
      </c>
      <c r="L476" s="42">
        <v>100.47320000000001</v>
      </c>
    </row>
    <row r="477" spans="11:12" x14ac:dyDescent="0.25">
      <c r="K477" s="66">
        <v>44072</v>
      </c>
      <c r="L477" s="42">
        <v>100.7016</v>
      </c>
    </row>
    <row r="478" spans="11:12" x14ac:dyDescent="0.25">
      <c r="K478" s="66">
        <v>44079</v>
      </c>
      <c r="L478" s="42">
        <v>100.8008</v>
      </c>
    </row>
    <row r="479" spans="11:12" x14ac:dyDescent="0.25">
      <c r="K479" s="66">
        <v>44086</v>
      </c>
      <c r="L479" s="42">
        <v>101.2437</v>
      </c>
    </row>
    <row r="480" spans="11:12" x14ac:dyDescent="0.25">
      <c r="K480" s="66">
        <v>44093</v>
      </c>
      <c r="L480" s="42">
        <v>101.3212</v>
      </c>
    </row>
    <row r="481" spans="11:12" x14ac:dyDescent="0.25">
      <c r="K481" s="66">
        <v>44100</v>
      </c>
      <c r="L481" s="42">
        <v>101.29040000000001</v>
      </c>
    </row>
    <row r="482" spans="11:12" x14ac:dyDescent="0.25">
      <c r="K482" s="66">
        <v>44107</v>
      </c>
      <c r="L482" s="42">
        <v>100.813</v>
      </c>
    </row>
    <row r="483" spans="11:12" x14ac:dyDescent="0.25">
      <c r="K483" s="66">
        <v>44114</v>
      </c>
      <c r="L483" s="42">
        <v>100.5181</v>
      </c>
    </row>
    <row r="484" spans="11:12" x14ac:dyDescent="0.25">
      <c r="K484" s="66">
        <v>44121</v>
      </c>
      <c r="L484" s="42">
        <v>100.8852</v>
      </c>
    </row>
    <row r="485" spans="11:12" x14ac:dyDescent="0.25">
      <c r="K485" s="66">
        <v>44128</v>
      </c>
      <c r="L485" s="42">
        <v>101.3417</v>
      </c>
    </row>
    <row r="486" spans="11:12" x14ac:dyDescent="0.25">
      <c r="K486" s="66">
        <v>44135</v>
      </c>
      <c r="L486" s="42">
        <v>101.2754</v>
      </c>
    </row>
    <row r="487" spans="11:12" x14ac:dyDescent="0.25">
      <c r="K487" s="66">
        <v>44142</v>
      </c>
      <c r="L487" s="42">
        <v>101.6767</v>
      </c>
    </row>
    <row r="488" spans="11:12" x14ac:dyDescent="0.25">
      <c r="K488" s="66">
        <v>44149</v>
      </c>
      <c r="L488" s="42">
        <v>102.14019999999999</v>
      </c>
    </row>
    <row r="489" spans="11:12" x14ac:dyDescent="0.25">
      <c r="K489" s="66">
        <v>44156</v>
      </c>
      <c r="L489" s="42">
        <v>102.3811</v>
      </c>
    </row>
    <row r="490" spans="11:12" x14ac:dyDescent="0.25">
      <c r="K490" s="66">
        <v>44163</v>
      </c>
      <c r="L490" s="42">
        <v>102.4004</v>
      </c>
    </row>
    <row r="491" spans="11:12" x14ac:dyDescent="0.25">
      <c r="K491" s="66">
        <v>44170</v>
      </c>
      <c r="L491" s="42">
        <v>103.1358</v>
      </c>
    </row>
    <row r="492" spans="11:12" x14ac:dyDescent="0.25">
      <c r="K492" s="66">
        <v>44177</v>
      </c>
      <c r="L492" s="42">
        <v>103.6202</v>
      </c>
    </row>
    <row r="493" spans="11:12" x14ac:dyDescent="0.25">
      <c r="K493" s="66">
        <v>44184</v>
      </c>
      <c r="L493" s="42">
        <v>103.13679999999999</v>
      </c>
    </row>
    <row r="494" spans="11:12" x14ac:dyDescent="0.25">
      <c r="K494" s="66">
        <v>44191</v>
      </c>
      <c r="L494" s="42">
        <v>99.955500000000001</v>
      </c>
    </row>
    <row r="495" spans="11:12" x14ac:dyDescent="0.25">
      <c r="K495" s="66">
        <v>44198</v>
      </c>
      <c r="L495" s="42">
        <v>97.3887</v>
      </c>
    </row>
    <row r="496" spans="11:12" x14ac:dyDescent="0.25">
      <c r="K496" s="66">
        <v>44205</v>
      </c>
      <c r="L496" s="42">
        <v>97.493899999999996</v>
      </c>
    </row>
    <row r="497" spans="11:12" x14ac:dyDescent="0.25">
      <c r="K497" s="66">
        <v>44212</v>
      </c>
      <c r="L497" s="42">
        <v>98.7029</v>
      </c>
    </row>
    <row r="498" spans="11:12" x14ac:dyDescent="0.25">
      <c r="K498" s="66" t="s">
        <v>53</v>
      </c>
      <c r="L498" s="42" t="s">
        <v>53</v>
      </c>
    </row>
    <row r="499" spans="11:12" x14ac:dyDescent="0.25">
      <c r="K499" s="66" t="s">
        <v>53</v>
      </c>
      <c r="L499" s="42" t="s">
        <v>53</v>
      </c>
    </row>
    <row r="500" spans="11:12" x14ac:dyDescent="0.25">
      <c r="K500" s="66" t="s">
        <v>53</v>
      </c>
      <c r="L500" s="42" t="s">
        <v>53</v>
      </c>
    </row>
    <row r="501" spans="11:12" x14ac:dyDescent="0.25">
      <c r="K501" s="66" t="s">
        <v>53</v>
      </c>
      <c r="L501" s="42" t="s">
        <v>53</v>
      </c>
    </row>
    <row r="502" spans="11:12" x14ac:dyDescent="0.25">
      <c r="K502" s="66" t="s">
        <v>53</v>
      </c>
      <c r="L502" s="42" t="s">
        <v>53</v>
      </c>
    </row>
    <row r="503" spans="11:12" x14ac:dyDescent="0.25">
      <c r="K503" s="66" t="s">
        <v>53</v>
      </c>
      <c r="L503" s="42" t="s">
        <v>53</v>
      </c>
    </row>
    <row r="504" spans="11:12" x14ac:dyDescent="0.25">
      <c r="K504" s="66" t="s">
        <v>53</v>
      </c>
      <c r="L504" s="42" t="s">
        <v>53</v>
      </c>
    </row>
    <row r="505" spans="11:12" x14ac:dyDescent="0.25">
      <c r="K505" s="66" t="s">
        <v>53</v>
      </c>
      <c r="L505" s="42" t="s">
        <v>53</v>
      </c>
    </row>
    <row r="506" spans="11:12" x14ac:dyDescent="0.25">
      <c r="K506" s="66" t="s">
        <v>53</v>
      </c>
      <c r="L506" s="42" t="s">
        <v>53</v>
      </c>
    </row>
    <row r="507" spans="11:12" x14ac:dyDescent="0.25">
      <c r="K507" s="66" t="s">
        <v>53</v>
      </c>
      <c r="L507" s="42" t="s">
        <v>53</v>
      </c>
    </row>
    <row r="508" spans="11:12" x14ac:dyDescent="0.25">
      <c r="K508" s="66" t="s">
        <v>53</v>
      </c>
      <c r="L508" s="42" t="s">
        <v>53</v>
      </c>
    </row>
    <row r="509" spans="11:12" x14ac:dyDescent="0.25">
      <c r="K509" s="66" t="s">
        <v>53</v>
      </c>
      <c r="L509" s="42" t="s">
        <v>53</v>
      </c>
    </row>
    <row r="510" spans="11:12" x14ac:dyDescent="0.25">
      <c r="K510" s="66" t="s">
        <v>53</v>
      </c>
      <c r="L510" s="42" t="s">
        <v>53</v>
      </c>
    </row>
    <row r="511" spans="11:12" x14ac:dyDescent="0.25">
      <c r="K511" s="66" t="s">
        <v>53</v>
      </c>
      <c r="L511" s="42" t="s">
        <v>53</v>
      </c>
    </row>
    <row r="512" spans="11:12" x14ac:dyDescent="0.25">
      <c r="K512" s="66" t="s">
        <v>53</v>
      </c>
      <c r="L512" s="42" t="s">
        <v>53</v>
      </c>
    </row>
    <row r="513" spans="11:12" x14ac:dyDescent="0.25">
      <c r="K513" s="66" t="s">
        <v>53</v>
      </c>
      <c r="L513" s="42" t="s">
        <v>53</v>
      </c>
    </row>
    <row r="514" spans="11:12" x14ac:dyDescent="0.25">
      <c r="K514" s="66" t="s">
        <v>53</v>
      </c>
      <c r="L514" s="42" t="s">
        <v>53</v>
      </c>
    </row>
    <row r="515" spans="11:12" x14ac:dyDescent="0.25">
      <c r="K515" s="66" t="s">
        <v>53</v>
      </c>
      <c r="L515" s="42" t="s">
        <v>53</v>
      </c>
    </row>
    <row r="516" spans="11:12" x14ac:dyDescent="0.25">
      <c r="K516" s="66" t="s">
        <v>53</v>
      </c>
      <c r="L516" s="42" t="s">
        <v>53</v>
      </c>
    </row>
    <row r="517" spans="11:12" x14ac:dyDescent="0.25">
      <c r="K517" s="66" t="s">
        <v>53</v>
      </c>
      <c r="L517" s="42" t="s">
        <v>53</v>
      </c>
    </row>
    <row r="518" spans="11:12" x14ac:dyDescent="0.25">
      <c r="K518" s="66" t="s">
        <v>53</v>
      </c>
      <c r="L518" s="42" t="s">
        <v>53</v>
      </c>
    </row>
    <row r="519" spans="11:12" x14ac:dyDescent="0.25">
      <c r="K519" s="66" t="s">
        <v>53</v>
      </c>
      <c r="L519" s="42" t="s">
        <v>53</v>
      </c>
    </row>
    <row r="520" spans="11:12" x14ac:dyDescent="0.25">
      <c r="K520" s="66" t="s">
        <v>53</v>
      </c>
      <c r="L520" s="42" t="s">
        <v>53</v>
      </c>
    </row>
    <row r="521" spans="11:12" x14ac:dyDescent="0.25">
      <c r="K521" s="66" t="s">
        <v>53</v>
      </c>
      <c r="L521" s="42" t="s">
        <v>53</v>
      </c>
    </row>
    <row r="522" spans="11:12" x14ac:dyDescent="0.25">
      <c r="K522" s="66" t="s">
        <v>53</v>
      </c>
      <c r="L522" s="42" t="s">
        <v>53</v>
      </c>
    </row>
    <row r="523" spans="11:12" x14ac:dyDescent="0.25">
      <c r="K523" s="66" t="s">
        <v>53</v>
      </c>
      <c r="L523" s="42" t="s">
        <v>53</v>
      </c>
    </row>
    <row r="524" spans="11:12" x14ac:dyDescent="0.25">
      <c r="K524" s="66" t="s">
        <v>53</v>
      </c>
      <c r="L524" s="42" t="s">
        <v>53</v>
      </c>
    </row>
    <row r="525" spans="11:12" x14ac:dyDescent="0.25">
      <c r="K525" s="66" t="s">
        <v>53</v>
      </c>
      <c r="L525" s="42" t="s">
        <v>53</v>
      </c>
    </row>
    <row r="526" spans="11:12" x14ac:dyDescent="0.25">
      <c r="K526" s="66" t="s">
        <v>53</v>
      </c>
      <c r="L526" s="42" t="s">
        <v>53</v>
      </c>
    </row>
    <row r="527" spans="11:12" x14ac:dyDescent="0.25">
      <c r="K527" s="66" t="s">
        <v>53</v>
      </c>
      <c r="L527" s="42" t="s">
        <v>53</v>
      </c>
    </row>
    <row r="528" spans="11:12" x14ac:dyDescent="0.25">
      <c r="K528" s="66" t="s">
        <v>53</v>
      </c>
      <c r="L528" s="42" t="s">
        <v>53</v>
      </c>
    </row>
    <row r="529" spans="11:12" x14ac:dyDescent="0.25">
      <c r="K529" s="66" t="s">
        <v>53</v>
      </c>
      <c r="L529" s="42" t="s">
        <v>53</v>
      </c>
    </row>
    <row r="530" spans="11:12" x14ac:dyDescent="0.25">
      <c r="K530" s="66" t="s">
        <v>53</v>
      </c>
      <c r="L530" s="42" t="s">
        <v>53</v>
      </c>
    </row>
    <row r="531" spans="11:12" x14ac:dyDescent="0.25">
      <c r="K531" s="66" t="s">
        <v>53</v>
      </c>
      <c r="L531" s="42" t="s">
        <v>53</v>
      </c>
    </row>
    <row r="532" spans="11:12" x14ac:dyDescent="0.25">
      <c r="K532" s="66" t="s">
        <v>53</v>
      </c>
      <c r="L532" s="42" t="s">
        <v>53</v>
      </c>
    </row>
    <row r="533" spans="11:12" x14ac:dyDescent="0.25">
      <c r="K533" s="66" t="s">
        <v>53</v>
      </c>
      <c r="L533" s="42" t="s">
        <v>53</v>
      </c>
    </row>
    <row r="534" spans="11:12" x14ac:dyDescent="0.25">
      <c r="K534" s="66" t="s">
        <v>53</v>
      </c>
      <c r="L534" s="42" t="s">
        <v>53</v>
      </c>
    </row>
    <row r="535" spans="11:12" x14ac:dyDescent="0.25">
      <c r="K535" s="66" t="s">
        <v>53</v>
      </c>
      <c r="L535" s="42" t="s">
        <v>53</v>
      </c>
    </row>
    <row r="536" spans="11:12" x14ac:dyDescent="0.25">
      <c r="K536" s="66" t="s">
        <v>53</v>
      </c>
      <c r="L536" s="42" t="s">
        <v>53</v>
      </c>
    </row>
    <row r="537" spans="11:12" x14ac:dyDescent="0.25">
      <c r="K537" s="66" t="s">
        <v>53</v>
      </c>
      <c r="L537" s="42" t="s">
        <v>53</v>
      </c>
    </row>
    <row r="538" spans="11:12" x14ac:dyDescent="0.25">
      <c r="K538" s="66" t="s">
        <v>53</v>
      </c>
      <c r="L538" s="42" t="s">
        <v>53</v>
      </c>
    </row>
    <row r="539" spans="11:12" x14ac:dyDescent="0.25">
      <c r="K539" s="66" t="s">
        <v>53</v>
      </c>
      <c r="L539" s="42" t="s">
        <v>53</v>
      </c>
    </row>
    <row r="540" spans="11:12" x14ac:dyDescent="0.25">
      <c r="K540" s="66" t="s">
        <v>53</v>
      </c>
      <c r="L540" s="42" t="s">
        <v>53</v>
      </c>
    </row>
    <row r="541" spans="11:12" x14ac:dyDescent="0.25">
      <c r="K541" s="66" t="s">
        <v>53</v>
      </c>
      <c r="L541" s="42" t="s">
        <v>53</v>
      </c>
    </row>
    <row r="542" spans="11:12" x14ac:dyDescent="0.25">
      <c r="K542" s="66" t="s">
        <v>53</v>
      </c>
      <c r="L542" s="42" t="s">
        <v>53</v>
      </c>
    </row>
    <row r="543" spans="11:12" x14ac:dyDescent="0.25">
      <c r="K543" s="66" t="s">
        <v>53</v>
      </c>
      <c r="L543" s="42" t="s">
        <v>53</v>
      </c>
    </row>
    <row r="544" spans="11:12" x14ac:dyDescent="0.25">
      <c r="K544" s="66" t="s">
        <v>53</v>
      </c>
      <c r="L544" s="42" t="s">
        <v>53</v>
      </c>
    </row>
    <row r="545" spans="11:12" x14ac:dyDescent="0.25">
      <c r="K545" s="66" t="s">
        <v>53</v>
      </c>
      <c r="L545" s="42" t="s">
        <v>53</v>
      </c>
    </row>
    <row r="546" spans="11:12" x14ac:dyDescent="0.25">
      <c r="K546" s="66" t="s">
        <v>53</v>
      </c>
      <c r="L546" s="42" t="s">
        <v>53</v>
      </c>
    </row>
    <row r="547" spans="11:12" x14ac:dyDescent="0.25">
      <c r="K547" s="66" t="s">
        <v>53</v>
      </c>
      <c r="L547" s="42" t="s">
        <v>53</v>
      </c>
    </row>
    <row r="548" spans="11:12" x14ac:dyDescent="0.25">
      <c r="K548" s="66" t="s">
        <v>53</v>
      </c>
      <c r="L548" s="42" t="s">
        <v>53</v>
      </c>
    </row>
    <row r="549" spans="11:12" x14ac:dyDescent="0.25">
      <c r="K549" s="66" t="s">
        <v>53</v>
      </c>
      <c r="L549" s="42" t="s">
        <v>53</v>
      </c>
    </row>
    <row r="550" spans="11:12" x14ac:dyDescent="0.25">
      <c r="K550" s="66" t="s">
        <v>53</v>
      </c>
      <c r="L550" s="42" t="s">
        <v>53</v>
      </c>
    </row>
    <row r="551" spans="11:12" x14ac:dyDescent="0.25">
      <c r="K551" s="66" t="s">
        <v>53</v>
      </c>
      <c r="L551" s="42" t="s">
        <v>53</v>
      </c>
    </row>
    <row r="552" spans="11:12" x14ac:dyDescent="0.25">
      <c r="K552" s="66" t="s">
        <v>53</v>
      </c>
      <c r="L552" s="42" t="s">
        <v>53</v>
      </c>
    </row>
    <row r="553" spans="11:12" x14ac:dyDescent="0.25">
      <c r="K553" s="66" t="s">
        <v>53</v>
      </c>
      <c r="L553" s="42" t="s">
        <v>53</v>
      </c>
    </row>
    <row r="554" spans="11:12" x14ac:dyDescent="0.25">
      <c r="K554" s="66" t="s">
        <v>53</v>
      </c>
      <c r="L554" s="42" t="s">
        <v>53</v>
      </c>
    </row>
    <row r="555" spans="11:12" x14ac:dyDescent="0.25">
      <c r="K555" s="66" t="s">
        <v>53</v>
      </c>
      <c r="L555" s="42" t="s">
        <v>53</v>
      </c>
    </row>
    <row r="556" spans="11:12" x14ac:dyDescent="0.25">
      <c r="K556" s="66" t="s">
        <v>53</v>
      </c>
      <c r="L556" s="42" t="s">
        <v>53</v>
      </c>
    </row>
    <row r="557" spans="11:12" x14ac:dyDescent="0.25">
      <c r="K557" s="66" t="s">
        <v>53</v>
      </c>
      <c r="L557" s="42" t="s">
        <v>53</v>
      </c>
    </row>
    <row r="558" spans="11:12" x14ac:dyDescent="0.25">
      <c r="K558" s="66" t="s">
        <v>53</v>
      </c>
      <c r="L558" s="42" t="s">
        <v>53</v>
      </c>
    </row>
    <row r="559" spans="11:12" x14ac:dyDescent="0.25">
      <c r="K559" s="66" t="s">
        <v>53</v>
      </c>
      <c r="L559" s="42" t="s">
        <v>53</v>
      </c>
    </row>
    <row r="560" spans="11:12" x14ac:dyDescent="0.25">
      <c r="K560" s="66" t="s">
        <v>53</v>
      </c>
      <c r="L560" s="42" t="s">
        <v>53</v>
      </c>
    </row>
    <row r="561" spans="11:12" x14ac:dyDescent="0.25">
      <c r="K561" s="66" t="s">
        <v>53</v>
      </c>
      <c r="L561" s="42" t="s">
        <v>53</v>
      </c>
    </row>
    <row r="562" spans="11:12" x14ac:dyDescent="0.25">
      <c r="K562" s="66" t="s">
        <v>53</v>
      </c>
      <c r="L562" s="42" t="s">
        <v>53</v>
      </c>
    </row>
    <row r="563" spans="11:12" x14ac:dyDescent="0.25">
      <c r="K563" s="66" t="s">
        <v>53</v>
      </c>
      <c r="L563" s="42" t="s">
        <v>53</v>
      </c>
    </row>
    <row r="564" spans="11:12" x14ac:dyDescent="0.25">
      <c r="K564" s="66" t="s">
        <v>53</v>
      </c>
      <c r="L564" s="42" t="s">
        <v>53</v>
      </c>
    </row>
    <row r="565" spans="11:12" x14ac:dyDescent="0.25">
      <c r="K565" s="66" t="s">
        <v>53</v>
      </c>
      <c r="L565" s="42" t="s">
        <v>53</v>
      </c>
    </row>
    <row r="566" spans="11:12" x14ac:dyDescent="0.25">
      <c r="K566" s="66" t="s">
        <v>53</v>
      </c>
      <c r="L566" s="42" t="s">
        <v>53</v>
      </c>
    </row>
    <row r="567" spans="11:12" x14ac:dyDescent="0.25">
      <c r="K567" s="66" t="s">
        <v>53</v>
      </c>
      <c r="L567" s="42" t="s">
        <v>53</v>
      </c>
    </row>
    <row r="568" spans="11:12" x14ac:dyDescent="0.25">
      <c r="K568" s="66" t="s">
        <v>53</v>
      </c>
      <c r="L568" s="42" t="s">
        <v>53</v>
      </c>
    </row>
    <row r="569" spans="11:12" x14ac:dyDescent="0.25">
      <c r="K569" s="66" t="s">
        <v>53</v>
      </c>
      <c r="L569" s="42" t="s">
        <v>53</v>
      </c>
    </row>
    <row r="570" spans="11:12" x14ac:dyDescent="0.25">
      <c r="K570" s="66" t="s">
        <v>53</v>
      </c>
      <c r="L570" s="42" t="s">
        <v>53</v>
      </c>
    </row>
    <row r="571" spans="11:12" x14ac:dyDescent="0.25">
      <c r="K571" s="66" t="s">
        <v>53</v>
      </c>
      <c r="L571" s="42" t="s">
        <v>53</v>
      </c>
    </row>
    <row r="572" spans="11:12" x14ac:dyDescent="0.25">
      <c r="K572" s="66" t="s">
        <v>53</v>
      </c>
      <c r="L572" s="42" t="s">
        <v>53</v>
      </c>
    </row>
    <row r="573" spans="11:12" x14ac:dyDescent="0.25">
      <c r="K573" s="66" t="s">
        <v>53</v>
      </c>
      <c r="L573" s="42" t="s">
        <v>53</v>
      </c>
    </row>
    <row r="574" spans="11:12" x14ac:dyDescent="0.25">
      <c r="K574" s="66" t="s">
        <v>53</v>
      </c>
      <c r="L574" s="42" t="s">
        <v>53</v>
      </c>
    </row>
    <row r="575" spans="11:12" x14ac:dyDescent="0.25">
      <c r="K575" s="66" t="s">
        <v>53</v>
      </c>
      <c r="L575" s="42" t="s">
        <v>53</v>
      </c>
    </row>
    <row r="576" spans="11:12" x14ac:dyDescent="0.25">
      <c r="K576" s="66" t="s">
        <v>53</v>
      </c>
      <c r="L576" s="42" t="s">
        <v>53</v>
      </c>
    </row>
    <row r="577" spans="11:12" x14ac:dyDescent="0.25">
      <c r="K577" s="66" t="s">
        <v>53</v>
      </c>
      <c r="L577" s="42" t="s">
        <v>53</v>
      </c>
    </row>
    <row r="578" spans="11:12" x14ac:dyDescent="0.25">
      <c r="K578" s="66" t="s">
        <v>53</v>
      </c>
      <c r="L578" s="42" t="s">
        <v>53</v>
      </c>
    </row>
    <row r="579" spans="11:12" x14ac:dyDescent="0.25">
      <c r="K579" s="66" t="s">
        <v>53</v>
      </c>
      <c r="L579" s="42" t="s">
        <v>53</v>
      </c>
    </row>
    <row r="580" spans="11:12" x14ac:dyDescent="0.25">
      <c r="K580" s="66" t="s">
        <v>53</v>
      </c>
      <c r="L580" s="42" t="s">
        <v>53</v>
      </c>
    </row>
    <row r="581" spans="11:12" x14ac:dyDescent="0.25">
      <c r="K581" s="66" t="s">
        <v>53</v>
      </c>
      <c r="L581" s="42" t="s">
        <v>53</v>
      </c>
    </row>
    <row r="582" spans="11:12" x14ac:dyDescent="0.25">
      <c r="K582" s="66" t="s">
        <v>53</v>
      </c>
      <c r="L582" s="42" t="s">
        <v>53</v>
      </c>
    </row>
    <row r="583" spans="11:12" x14ac:dyDescent="0.25">
      <c r="K583" s="66" t="s">
        <v>53</v>
      </c>
      <c r="L583" s="42" t="s">
        <v>53</v>
      </c>
    </row>
    <row r="584" spans="11:12" x14ac:dyDescent="0.25">
      <c r="K584" s="66" t="s">
        <v>53</v>
      </c>
      <c r="L584" s="42" t="s">
        <v>53</v>
      </c>
    </row>
    <row r="585" spans="11:12" x14ac:dyDescent="0.25">
      <c r="K585" s="66" t="s">
        <v>53</v>
      </c>
      <c r="L585" s="42" t="s">
        <v>53</v>
      </c>
    </row>
    <row r="586" spans="11:12" x14ac:dyDescent="0.25">
      <c r="K586" s="66" t="s">
        <v>53</v>
      </c>
      <c r="L586" s="42" t="s">
        <v>53</v>
      </c>
    </row>
    <row r="587" spans="11:12" x14ac:dyDescent="0.25">
      <c r="K587" s="66" t="s">
        <v>53</v>
      </c>
      <c r="L587" s="42" t="s">
        <v>53</v>
      </c>
    </row>
    <row r="588" spans="11:12" x14ac:dyDescent="0.25">
      <c r="K588" s="66" t="s">
        <v>53</v>
      </c>
      <c r="L588" s="42" t="s">
        <v>53</v>
      </c>
    </row>
    <row r="589" spans="11:12" x14ac:dyDescent="0.25">
      <c r="K589" s="66" t="s">
        <v>53</v>
      </c>
      <c r="L589" s="42" t="s">
        <v>53</v>
      </c>
    </row>
    <row r="590" spans="11:12" x14ac:dyDescent="0.25">
      <c r="K590" s="66" t="s">
        <v>53</v>
      </c>
      <c r="L590" s="42" t="s">
        <v>53</v>
      </c>
    </row>
    <row r="591" spans="11:12" x14ac:dyDescent="0.25">
      <c r="K591" s="66" t="s">
        <v>53</v>
      </c>
      <c r="L591" s="42" t="s">
        <v>53</v>
      </c>
    </row>
    <row r="592" spans="11:12" x14ac:dyDescent="0.25">
      <c r="K592" s="66" t="s">
        <v>53</v>
      </c>
      <c r="L592" s="42" t="s">
        <v>53</v>
      </c>
    </row>
    <row r="593" spans="11:12" x14ac:dyDescent="0.25">
      <c r="K593" s="66" t="s">
        <v>53</v>
      </c>
      <c r="L593" s="42" t="s">
        <v>53</v>
      </c>
    </row>
    <row r="594" spans="11:12" x14ac:dyDescent="0.25">
      <c r="K594" s="66" t="s">
        <v>53</v>
      </c>
      <c r="L594" s="42" t="s">
        <v>53</v>
      </c>
    </row>
    <row r="595" spans="11:12" x14ac:dyDescent="0.25">
      <c r="K595" s="66" t="s">
        <v>53</v>
      </c>
      <c r="L595" s="42" t="s">
        <v>53</v>
      </c>
    </row>
    <row r="596" spans="11:12" x14ac:dyDescent="0.25">
      <c r="K596" s="66" t="s">
        <v>53</v>
      </c>
      <c r="L596" s="42" t="s">
        <v>53</v>
      </c>
    </row>
    <row r="597" spans="11:12" x14ac:dyDescent="0.25">
      <c r="K597" s="66" t="s">
        <v>53</v>
      </c>
      <c r="L597" s="42" t="s">
        <v>53</v>
      </c>
    </row>
    <row r="598" spans="11:12" x14ac:dyDescent="0.25">
      <c r="K598" s="66" t="s">
        <v>53</v>
      </c>
      <c r="L598" s="42" t="s">
        <v>53</v>
      </c>
    </row>
    <row r="599" spans="11:12" x14ac:dyDescent="0.25">
      <c r="K599" s="66" t="s">
        <v>53</v>
      </c>
      <c r="L599" s="42" t="s">
        <v>53</v>
      </c>
    </row>
    <row r="600" spans="11:12" x14ac:dyDescent="0.25">
      <c r="K600" s="67" t="s">
        <v>56</v>
      </c>
      <c r="L600" s="67"/>
    </row>
    <row r="601" spans="11:12" x14ac:dyDescent="0.25">
      <c r="K601" s="66">
        <v>43904</v>
      </c>
      <c r="L601" s="42">
        <v>100</v>
      </c>
    </row>
    <row r="602" spans="11:12" x14ac:dyDescent="0.25">
      <c r="K602" s="66">
        <v>43911</v>
      </c>
      <c r="L602" s="42">
        <v>98.651700000000005</v>
      </c>
    </row>
    <row r="603" spans="11:12" x14ac:dyDescent="0.25">
      <c r="K603" s="66">
        <v>43918</v>
      </c>
      <c r="L603" s="42">
        <v>96.841999999999999</v>
      </c>
    </row>
    <row r="604" spans="11:12" x14ac:dyDescent="0.25">
      <c r="K604" s="66">
        <v>43925</v>
      </c>
      <c r="L604" s="42">
        <v>92.952200000000005</v>
      </c>
    </row>
    <row r="605" spans="11:12" x14ac:dyDescent="0.25">
      <c r="K605" s="66">
        <v>43932</v>
      </c>
      <c r="L605" s="42">
        <v>88.848699999999994</v>
      </c>
    </row>
    <row r="606" spans="11:12" x14ac:dyDescent="0.25">
      <c r="K606" s="66">
        <v>43939</v>
      </c>
      <c r="L606" s="42">
        <v>89.5745</v>
      </c>
    </row>
    <row r="607" spans="11:12" x14ac:dyDescent="0.25">
      <c r="K607" s="66">
        <v>43946</v>
      </c>
      <c r="L607" s="42">
        <v>89.996799999999993</v>
      </c>
    </row>
    <row r="608" spans="11:12" x14ac:dyDescent="0.25">
      <c r="K608" s="66">
        <v>43953</v>
      </c>
      <c r="L608" s="42">
        <v>90.860799999999998</v>
      </c>
    </row>
    <row r="609" spans="11:12" x14ac:dyDescent="0.25">
      <c r="K609" s="66">
        <v>43960</v>
      </c>
      <c r="L609" s="42">
        <v>90.642499999999998</v>
      </c>
    </row>
    <row r="610" spans="11:12" x14ac:dyDescent="0.25">
      <c r="K610" s="66">
        <v>43967</v>
      </c>
      <c r="L610" s="42">
        <v>89.670299999999997</v>
      </c>
    </row>
    <row r="611" spans="11:12" x14ac:dyDescent="0.25">
      <c r="K611" s="66">
        <v>43974</v>
      </c>
      <c r="L611" s="42">
        <v>89.203299999999999</v>
      </c>
    </row>
    <row r="612" spans="11:12" x14ac:dyDescent="0.25">
      <c r="K612" s="66">
        <v>43981</v>
      </c>
      <c r="L612" s="42">
        <v>89.934200000000004</v>
      </c>
    </row>
    <row r="613" spans="11:12" x14ac:dyDescent="0.25">
      <c r="K613" s="66">
        <v>43988</v>
      </c>
      <c r="L613" s="42">
        <v>92.443700000000007</v>
      </c>
    </row>
    <row r="614" spans="11:12" x14ac:dyDescent="0.25">
      <c r="K614" s="66">
        <v>43995</v>
      </c>
      <c r="L614" s="42">
        <v>93.184399999999997</v>
      </c>
    </row>
    <row r="615" spans="11:12" x14ac:dyDescent="0.25">
      <c r="K615" s="66">
        <v>44002</v>
      </c>
      <c r="L615" s="42">
        <v>93.355099999999993</v>
      </c>
    </row>
    <row r="616" spans="11:12" x14ac:dyDescent="0.25">
      <c r="K616" s="66">
        <v>44009</v>
      </c>
      <c r="L616" s="42">
        <v>92.555099999999996</v>
      </c>
    </row>
    <row r="617" spans="11:12" x14ac:dyDescent="0.25">
      <c r="K617" s="66">
        <v>44016</v>
      </c>
      <c r="L617" s="42">
        <v>96.787000000000006</v>
      </c>
    </row>
    <row r="618" spans="11:12" x14ac:dyDescent="0.25">
      <c r="K618" s="66">
        <v>44023</v>
      </c>
      <c r="L618" s="42">
        <v>93.9589</v>
      </c>
    </row>
    <row r="619" spans="11:12" x14ac:dyDescent="0.25">
      <c r="K619" s="66">
        <v>44030</v>
      </c>
      <c r="L619" s="42">
        <v>93.536900000000003</v>
      </c>
    </row>
    <row r="620" spans="11:12" x14ac:dyDescent="0.25">
      <c r="K620" s="66">
        <v>44037</v>
      </c>
      <c r="L620" s="42">
        <v>93.628500000000003</v>
      </c>
    </row>
    <row r="621" spans="11:12" x14ac:dyDescent="0.25">
      <c r="K621" s="66">
        <v>44044</v>
      </c>
      <c r="L621" s="42">
        <v>94.575900000000004</v>
      </c>
    </row>
    <row r="622" spans="11:12" x14ac:dyDescent="0.25">
      <c r="K622" s="66">
        <v>44051</v>
      </c>
      <c r="L622" s="42">
        <v>95.204400000000007</v>
      </c>
    </row>
    <row r="623" spans="11:12" x14ac:dyDescent="0.25">
      <c r="K623" s="66">
        <v>44058</v>
      </c>
      <c r="L623" s="42">
        <v>94.9114</v>
      </c>
    </row>
    <row r="624" spans="11:12" x14ac:dyDescent="0.25">
      <c r="K624" s="66">
        <v>44065</v>
      </c>
      <c r="L624" s="42">
        <v>95.888800000000003</v>
      </c>
    </row>
    <row r="625" spans="11:12" x14ac:dyDescent="0.25">
      <c r="K625" s="66">
        <v>44072</v>
      </c>
      <c r="L625" s="42">
        <v>96.246399999999994</v>
      </c>
    </row>
    <row r="626" spans="11:12" x14ac:dyDescent="0.25">
      <c r="K626" s="66">
        <v>44079</v>
      </c>
      <c r="L626" s="42">
        <v>102.6641</v>
      </c>
    </row>
    <row r="627" spans="11:12" x14ac:dyDescent="0.25">
      <c r="K627" s="66">
        <v>44086</v>
      </c>
      <c r="L627" s="42">
        <v>103.39619999999999</v>
      </c>
    </row>
    <row r="628" spans="11:12" x14ac:dyDescent="0.25">
      <c r="K628" s="66">
        <v>44093</v>
      </c>
      <c r="L628" s="42">
        <v>98.804599999999994</v>
      </c>
    </row>
    <row r="629" spans="11:12" x14ac:dyDescent="0.25">
      <c r="K629" s="66">
        <v>44100</v>
      </c>
      <c r="L629" s="42">
        <v>98.369600000000005</v>
      </c>
    </row>
    <row r="630" spans="11:12" x14ac:dyDescent="0.25">
      <c r="K630" s="66">
        <v>44107</v>
      </c>
      <c r="L630" s="42">
        <v>98.978999999999999</v>
      </c>
    </row>
    <row r="631" spans="11:12" x14ac:dyDescent="0.25">
      <c r="K631" s="66">
        <v>44114</v>
      </c>
      <c r="L631" s="42">
        <v>96.207800000000006</v>
      </c>
    </row>
    <row r="632" spans="11:12" x14ac:dyDescent="0.25">
      <c r="K632" s="66">
        <v>44121</v>
      </c>
      <c r="L632" s="42">
        <v>96.064899999999994</v>
      </c>
    </row>
    <row r="633" spans="11:12" x14ac:dyDescent="0.25">
      <c r="K633" s="66">
        <v>44128</v>
      </c>
      <c r="L633" s="42">
        <v>96.144000000000005</v>
      </c>
    </row>
    <row r="634" spans="11:12" x14ac:dyDescent="0.25">
      <c r="K634" s="66">
        <v>44135</v>
      </c>
      <c r="L634" s="42">
        <v>96.224699999999999</v>
      </c>
    </row>
    <row r="635" spans="11:12" x14ac:dyDescent="0.25">
      <c r="K635" s="66">
        <v>44142</v>
      </c>
      <c r="L635" s="42">
        <v>96.958500000000001</v>
      </c>
    </row>
    <row r="636" spans="11:12" x14ac:dyDescent="0.25">
      <c r="K636" s="66">
        <v>44149</v>
      </c>
      <c r="L636" s="42">
        <v>97.082999999999998</v>
      </c>
    </row>
    <row r="637" spans="11:12" x14ac:dyDescent="0.25">
      <c r="K637" s="66">
        <v>44156</v>
      </c>
      <c r="L637" s="42">
        <v>96.988100000000003</v>
      </c>
    </row>
    <row r="638" spans="11:12" x14ac:dyDescent="0.25">
      <c r="K638" s="66">
        <v>44163</v>
      </c>
      <c r="L638" s="42">
        <v>97.978499999999997</v>
      </c>
    </row>
    <row r="639" spans="11:12" x14ac:dyDescent="0.25">
      <c r="K639" s="66">
        <v>44170</v>
      </c>
      <c r="L639" s="42">
        <v>100.19070000000001</v>
      </c>
    </row>
    <row r="640" spans="11:12" x14ac:dyDescent="0.25">
      <c r="K640" s="66">
        <v>44177</v>
      </c>
      <c r="L640" s="42">
        <v>100.6857</v>
      </c>
    </row>
    <row r="641" spans="11:12" x14ac:dyDescent="0.25">
      <c r="K641" s="66">
        <v>44184</v>
      </c>
      <c r="L641" s="42">
        <v>98.961500000000001</v>
      </c>
    </row>
    <row r="642" spans="11:12" x14ac:dyDescent="0.25">
      <c r="K642" s="66">
        <v>44191</v>
      </c>
      <c r="L642" s="42">
        <v>93.7624</v>
      </c>
    </row>
    <row r="643" spans="11:12" x14ac:dyDescent="0.25">
      <c r="K643" s="66">
        <v>44198</v>
      </c>
      <c r="L643" s="42">
        <v>90.385499999999993</v>
      </c>
    </row>
    <row r="644" spans="11:12" x14ac:dyDescent="0.25">
      <c r="K644" s="66">
        <v>44205</v>
      </c>
      <c r="L644" s="42">
        <v>91.454400000000007</v>
      </c>
    </row>
    <row r="645" spans="11:12" x14ac:dyDescent="0.25">
      <c r="K645" s="66">
        <v>44212</v>
      </c>
      <c r="L645" s="42">
        <v>93.715400000000002</v>
      </c>
    </row>
    <row r="646" spans="11:12" x14ac:dyDescent="0.25">
      <c r="K646" s="66" t="s">
        <v>53</v>
      </c>
      <c r="L646" s="42" t="s">
        <v>53</v>
      </c>
    </row>
    <row r="647" spans="11:12" x14ac:dyDescent="0.25">
      <c r="K647" s="66" t="s">
        <v>53</v>
      </c>
      <c r="L647" s="42" t="s">
        <v>53</v>
      </c>
    </row>
    <row r="648" spans="11:12" x14ac:dyDescent="0.25">
      <c r="K648" s="66" t="s">
        <v>53</v>
      </c>
      <c r="L648" s="42" t="s">
        <v>53</v>
      </c>
    </row>
    <row r="649" spans="11:12" x14ac:dyDescent="0.25">
      <c r="K649" s="66" t="s">
        <v>53</v>
      </c>
      <c r="L649" s="42" t="s">
        <v>53</v>
      </c>
    </row>
    <row r="650" spans="11:12" x14ac:dyDescent="0.25">
      <c r="K650" s="66" t="s">
        <v>53</v>
      </c>
      <c r="L650" s="42" t="s">
        <v>53</v>
      </c>
    </row>
    <row r="651" spans="11:12" x14ac:dyDescent="0.25">
      <c r="K651" s="66" t="s">
        <v>53</v>
      </c>
      <c r="L651" s="42" t="s">
        <v>53</v>
      </c>
    </row>
    <row r="652" spans="11:12" x14ac:dyDescent="0.25">
      <c r="K652" s="66" t="s">
        <v>53</v>
      </c>
      <c r="L652" s="42" t="s">
        <v>53</v>
      </c>
    </row>
    <row r="653" spans="11:12" x14ac:dyDescent="0.25">
      <c r="K653" s="66" t="s">
        <v>53</v>
      </c>
      <c r="L653" s="42" t="s">
        <v>53</v>
      </c>
    </row>
    <row r="654" spans="11:12" x14ac:dyDescent="0.25">
      <c r="K654" s="66" t="s">
        <v>53</v>
      </c>
      <c r="L654" s="42" t="s">
        <v>53</v>
      </c>
    </row>
    <row r="655" spans="11:12" x14ac:dyDescent="0.25">
      <c r="K655" s="66" t="s">
        <v>53</v>
      </c>
      <c r="L655" s="42" t="s">
        <v>53</v>
      </c>
    </row>
    <row r="656" spans="11:12" x14ac:dyDescent="0.25">
      <c r="K656" s="66" t="s">
        <v>53</v>
      </c>
      <c r="L656" s="42" t="s">
        <v>53</v>
      </c>
    </row>
    <row r="657" spans="11:12" x14ac:dyDescent="0.25">
      <c r="K657" s="66" t="s">
        <v>53</v>
      </c>
      <c r="L657" s="42" t="s">
        <v>53</v>
      </c>
    </row>
    <row r="658" spans="11:12" x14ac:dyDescent="0.25">
      <c r="K658" s="66" t="s">
        <v>53</v>
      </c>
      <c r="L658" s="42" t="s">
        <v>53</v>
      </c>
    </row>
    <row r="659" spans="11:12" x14ac:dyDescent="0.25">
      <c r="K659" s="66" t="s">
        <v>53</v>
      </c>
      <c r="L659" s="42" t="s">
        <v>53</v>
      </c>
    </row>
    <row r="660" spans="11:12" x14ac:dyDescent="0.25">
      <c r="K660" s="66" t="s">
        <v>53</v>
      </c>
      <c r="L660" s="42" t="s">
        <v>53</v>
      </c>
    </row>
    <row r="661" spans="11:12" x14ac:dyDescent="0.25">
      <c r="K661" s="66" t="s">
        <v>53</v>
      </c>
      <c r="L661" s="42" t="s">
        <v>53</v>
      </c>
    </row>
    <row r="662" spans="11:12" x14ac:dyDescent="0.25">
      <c r="K662" s="66" t="s">
        <v>53</v>
      </c>
      <c r="L662" s="42" t="s">
        <v>53</v>
      </c>
    </row>
    <row r="663" spans="11:12" x14ac:dyDescent="0.25">
      <c r="K663" s="66" t="s">
        <v>53</v>
      </c>
      <c r="L663" s="42" t="s">
        <v>53</v>
      </c>
    </row>
    <row r="664" spans="11:12" x14ac:dyDescent="0.25">
      <c r="K664" s="66" t="s">
        <v>53</v>
      </c>
      <c r="L664" s="42" t="s">
        <v>53</v>
      </c>
    </row>
    <row r="665" spans="11:12" x14ac:dyDescent="0.25">
      <c r="K665" s="66" t="s">
        <v>53</v>
      </c>
      <c r="L665" s="42" t="s">
        <v>53</v>
      </c>
    </row>
    <row r="666" spans="11:12" x14ac:dyDescent="0.25">
      <c r="K666" s="66" t="s">
        <v>53</v>
      </c>
      <c r="L666" s="42" t="s">
        <v>53</v>
      </c>
    </row>
    <row r="667" spans="11:12" x14ac:dyDescent="0.25">
      <c r="K667" s="66" t="s">
        <v>53</v>
      </c>
      <c r="L667" s="42" t="s">
        <v>53</v>
      </c>
    </row>
    <row r="668" spans="11:12" x14ac:dyDescent="0.25">
      <c r="K668" s="66" t="s">
        <v>53</v>
      </c>
      <c r="L668" s="42" t="s">
        <v>53</v>
      </c>
    </row>
    <row r="669" spans="11:12" x14ac:dyDescent="0.25">
      <c r="K669" s="66" t="s">
        <v>53</v>
      </c>
      <c r="L669" s="42" t="s">
        <v>53</v>
      </c>
    </row>
    <row r="670" spans="11:12" x14ac:dyDescent="0.25">
      <c r="K670" s="66" t="s">
        <v>53</v>
      </c>
      <c r="L670" s="42" t="s">
        <v>53</v>
      </c>
    </row>
    <row r="671" spans="11:12" x14ac:dyDescent="0.25">
      <c r="K671" s="66" t="s">
        <v>53</v>
      </c>
      <c r="L671" s="42" t="s">
        <v>53</v>
      </c>
    </row>
    <row r="672" spans="11:12" x14ac:dyDescent="0.25">
      <c r="K672" s="66" t="s">
        <v>53</v>
      </c>
      <c r="L672" s="42" t="s">
        <v>53</v>
      </c>
    </row>
    <row r="673" spans="11:12" x14ac:dyDescent="0.25">
      <c r="K673" s="66" t="s">
        <v>53</v>
      </c>
      <c r="L673" s="42" t="s">
        <v>53</v>
      </c>
    </row>
    <row r="674" spans="11:12" x14ac:dyDescent="0.25">
      <c r="K674" s="66" t="s">
        <v>53</v>
      </c>
      <c r="L674" s="42" t="s">
        <v>53</v>
      </c>
    </row>
    <row r="675" spans="11:12" x14ac:dyDescent="0.25">
      <c r="K675" s="66" t="s">
        <v>53</v>
      </c>
      <c r="L675" s="42" t="s">
        <v>53</v>
      </c>
    </row>
    <row r="676" spans="11:12" x14ac:dyDescent="0.25">
      <c r="K676" s="66" t="s">
        <v>53</v>
      </c>
      <c r="L676" s="42" t="s">
        <v>53</v>
      </c>
    </row>
    <row r="677" spans="11:12" x14ac:dyDescent="0.25">
      <c r="K677" s="66" t="s">
        <v>53</v>
      </c>
      <c r="L677" s="42" t="s">
        <v>53</v>
      </c>
    </row>
    <row r="678" spans="11:12" x14ac:dyDescent="0.25">
      <c r="K678" s="66" t="s">
        <v>53</v>
      </c>
      <c r="L678" s="42" t="s">
        <v>53</v>
      </c>
    </row>
    <row r="679" spans="11:12" x14ac:dyDescent="0.25">
      <c r="K679" s="66" t="s">
        <v>53</v>
      </c>
      <c r="L679" s="42" t="s">
        <v>53</v>
      </c>
    </row>
    <row r="680" spans="11:12" x14ac:dyDescent="0.25">
      <c r="K680" s="66" t="s">
        <v>53</v>
      </c>
      <c r="L680" s="42" t="s">
        <v>53</v>
      </c>
    </row>
    <row r="681" spans="11:12" x14ac:dyDescent="0.25">
      <c r="K681" s="66" t="s">
        <v>53</v>
      </c>
      <c r="L681" s="42" t="s">
        <v>53</v>
      </c>
    </row>
    <row r="682" spans="11:12" x14ac:dyDescent="0.25">
      <c r="K682" s="66" t="s">
        <v>53</v>
      </c>
      <c r="L682" s="42" t="s">
        <v>53</v>
      </c>
    </row>
    <row r="683" spans="11:12" x14ac:dyDescent="0.25">
      <c r="K683" s="66" t="s">
        <v>53</v>
      </c>
      <c r="L683" s="42" t="s">
        <v>53</v>
      </c>
    </row>
    <row r="684" spans="11:12" x14ac:dyDescent="0.25">
      <c r="K684" s="66" t="s">
        <v>53</v>
      </c>
      <c r="L684" s="42" t="s">
        <v>53</v>
      </c>
    </row>
    <row r="685" spans="11:12" x14ac:dyDescent="0.25">
      <c r="K685" s="66" t="s">
        <v>53</v>
      </c>
      <c r="L685" s="42" t="s">
        <v>53</v>
      </c>
    </row>
    <row r="686" spans="11:12" x14ac:dyDescent="0.25">
      <c r="K686" s="66" t="s">
        <v>53</v>
      </c>
      <c r="L686" s="42" t="s">
        <v>53</v>
      </c>
    </row>
    <row r="687" spans="11:12" x14ac:dyDescent="0.25">
      <c r="K687" s="66" t="s">
        <v>53</v>
      </c>
      <c r="L687" s="42" t="s">
        <v>53</v>
      </c>
    </row>
    <row r="688" spans="11:12" x14ac:dyDescent="0.25">
      <c r="K688" s="66" t="s">
        <v>53</v>
      </c>
      <c r="L688" s="42" t="s">
        <v>53</v>
      </c>
    </row>
    <row r="689" spans="11:12" x14ac:dyDescent="0.25">
      <c r="K689" s="66" t="s">
        <v>53</v>
      </c>
      <c r="L689" s="42" t="s">
        <v>53</v>
      </c>
    </row>
    <row r="690" spans="11:12" x14ac:dyDescent="0.25">
      <c r="K690" s="66" t="s">
        <v>53</v>
      </c>
      <c r="L690" s="42" t="s">
        <v>53</v>
      </c>
    </row>
    <row r="691" spans="11:12" x14ac:dyDescent="0.25">
      <c r="K691" s="66" t="s">
        <v>53</v>
      </c>
      <c r="L691" s="42" t="s">
        <v>53</v>
      </c>
    </row>
    <row r="692" spans="11:12" x14ac:dyDescent="0.25">
      <c r="K692" s="66" t="s">
        <v>53</v>
      </c>
      <c r="L692" s="42" t="s">
        <v>53</v>
      </c>
    </row>
    <row r="693" spans="11:12" x14ac:dyDescent="0.25">
      <c r="K693" s="66" t="s">
        <v>53</v>
      </c>
      <c r="L693" s="42" t="s">
        <v>53</v>
      </c>
    </row>
    <row r="694" spans="11:12" x14ac:dyDescent="0.25">
      <c r="K694" s="66" t="s">
        <v>53</v>
      </c>
      <c r="L694" s="42" t="s">
        <v>53</v>
      </c>
    </row>
    <row r="695" spans="11:12" x14ac:dyDescent="0.25">
      <c r="K695" s="66" t="s">
        <v>53</v>
      </c>
      <c r="L695" s="42" t="s">
        <v>53</v>
      </c>
    </row>
    <row r="696" spans="11:12" x14ac:dyDescent="0.25">
      <c r="K696" s="66" t="s">
        <v>53</v>
      </c>
      <c r="L696" s="42" t="s">
        <v>53</v>
      </c>
    </row>
    <row r="697" spans="11:12" x14ac:dyDescent="0.25">
      <c r="K697" s="66" t="s">
        <v>53</v>
      </c>
      <c r="L697" s="42" t="s">
        <v>53</v>
      </c>
    </row>
    <row r="698" spans="11:12" x14ac:dyDescent="0.25">
      <c r="K698" s="66" t="s">
        <v>53</v>
      </c>
      <c r="L698" s="42" t="s">
        <v>53</v>
      </c>
    </row>
    <row r="699" spans="11:12" x14ac:dyDescent="0.25">
      <c r="K699" s="66" t="s">
        <v>53</v>
      </c>
      <c r="L699" s="42" t="s">
        <v>53</v>
      </c>
    </row>
    <row r="700" spans="11:12" x14ac:dyDescent="0.25">
      <c r="K700" s="66" t="s">
        <v>53</v>
      </c>
      <c r="L700" s="42" t="s">
        <v>53</v>
      </c>
    </row>
    <row r="701" spans="11:12" x14ac:dyDescent="0.25">
      <c r="K701" s="66" t="s">
        <v>53</v>
      </c>
      <c r="L701" s="42" t="s">
        <v>53</v>
      </c>
    </row>
    <row r="702" spans="11:12" x14ac:dyDescent="0.25">
      <c r="K702" s="66" t="s">
        <v>53</v>
      </c>
      <c r="L702" s="42" t="s">
        <v>53</v>
      </c>
    </row>
    <row r="703" spans="11:12" x14ac:dyDescent="0.25">
      <c r="K703" s="66" t="s">
        <v>53</v>
      </c>
      <c r="L703" s="42" t="s">
        <v>53</v>
      </c>
    </row>
    <row r="704" spans="11:12" x14ac:dyDescent="0.25">
      <c r="K704" s="66" t="s">
        <v>53</v>
      </c>
      <c r="L704" s="42" t="s">
        <v>53</v>
      </c>
    </row>
    <row r="705" spans="11:12" x14ac:dyDescent="0.25">
      <c r="K705" s="66" t="s">
        <v>53</v>
      </c>
      <c r="L705" s="42" t="s">
        <v>53</v>
      </c>
    </row>
    <row r="706" spans="11:12" x14ac:dyDescent="0.25">
      <c r="K706" s="66" t="s">
        <v>53</v>
      </c>
      <c r="L706" s="42" t="s">
        <v>53</v>
      </c>
    </row>
    <row r="707" spans="11:12" x14ac:dyDescent="0.25">
      <c r="K707" s="66" t="s">
        <v>53</v>
      </c>
      <c r="L707" s="42" t="s">
        <v>53</v>
      </c>
    </row>
    <row r="708" spans="11:12" x14ac:dyDescent="0.25">
      <c r="K708" s="66" t="s">
        <v>53</v>
      </c>
      <c r="L708" s="42" t="s">
        <v>53</v>
      </c>
    </row>
    <row r="709" spans="11:12" x14ac:dyDescent="0.25">
      <c r="K709" s="66" t="s">
        <v>53</v>
      </c>
      <c r="L709" s="42" t="s">
        <v>53</v>
      </c>
    </row>
    <row r="710" spans="11:12" x14ac:dyDescent="0.25">
      <c r="K710" s="66" t="s">
        <v>53</v>
      </c>
      <c r="L710" s="42" t="s">
        <v>53</v>
      </c>
    </row>
    <row r="711" spans="11:12" x14ac:dyDescent="0.25">
      <c r="K711" s="66" t="s">
        <v>53</v>
      </c>
      <c r="L711" s="42" t="s">
        <v>53</v>
      </c>
    </row>
    <row r="712" spans="11:12" x14ac:dyDescent="0.25">
      <c r="K712" s="66" t="s">
        <v>53</v>
      </c>
      <c r="L712" s="42" t="s">
        <v>53</v>
      </c>
    </row>
    <row r="713" spans="11:12" x14ac:dyDescent="0.25">
      <c r="K713" s="66" t="s">
        <v>53</v>
      </c>
      <c r="L713" s="42" t="s">
        <v>53</v>
      </c>
    </row>
    <row r="714" spans="11:12" x14ac:dyDescent="0.25">
      <c r="K714" s="66" t="s">
        <v>53</v>
      </c>
      <c r="L714" s="42" t="s">
        <v>53</v>
      </c>
    </row>
    <row r="715" spans="11:12" x14ac:dyDescent="0.25">
      <c r="K715" s="66" t="s">
        <v>53</v>
      </c>
      <c r="L715" s="42" t="s">
        <v>53</v>
      </c>
    </row>
    <row r="716" spans="11:12" x14ac:dyDescent="0.25">
      <c r="K716" s="66" t="s">
        <v>53</v>
      </c>
      <c r="L716" s="42" t="s">
        <v>53</v>
      </c>
    </row>
    <row r="717" spans="11:12" x14ac:dyDescent="0.25">
      <c r="K717" s="66" t="s">
        <v>53</v>
      </c>
      <c r="L717" s="42" t="s">
        <v>53</v>
      </c>
    </row>
    <row r="718" spans="11:12" x14ac:dyDescent="0.25">
      <c r="K718" s="66" t="s">
        <v>53</v>
      </c>
      <c r="L718" s="42" t="s">
        <v>53</v>
      </c>
    </row>
    <row r="719" spans="11:12" x14ac:dyDescent="0.25">
      <c r="K719" s="66" t="s">
        <v>53</v>
      </c>
      <c r="L719" s="42" t="s">
        <v>53</v>
      </c>
    </row>
    <row r="720" spans="11:12" x14ac:dyDescent="0.25">
      <c r="K720" s="66" t="s">
        <v>53</v>
      </c>
      <c r="L720" s="42" t="s">
        <v>53</v>
      </c>
    </row>
    <row r="721" spans="11:12" x14ac:dyDescent="0.25">
      <c r="K721" s="66" t="s">
        <v>53</v>
      </c>
      <c r="L721" s="42" t="s">
        <v>53</v>
      </c>
    </row>
    <row r="722" spans="11:12" x14ac:dyDescent="0.25">
      <c r="K722" s="66" t="s">
        <v>53</v>
      </c>
      <c r="L722" s="42" t="s">
        <v>53</v>
      </c>
    </row>
    <row r="723" spans="11:12" x14ac:dyDescent="0.25">
      <c r="K723" s="66" t="s">
        <v>53</v>
      </c>
      <c r="L723" s="42" t="s">
        <v>53</v>
      </c>
    </row>
    <row r="724" spans="11:12" x14ac:dyDescent="0.25">
      <c r="K724" s="66" t="s">
        <v>53</v>
      </c>
      <c r="L724" s="42" t="s">
        <v>53</v>
      </c>
    </row>
    <row r="725" spans="11:12" x14ac:dyDescent="0.25">
      <c r="K725" s="66" t="s">
        <v>53</v>
      </c>
      <c r="L725" s="42" t="s">
        <v>53</v>
      </c>
    </row>
    <row r="726" spans="11:12" x14ac:dyDescent="0.25">
      <c r="K726" s="66" t="s">
        <v>53</v>
      </c>
      <c r="L726" s="42" t="s">
        <v>53</v>
      </c>
    </row>
    <row r="727" spans="11:12" x14ac:dyDescent="0.25">
      <c r="K727" s="66" t="s">
        <v>53</v>
      </c>
      <c r="L727" s="42" t="s">
        <v>53</v>
      </c>
    </row>
    <row r="728" spans="11:12" x14ac:dyDescent="0.25">
      <c r="K728" s="66" t="s">
        <v>53</v>
      </c>
      <c r="L728" s="42" t="s">
        <v>53</v>
      </c>
    </row>
    <row r="729" spans="11:12" x14ac:dyDescent="0.25">
      <c r="K729" s="66" t="s">
        <v>53</v>
      </c>
      <c r="L729" s="42" t="s">
        <v>53</v>
      </c>
    </row>
    <row r="730" spans="11:12" x14ac:dyDescent="0.25">
      <c r="K730" s="66" t="s">
        <v>53</v>
      </c>
      <c r="L730" s="42" t="s">
        <v>53</v>
      </c>
    </row>
    <row r="731" spans="11:12" x14ac:dyDescent="0.25">
      <c r="K731" s="66" t="s">
        <v>53</v>
      </c>
      <c r="L731" s="42" t="s">
        <v>53</v>
      </c>
    </row>
    <row r="732" spans="11:12" x14ac:dyDescent="0.25">
      <c r="K732" s="66" t="s">
        <v>53</v>
      </c>
      <c r="L732" s="42" t="s">
        <v>53</v>
      </c>
    </row>
    <row r="733" spans="11:12" x14ac:dyDescent="0.25">
      <c r="K733" s="66" t="s">
        <v>53</v>
      </c>
      <c r="L733" s="42" t="s">
        <v>53</v>
      </c>
    </row>
    <row r="734" spans="11:12" x14ac:dyDescent="0.25">
      <c r="K734" s="66" t="s">
        <v>53</v>
      </c>
      <c r="L734" s="42" t="s">
        <v>53</v>
      </c>
    </row>
    <row r="735" spans="11:12" x14ac:dyDescent="0.25">
      <c r="K735" s="66" t="s">
        <v>53</v>
      </c>
      <c r="L735" s="42" t="s">
        <v>53</v>
      </c>
    </row>
    <row r="736" spans="11:12" x14ac:dyDescent="0.25">
      <c r="K736" s="66" t="s">
        <v>53</v>
      </c>
      <c r="L736" s="42" t="s">
        <v>53</v>
      </c>
    </row>
    <row r="737" spans="11:12" x14ac:dyDescent="0.25">
      <c r="K737" s="66" t="s">
        <v>53</v>
      </c>
      <c r="L737" s="42" t="s">
        <v>53</v>
      </c>
    </row>
    <row r="738" spans="11:12" x14ac:dyDescent="0.25">
      <c r="K738" s="66" t="s">
        <v>53</v>
      </c>
      <c r="L738" s="42" t="s">
        <v>53</v>
      </c>
    </row>
    <row r="739" spans="11:12" x14ac:dyDescent="0.25">
      <c r="K739" s="66" t="s">
        <v>53</v>
      </c>
      <c r="L739" s="42" t="s">
        <v>53</v>
      </c>
    </row>
    <row r="740" spans="11:12" x14ac:dyDescent="0.25">
      <c r="K740" s="66" t="s">
        <v>53</v>
      </c>
      <c r="L740" s="42" t="s">
        <v>53</v>
      </c>
    </row>
    <row r="741" spans="11:12" x14ac:dyDescent="0.25">
      <c r="K741" s="66" t="s">
        <v>53</v>
      </c>
      <c r="L741" s="42" t="s">
        <v>53</v>
      </c>
    </row>
    <row r="742" spans="11:12" x14ac:dyDescent="0.25">
      <c r="K742" s="66" t="s">
        <v>53</v>
      </c>
      <c r="L742" s="42" t="s">
        <v>53</v>
      </c>
    </row>
    <row r="743" spans="11:12" x14ac:dyDescent="0.25">
      <c r="K743" s="66" t="s">
        <v>53</v>
      </c>
      <c r="L743" s="42" t="s">
        <v>53</v>
      </c>
    </row>
    <row r="744" spans="11:12" x14ac:dyDescent="0.25">
      <c r="K744" s="66" t="s">
        <v>53</v>
      </c>
      <c r="L744" s="42" t="s">
        <v>53</v>
      </c>
    </row>
    <row r="745" spans="11:12" x14ac:dyDescent="0.25">
      <c r="K745" s="66" t="s">
        <v>53</v>
      </c>
      <c r="L745" s="42" t="s">
        <v>53</v>
      </c>
    </row>
    <row r="746" spans="11:12" x14ac:dyDescent="0.25">
      <c r="K746" s="66" t="s">
        <v>53</v>
      </c>
      <c r="L746" s="42" t="s">
        <v>53</v>
      </c>
    </row>
    <row r="747" spans="11:12" x14ac:dyDescent="0.25">
      <c r="K747" s="66" t="s">
        <v>53</v>
      </c>
      <c r="L747" s="42" t="s">
        <v>53</v>
      </c>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row r="900" spans="11:12" x14ac:dyDescent="0.25">
      <c r="K900" s="33"/>
      <c r="L900" s="37"/>
    </row>
  </sheetData>
  <mergeCells count="15">
    <mergeCell ref="A22:I22"/>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4E47-4BE8-46F0-82E1-2C641A897CB6}">
  <sheetPr codeName="Sheet8">
    <tabColor theme="4" tint="0.39997558519241921"/>
  </sheetPr>
  <dimension ref="A1:V9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70" customWidth="1"/>
    <col min="11" max="11" width="12.42578125" style="70" customWidth="1"/>
    <col min="12" max="12" width="22" style="71" customWidth="1"/>
    <col min="13" max="22" width="8.7109375" style="70"/>
    <col min="23" max="16384" width="8.7109375" style="19"/>
  </cols>
  <sheetData>
    <row r="1" spans="1:12" ht="60" customHeight="1" x14ac:dyDescent="0.25">
      <c r="A1" s="82" t="s">
        <v>32</v>
      </c>
      <c r="B1" s="82"/>
      <c r="C1" s="82"/>
      <c r="D1" s="82"/>
      <c r="E1" s="82"/>
      <c r="F1" s="82"/>
      <c r="G1" s="82"/>
      <c r="H1" s="82"/>
      <c r="I1" s="82"/>
      <c r="J1" s="72"/>
      <c r="K1" s="33"/>
      <c r="L1" s="34" t="s">
        <v>37</v>
      </c>
    </row>
    <row r="2" spans="1:12" ht="19.5" customHeight="1" x14ac:dyDescent="0.3">
      <c r="A2" s="3" t="str">
        <f>"Weekly Payroll Jobs and Wages in Australia - " &amp;$L$1</f>
        <v>Weekly Payroll Jobs and Wages in Australia - Tasmania</v>
      </c>
      <c r="B2" s="20"/>
      <c r="C2" s="20"/>
      <c r="D2" s="20"/>
      <c r="E2" s="20"/>
      <c r="F2" s="20"/>
      <c r="G2" s="20"/>
      <c r="H2" s="20"/>
      <c r="I2" s="20"/>
      <c r="J2" s="73"/>
      <c r="K2" s="38" t="s">
        <v>59</v>
      </c>
      <c r="L2" s="35">
        <v>44212</v>
      </c>
    </row>
    <row r="3" spans="1:12" ht="15" customHeight="1" x14ac:dyDescent="0.25">
      <c r="A3" s="21" t="str">
        <f>"Week ending "&amp;TEXT($L$2,"dddd dd mmmm yyyy")</f>
        <v>Week ending Saturday 16 January 2021</v>
      </c>
      <c r="B3" s="20"/>
      <c r="C3" s="22"/>
      <c r="D3" s="23"/>
      <c r="E3" s="20"/>
      <c r="F3" s="20"/>
      <c r="G3" s="20"/>
      <c r="H3" s="20"/>
      <c r="I3" s="20"/>
      <c r="J3" s="73"/>
      <c r="K3" s="40" t="s">
        <v>60</v>
      </c>
      <c r="L3" s="39">
        <v>43904</v>
      </c>
    </row>
    <row r="4" spans="1:12" ht="15" customHeight="1" x14ac:dyDescent="0.25">
      <c r="A4" s="2" t="s">
        <v>31</v>
      </c>
      <c r="B4" s="24"/>
      <c r="C4" s="24"/>
      <c r="D4" s="24"/>
      <c r="E4" s="24"/>
      <c r="F4" s="24"/>
      <c r="G4" s="24"/>
      <c r="H4" s="24"/>
      <c r="I4" s="24"/>
      <c r="J4" s="74"/>
      <c r="K4" s="38" t="s">
        <v>68</v>
      </c>
      <c r="L4" s="39">
        <v>44184</v>
      </c>
    </row>
    <row r="5" spans="1:12" ht="11.65" customHeight="1" x14ac:dyDescent="0.25">
      <c r="A5" s="49"/>
      <c r="B5" s="20"/>
      <c r="C5" s="20"/>
      <c r="D5" s="24"/>
      <c r="E5" s="24"/>
      <c r="F5" s="20"/>
      <c r="G5" s="20"/>
      <c r="H5" s="20"/>
      <c r="I5" s="20"/>
      <c r="J5" s="73"/>
      <c r="K5" s="38"/>
      <c r="L5" s="39">
        <v>44191</v>
      </c>
    </row>
    <row r="6" spans="1:12" ht="16.5" customHeight="1" thickBot="1" x14ac:dyDescent="0.3">
      <c r="A6" s="25" t="str">
        <f>"Change in payroll jobs and total wages, "&amp;$L$1</f>
        <v>Change in payroll jobs and total wages, Tasmania</v>
      </c>
      <c r="B6" s="22"/>
      <c r="C6" s="26"/>
      <c r="D6" s="27"/>
      <c r="E6" s="24"/>
      <c r="F6" s="20"/>
      <c r="G6" s="20"/>
      <c r="H6" s="20"/>
      <c r="I6" s="20"/>
      <c r="J6" s="73"/>
      <c r="K6" s="38"/>
      <c r="L6" s="39">
        <v>44198</v>
      </c>
    </row>
    <row r="7" spans="1:12" ht="16.5" customHeight="1" x14ac:dyDescent="0.25">
      <c r="A7" s="57"/>
      <c r="B7" s="85" t="s">
        <v>57</v>
      </c>
      <c r="C7" s="86"/>
      <c r="D7" s="86"/>
      <c r="E7" s="87"/>
      <c r="F7" s="88" t="s">
        <v>58</v>
      </c>
      <c r="G7" s="86"/>
      <c r="H7" s="86"/>
      <c r="I7" s="87"/>
      <c r="J7" s="75"/>
      <c r="K7" s="38" t="s">
        <v>69</v>
      </c>
      <c r="L7" s="39">
        <v>44205</v>
      </c>
    </row>
    <row r="8" spans="1:12" ht="33.75" customHeight="1" x14ac:dyDescent="0.25">
      <c r="A8" s="89"/>
      <c r="B8" s="91" t="str">
        <f>"% Change between " &amp; TEXT($L$3,"dd mmm yyyy")&amp;" and "&amp; TEXT($L$2,"dd mmm yyyy") &amp; " (Change since 100th case of COVID-19)"</f>
        <v>% Change between 14 Mar 2020 and 16 Jan 2021 (Change since 100th case of COVID-19)</v>
      </c>
      <c r="C8" s="93" t="str">
        <f>"% Change between " &amp; TEXT($L$4,"dd mmm yyyy")&amp;" and "&amp; TEXT($L$2,"dd mmm yyyy") &amp; " (monthly change)"</f>
        <v>% Change between 19 Dec 2020 and 16 Jan 2021 (monthly change)</v>
      </c>
      <c r="D8" s="95" t="str">
        <f>"% Change between " &amp; TEXT($L$7,"dd mmm yyyy")&amp;" and "&amp; TEXT($L$2,"dd mmm yyyy") &amp; " (weekly change)"</f>
        <v>% Change between 09 Jan 2021 and 16 Jan 2021 (weekly change)</v>
      </c>
      <c r="E8" s="97" t="str">
        <f>"% Change between " &amp; TEXT($L$6,"dd mmm yyyy")&amp;" and "&amp; TEXT($L$7,"dd mmm yyyy") &amp; " (weekly change)"</f>
        <v>% Change between 02 Jan 2021 and 09 Jan 2021 (weekly change)</v>
      </c>
      <c r="F8" s="91" t="str">
        <f>"% Change between " &amp; TEXT($L$3,"dd mmm yyyy")&amp;" and "&amp; TEXT($L$2,"dd mmm yyyy") &amp; " (Change since 100th case of COVID-19)"</f>
        <v>% Change between 14 Mar 2020 and 16 Jan 2021 (Change since 100th case of COVID-19)</v>
      </c>
      <c r="G8" s="93" t="str">
        <f>"% Change between " &amp; TEXT($L$4,"dd mmm yyyy")&amp;" and "&amp; TEXT($L$2,"dd mmm yyyy") &amp; " (monthly change)"</f>
        <v>% Change between 19 Dec 2020 and 16 Jan 2021 (monthly change)</v>
      </c>
      <c r="H8" s="95" t="str">
        <f>"% Change between " &amp; TEXT($L$7,"dd mmm yyyy")&amp;" and "&amp; TEXT($L$2,"dd mmm yyyy") &amp; " (weekly change)"</f>
        <v>% Change between 09 Jan 2021 and 16 Jan 2021 (weekly change)</v>
      </c>
      <c r="I8" s="97" t="str">
        <f>"% Change between " &amp; TEXT($L$6,"dd mmm yyyy")&amp;" and "&amp; TEXT($L$7,"dd mmm yyyy") &amp; " (weekly change)"</f>
        <v>% Change between 02 Jan 2021 and 09 Jan 2021 (weekly change)</v>
      </c>
      <c r="J8" s="76"/>
      <c r="K8" s="38" t="s">
        <v>70</v>
      </c>
      <c r="L8" s="39">
        <v>44212</v>
      </c>
    </row>
    <row r="9" spans="1:12" ht="48.75" customHeight="1" thickBot="1" x14ac:dyDescent="0.3">
      <c r="A9" s="90"/>
      <c r="B9" s="92"/>
      <c r="C9" s="94"/>
      <c r="D9" s="96"/>
      <c r="E9" s="98"/>
      <c r="F9" s="92"/>
      <c r="G9" s="94"/>
      <c r="H9" s="96"/>
      <c r="I9" s="98"/>
      <c r="J9" s="77"/>
      <c r="K9" s="40" t="s">
        <v>66</v>
      </c>
      <c r="L9" s="42"/>
    </row>
    <row r="10" spans="1:12" x14ac:dyDescent="0.25">
      <c r="A10" s="58"/>
      <c r="B10" s="100" t="str">
        <f>L1</f>
        <v>Tasmania</v>
      </c>
      <c r="C10" s="101"/>
      <c r="D10" s="101"/>
      <c r="E10" s="101"/>
      <c r="F10" s="101"/>
      <c r="G10" s="101"/>
      <c r="H10" s="101"/>
      <c r="I10" s="102"/>
      <c r="J10" s="41"/>
      <c r="K10" s="54"/>
      <c r="L10" s="42"/>
    </row>
    <row r="11" spans="1:12" x14ac:dyDescent="0.25">
      <c r="A11" s="59" t="s">
        <v>30</v>
      </c>
      <c r="B11" s="28">
        <v>-3.5152869901816541E-2</v>
      </c>
      <c r="C11" s="28">
        <v>-3.2063242937401815E-2</v>
      </c>
      <c r="D11" s="28">
        <v>1.1937701318900151E-2</v>
      </c>
      <c r="E11" s="28">
        <v>8.4214921084362349E-3</v>
      </c>
      <c r="F11" s="28">
        <v>-2.7522013987915872E-2</v>
      </c>
      <c r="G11" s="28">
        <v>-5.246559119801375E-2</v>
      </c>
      <c r="H11" s="28">
        <v>1.6949007534747151E-2</v>
      </c>
      <c r="I11" s="60">
        <v>1.1958806017595913E-2</v>
      </c>
      <c r="J11" s="41"/>
      <c r="K11" s="41"/>
      <c r="L11" s="42"/>
    </row>
    <row r="12" spans="1:12" x14ac:dyDescent="0.25">
      <c r="A12" s="58"/>
      <c r="B12" s="103" t="s">
        <v>29</v>
      </c>
      <c r="C12" s="103"/>
      <c r="D12" s="103"/>
      <c r="E12" s="103"/>
      <c r="F12" s="103"/>
      <c r="G12" s="103"/>
      <c r="H12" s="103"/>
      <c r="I12" s="104"/>
      <c r="J12" s="41"/>
      <c r="K12" s="41"/>
      <c r="L12" s="42"/>
    </row>
    <row r="13" spans="1:12" x14ac:dyDescent="0.25">
      <c r="A13" s="61" t="s">
        <v>28</v>
      </c>
      <c r="B13" s="28">
        <v>-5.5367959788632626E-2</v>
      </c>
      <c r="C13" s="28">
        <v>-3.3102682367764036E-2</v>
      </c>
      <c r="D13" s="28">
        <v>1.4105943313339919E-2</v>
      </c>
      <c r="E13" s="28">
        <v>1.0308264030916892E-2</v>
      </c>
      <c r="F13" s="28">
        <v>-6.3706970730336598E-2</v>
      </c>
      <c r="G13" s="28">
        <v>-5.7671592887171164E-2</v>
      </c>
      <c r="H13" s="28">
        <v>2.1653772360311185E-2</v>
      </c>
      <c r="I13" s="60">
        <v>2.0363828294092334E-2</v>
      </c>
      <c r="J13" s="41"/>
      <c r="K13" s="41"/>
      <c r="L13" s="42"/>
    </row>
    <row r="14" spans="1:12" x14ac:dyDescent="0.25">
      <c r="A14" s="61" t="s">
        <v>27</v>
      </c>
      <c r="B14" s="28">
        <v>-4.6770546235812449E-2</v>
      </c>
      <c r="C14" s="28">
        <v>-3.8363452440337786E-2</v>
      </c>
      <c r="D14" s="28">
        <v>6.9586834759580718E-3</v>
      </c>
      <c r="E14" s="28">
        <v>4.0721941486636659E-3</v>
      </c>
      <c r="F14" s="28">
        <v>1.0307847131373782E-2</v>
      </c>
      <c r="G14" s="28">
        <v>-4.9087201392694069E-2</v>
      </c>
      <c r="H14" s="28">
        <v>8.6688706690249973E-3</v>
      </c>
      <c r="I14" s="60">
        <v>-1.872610954884224E-3</v>
      </c>
      <c r="J14" s="41"/>
      <c r="K14" s="37"/>
      <c r="L14" s="42"/>
    </row>
    <row r="15" spans="1:12" x14ac:dyDescent="0.25">
      <c r="A15" s="62" t="s">
        <v>74</v>
      </c>
      <c r="B15" s="28">
        <v>1.6928606841844385E-2</v>
      </c>
      <c r="C15" s="28">
        <v>-2.8534869549018183E-2</v>
      </c>
      <c r="D15" s="28">
        <v>4.0368270757286551E-2</v>
      </c>
      <c r="E15" s="28">
        <v>2.2565997221715595E-2</v>
      </c>
      <c r="F15" s="28">
        <v>9.9603282490616341E-2</v>
      </c>
      <c r="G15" s="28">
        <v>-6.5579270146838176E-2</v>
      </c>
      <c r="H15" s="28">
        <v>3.5148164382009739E-2</v>
      </c>
      <c r="I15" s="60">
        <v>1.6497390785311872E-2</v>
      </c>
      <c r="J15" s="41"/>
      <c r="K15" s="55"/>
      <c r="L15" s="42"/>
    </row>
    <row r="16" spans="1:12" x14ac:dyDescent="0.25">
      <c r="A16" s="61" t="s">
        <v>46</v>
      </c>
      <c r="B16" s="28">
        <v>-1.9579209683161292E-2</v>
      </c>
      <c r="C16" s="28">
        <v>-2.9917090965108417E-2</v>
      </c>
      <c r="D16" s="28">
        <v>1.1423618719770268E-2</v>
      </c>
      <c r="E16" s="28">
        <v>1.2669698964481446E-2</v>
      </c>
      <c r="F16" s="28">
        <v>-1.247089377084043E-2</v>
      </c>
      <c r="G16" s="28">
        <v>-5.3228247165613363E-2</v>
      </c>
      <c r="H16" s="28">
        <v>1.7518119418832079E-2</v>
      </c>
      <c r="I16" s="60">
        <v>1.8491936020481159E-2</v>
      </c>
      <c r="J16" s="41"/>
      <c r="K16" s="41"/>
      <c r="L16" s="42"/>
    </row>
    <row r="17" spans="1:12" x14ac:dyDescent="0.25">
      <c r="A17" s="61" t="s">
        <v>47</v>
      </c>
      <c r="B17" s="28">
        <v>-3.0440112130479147E-2</v>
      </c>
      <c r="C17" s="28">
        <v>-3.1123313402603214E-2</v>
      </c>
      <c r="D17" s="28">
        <v>7.7151578961309752E-3</v>
      </c>
      <c r="E17" s="28">
        <v>6.7606701951321568E-3</v>
      </c>
      <c r="F17" s="28">
        <v>-2.4542304918068525E-2</v>
      </c>
      <c r="G17" s="28">
        <v>-4.7784695816268208E-2</v>
      </c>
      <c r="H17" s="28">
        <v>1.4965918257335842E-2</v>
      </c>
      <c r="I17" s="60">
        <v>1.0653213231494485E-2</v>
      </c>
      <c r="J17" s="41"/>
      <c r="K17" s="41"/>
      <c r="L17" s="42"/>
    </row>
    <row r="18" spans="1:12" x14ac:dyDescent="0.25">
      <c r="A18" s="61" t="s">
        <v>48</v>
      </c>
      <c r="B18" s="28">
        <v>-4.9657596061807863E-2</v>
      </c>
      <c r="C18" s="28">
        <v>-3.0966769688450135E-2</v>
      </c>
      <c r="D18" s="28">
        <v>1.1095220983503573E-2</v>
      </c>
      <c r="E18" s="28">
        <v>7.8976733683002731E-3</v>
      </c>
      <c r="F18" s="28">
        <v>-6.0393842257278063E-2</v>
      </c>
      <c r="G18" s="28">
        <v>-4.8773216839315348E-2</v>
      </c>
      <c r="H18" s="28">
        <v>1.373681190768794E-2</v>
      </c>
      <c r="I18" s="60">
        <v>1.5131618645583877E-2</v>
      </c>
      <c r="J18" s="41"/>
      <c r="K18" s="41"/>
      <c r="L18" s="42"/>
    </row>
    <row r="19" spans="1:12" ht="17.25" customHeight="1" x14ac:dyDescent="0.25">
      <c r="A19" s="61" t="s">
        <v>49</v>
      </c>
      <c r="B19" s="28">
        <v>-3.6325039945218074E-2</v>
      </c>
      <c r="C19" s="28">
        <v>-2.8305398872341181E-2</v>
      </c>
      <c r="D19" s="28">
        <v>1.2561503399100893E-2</v>
      </c>
      <c r="E19" s="28">
        <v>6.4677158839678839E-3</v>
      </c>
      <c r="F19" s="28">
        <v>-3.9834418430357177E-2</v>
      </c>
      <c r="G19" s="28">
        <v>-4.8900801249107118E-2</v>
      </c>
      <c r="H19" s="28">
        <v>2.0626830626854442E-2</v>
      </c>
      <c r="I19" s="60">
        <v>1.2478090022670418E-2</v>
      </c>
      <c r="J19" s="78"/>
      <c r="K19" s="43"/>
      <c r="L19" s="42"/>
    </row>
    <row r="20" spans="1:12" x14ac:dyDescent="0.25">
      <c r="A20" s="61" t="s">
        <v>50</v>
      </c>
      <c r="B20" s="28">
        <v>-2.1347388828304892E-2</v>
      </c>
      <c r="C20" s="28">
        <v>-3.6064544656555175E-2</v>
      </c>
      <c r="D20" s="28">
        <v>8.2640295008375997E-3</v>
      </c>
      <c r="E20" s="28">
        <v>6.9918290383406134E-3</v>
      </c>
      <c r="F20" s="28">
        <v>-6.6942755942772658E-3</v>
      </c>
      <c r="G20" s="28">
        <v>-6.5479342455305067E-2</v>
      </c>
      <c r="H20" s="28">
        <v>1.6644431198387544E-2</v>
      </c>
      <c r="I20" s="60">
        <v>1.4064610356953722E-2</v>
      </c>
      <c r="J20" s="73"/>
      <c r="K20" s="36"/>
      <c r="L20" s="42"/>
    </row>
    <row r="21" spans="1:12" ht="15.75" thickBot="1" x14ac:dyDescent="0.3">
      <c r="A21" s="63" t="s">
        <v>51</v>
      </c>
      <c r="B21" s="64">
        <v>-0.11282439024390245</v>
      </c>
      <c r="C21" s="64">
        <v>-6.641856167547866E-2</v>
      </c>
      <c r="D21" s="64">
        <v>7.1045695173543866E-3</v>
      </c>
      <c r="E21" s="64">
        <v>-1.7143976749501966E-2</v>
      </c>
      <c r="F21" s="64">
        <v>-3.6803652578740742E-3</v>
      </c>
      <c r="G21" s="64">
        <v>-6.696028403291987E-2</v>
      </c>
      <c r="H21" s="64">
        <v>-2.0017942198874428E-2</v>
      </c>
      <c r="I21" s="65">
        <v>-2.0116647058022741E-3</v>
      </c>
      <c r="J21" s="73"/>
      <c r="K21" s="56"/>
      <c r="L21" s="42"/>
    </row>
    <row r="22" spans="1:12" ht="37.5" customHeight="1" x14ac:dyDescent="0.25">
      <c r="A22" s="99" t="s">
        <v>73</v>
      </c>
      <c r="B22" s="99"/>
      <c r="C22" s="99"/>
      <c r="D22" s="99"/>
      <c r="E22" s="99"/>
      <c r="F22" s="99"/>
      <c r="G22" s="99"/>
      <c r="H22" s="99"/>
      <c r="I22" s="99"/>
      <c r="J22" s="73"/>
      <c r="K22" s="36"/>
      <c r="L22" s="42"/>
    </row>
    <row r="23" spans="1:12" ht="10.5" customHeight="1" x14ac:dyDescent="0.25">
      <c r="B23" s="20"/>
      <c r="C23" s="20"/>
      <c r="D23" s="20"/>
      <c r="E23" s="20"/>
      <c r="F23" s="20"/>
      <c r="G23" s="20"/>
      <c r="H23" s="20"/>
      <c r="I23" s="20"/>
      <c r="J23" s="73"/>
      <c r="K23" s="44"/>
      <c r="L23" s="42"/>
    </row>
    <row r="24" spans="1:12" x14ac:dyDescent="0.25">
      <c r="A24" s="30" t="str">
        <f>"Indexed number of payroll jobs and total wages, "&amp;$L$1&amp;" and Australia"</f>
        <v>Indexed number of payroll jobs and total wages, Tasmania and Australia</v>
      </c>
      <c r="B24" s="20"/>
      <c r="C24" s="20"/>
      <c r="D24" s="20"/>
      <c r="E24" s="20"/>
      <c r="F24" s="20"/>
      <c r="G24" s="20"/>
      <c r="H24" s="20"/>
      <c r="I24" s="20"/>
      <c r="J24" s="73"/>
      <c r="K24" s="44"/>
      <c r="L24" s="42"/>
    </row>
    <row r="25" spans="1:12" x14ac:dyDescent="0.25">
      <c r="A25" s="20"/>
      <c r="B25" s="20"/>
      <c r="C25" s="20"/>
      <c r="D25" s="20"/>
      <c r="E25" s="20"/>
      <c r="F25" s="20"/>
      <c r="G25" s="20"/>
      <c r="H25" s="20"/>
      <c r="I25" s="20"/>
      <c r="J25" s="73"/>
      <c r="K25" s="44"/>
      <c r="L25" s="42"/>
    </row>
    <row r="26" spans="1:12" x14ac:dyDescent="0.25">
      <c r="B26" s="20"/>
      <c r="C26" s="20"/>
      <c r="D26" s="20"/>
      <c r="E26" s="20"/>
      <c r="F26" s="20"/>
      <c r="G26" s="20"/>
      <c r="H26" s="20"/>
      <c r="I26" s="20"/>
      <c r="J26" s="73"/>
      <c r="K26" s="44"/>
      <c r="L26" s="42"/>
    </row>
    <row r="27" spans="1:12" x14ac:dyDescent="0.25">
      <c r="A27" s="20"/>
      <c r="B27" s="20"/>
      <c r="C27" s="20"/>
      <c r="D27" s="20"/>
      <c r="E27" s="24"/>
      <c r="F27" s="24"/>
      <c r="G27" s="24"/>
      <c r="H27" s="24"/>
      <c r="I27" s="24"/>
      <c r="J27" s="74"/>
      <c r="K27" s="56"/>
      <c r="L27" s="42"/>
    </row>
    <row r="28" spans="1:12" x14ac:dyDescent="0.25">
      <c r="A28" s="20"/>
      <c r="B28" s="30"/>
      <c r="C28" s="30"/>
      <c r="D28" s="30"/>
      <c r="E28" s="30"/>
      <c r="F28" s="30"/>
      <c r="G28" s="30"/>
      <c r="H28" s="30"/>
      <c r="I28" s="30"/>
      <c r="J28" s="79"/>
      <c r="K28" s="45"/>
      <c r="L28" s="42"/>
    </row>
    <row r="29" spans="1:12" x14ac:dyDescent="0.25">
      <c r="A29" s="20"/>
      <c r="B29" s="20"/>
      <c r="C29" s="20"/>
      <c r="D29" s="20"/>
      <c r="E29" s="20"/>
      <c r="F29" s="20"/>
      <c r="G29" s="20"/>
      <c r="H29" s="20"/>
      <c r="I29" s="20"/>
      <c r="J29" s="73"/>
      <c r="K29" s="44"/>
      <c r="L29" s="42"/>
    </row>
    <row r="30" spans="1:12" x14ac:dyDescent="0.25">
      <c r="B30" s="20"/>
      <c r="C30" s="20"/>
      <c r="D30" s="20"/>
      <c r="E30" s="20"/>
      <c r="F30" s="20"/>
      <c r="G30" s="20"/>
      <c r="H30" s="20"/>
      <c r="I30" s="20"/>
      <c r="J30" s="73"/>
      <c r="K30" s="44"/>
      <c r="L30" s="42"/>
    </row>
    <row r="31" spans="1:12" x14ac:dyDescent="0.25">
      <c r="A31" s="20"/>
      <c r="B31" s="20"/>
      <c r="C31" s="20"/>
      <c r="D31" s="20"/>
      <c r="E31" s="20"/>
      <c r="F31" s="20"/>
      <c r="G31" s="20"/>
      <c r="H31" s="20"/>
      <c r="I31" s="20"/>
      <c r="J31" s="73"/>
      <c r="K31" s="44"/>
      <c r="L31" s="42"/>
    </row>
    <row r="32" spans="1:12" x14ac:dyDescent="0.25">
      <c r="A32" s="20"/>
      <c r="B32" s="20"/>
      <c r="C32" s="20"/>
      <c r="D32" s="20"/>
      <c r="E32" s="20"/>
      <c r="F32" s="20"/>
      <c r="G32" s="20"/>
      <c r="H32" s="20"/>
      <c r="I32" s="20"/>
      <c r="J32" s="73"/>
      <c r="K32" s="44"/>
      <c r="L32" s="42"/>
    </row>
    <row r="33" spans="1:12" ht="15.75" customHeight="1" x14ac:dyDescent="0.25">
      <c r="B33" s="20"/>
      <c r="C33" s="20"/>
      <c r="D33" s="20"/>
      <c r="E33" s="20"/>
      <c r="F33" s="20"/>
      <c r="G33" s="20"/>
      <c r="H33" s="20"/>
      <c r="I33" s="20"/>
      <c r="J33" s="73"/>
      <c r="K33" s="44"/>
      <c r="L33" s="42"/>
    </row>
    <row r="34" spans="1:12" x14ac:dyDescent="0.25">
      <c r="A34" s="20"/>
      <c r="B34" s="20"/>
      <c r="C34" s="20"/>
      <c r="D34" s="20"/>
      <c r="E34" s="20"/>
      <c r="F34" s="20"/>
      <c r="G34" s="20"/>
      <c r="H34" s="20"/>
      <c r="I34" s="20"/>
      <c r="J34" s="73"/>
      <c r="K34" s="42" t="s">
        <v>26</v>
      </c>
      <c r="L34" s="42" t="s">
        <v>61</v>
      </c>
    </row>
    <row r="35" spans="1:12" ht="11.25" customHeight="1" x14ac:dyDescent="0.25">
      <c r="A35" s="20"/>
      <c r="B35" s="20"/>
      <c r="C35" s="20"/>
      <c r="D35" s="20"/>
      <c r="E35" s="20"/>
      <c r="F35" s="20"/>
      <c r="G35" s="20"/>
      <c r="H35" s="20"/>
      <c r="I35" s="20"/>
      <c r="J35" s="73"/>
      <c r="K35" s="42"/>
      <c r="L35" s="41" t="s">
        <v>24</v>
      </c>
    </row>
    <row r="36" spans="1:12" x14ac:dyDescent="0.25">
      <c r="A36" s="31" t="str">
        <f>"Indexed number of payroll jobs held by men by age group, "&amp;$L$1</f>
        <v>Indexed number of payroll jobs held by men by age group, Tasmania</v>
      </c>
      <c r="B36" s="20"/>
      <c r="C36" s="20"/>
      <c r="D36" s="20"/>
      <c r="E36" s="20"/>
      <c r="F36" s="20"/>
      <c r="G36" s="20"/>
      <c r="H36" s="20"/>
      <c r="I36" s="20"/>
      <c r="J36" s="73"/>
      <c r="K36" s="41" t="s">
        <v>72</v>
      </c>
      <c r="L36" s="42">
        <v>82.31</v>
      </c>
    </row>
    <row r="37" spans="1:12" x14ac:dyDescent="0.25">
      <c r="B37" s="20"/>
      <c r="C37" s="20"/>
      <c r="D37" s="20"/>
      <c r="E37" s="20"/>
      <c r="F37" s="20"/>
      <c r="G37" s="20"/>
      <c r="H37" s="20"/>
      <c r="I37" s="20"/>
      <c r="J37" s="73"/>
      <c r="K37" s="41" t="s">
        <v>46</v>
      </c>
      <c r="L37" s="42">
        <v>99.74</v>
      </c>
    </row>
    <row r="38" spans="1:12" x14ac:dyDescent="0.25">
      <c r="B38" s="20"/>
      <c r="C38" s="20"/>
      <c r="D38" s="20"/>
      <c r="E38" s="20"/>
      <c r="F38" s="20"/>
      <c r="G38" s="20"/>
      <c r="H38" s="20"/>
      <c r="I38" s="20"/>
      <c r="J38" s="73"/>
      <c r="K38" s="41" t="s">
        <v>47</v>
      </c>
      <c r="L38" s="42">
        <v>99.09</v>
      </c>
    </row>
    <row r="39" spans="1:12" x14ac:dyDescent="0.25">
      <c r="K39" s="43" t="s">
        <v>48</v>
      </c>
      <c r="L39" s="42">
        <v>96.95</v>
      </c>
    </row>
    <row r="40" spans="1:12" x14ac:dyDescent="0.25">
      <c r="K40" s="36" t="s">
        <v>49</v>
      </c>
      <c r="L40" s="42">
        <v>97.93</v>
      </c>
    </row>
    <row r="41" spans="1:12" x14ac:dyDescent="0.25">
      <c r="K41" s="36" t="s">
        <v>50</v>
      </c>
      <c r="L41" s="42">
        <v>100.5</v>
      </c>
    </row>
    <row r="42" spans="1:12" x14ac:dyDescent="0.25">
      <c r="K42" s="36" t="s">
        <v>51</v>
      </c>
      <c r="L42" s="42">
        <v>99.75</v>
      </c>
    </row>
    <row r="43" spans="1:12" x14ac:dyDescent="0.25">
      <c r="K43" s="36"/>
      <c r="L43" s="42"/>
    </row>
    <row r="44" spans="1:12" x14ac:dyDescent="0.25">
      <c r="K44" s="42"/>
      <c r="L44" s="42" t="s">
        <v>23</v>
      </c>
    </row>
    <row r="45" spans="1:12" x14ac:dyDescent="0.25">
      <c r="K45" s="41" t="s">
        <v>72</v>
      </c>
      <c r="L45" s="42">
        <v>75.41</v>
      </c>
    </row>
    <row r="46" spans="1:12" ht="15.4" customHeight="1" x14ac:dyDescent="0.25">
      <c r="A46" s="31" t="str">
        <f>"Indexed number of payroll jobs held by women by age group, "&amp;$L$1</f>
        <v>Indexed number of payroll jobs held by women by age group, Tasmania</v>
      </c>
      <c r="B46" s="20"/>
      <c r="C46" s="20"/>
      <c r="D46" s="20"/>
      <c r="E46" s="20"/>
      <c r="F46" s="20"/>
      <c r="G46" s="20"/>
      <c r="H46" s="20"/>
      <c r="I46" s="20"/>
      <c r="J46" s="73"/>
      <c r="K46" s="41" t="s">
        <v>46</v>
      </c>
      <c r="L46" s="42">
        <v>94.92</v>
      </c>
    </row>
    <row r="47" spans="1:12" ht="15.4" customHeight="1" x14ac:dyDescent="0.25">
      <c r="B47" s="20"/>
      <c r="C47" s="20"/>
      <c r="D47" s="20"/>
      <c r="E47" s="20"/>
      <c r="F47" s="20"/>
      <c r="G47" s="20"/>
      <c r="H47" s="20"/>
      <c r="I47" s="20"/>
      <c r="J47" s="73"/>
      <c r="K47" s="41" t="s">
        <v>47</v>
      </c>
      <c r="L47" s="42">
        <v>94.85</v>
      </c>
    </row>
    <row r="48" spans="1:12" ht="15.4" customHeight="1" x14ac:dyDescent="0.25">
      <c r="B48" s="20"/>
      <c r="C48" s="20"/>
      <c r="D48" s="20"/>
      <c r="E48" s="20"/>
      <c r="F48" s="20"/>
      <c r="G48" s="20"/>
      <c r="H48" s="20"/>
      <c r="I48" s="20"/>
      <c r="J48" s="73"/>
      <c r="K48" s="43" t="s">
        <v>48</v>
      </c>
      <c r="L48" s="42">
        <v>92.94</v>
      </c>
    </row>
    <row r="49" spans="1:12" ht="15.4" customHeight="1" x14ac:dyDescent="0.25">
      <c r="B49" s="20"/>
      <c r="C49" s="20"/>
      <c r="D49" s="20"/>
      <c r="E49" s="20"/>
      <c r="F49" s="20"/>
      <c r="G49" s="20"/>
      <c r="H49" s="20"/>
      <c r="I49" s="20"/>
      <c r="J49" s="73"/>
      <c r="K49" s="36" t="s">
        <v>49</v>
      </c>
      <c r="L49" s="42">
        <v>93.94</v>
      </c>
    </row>
    <row r="50" spans="1:12" ht="15.4" customHeight="1" x14ac:dyDescent="0.25">
      <c r="B50" s="20"/>
      <c r="C50" s="20"/>
      <c r="D50" s="20"/>
      <c r="E50" s="20"/>
      <c r="F50" s="20"/>
      <c r="G50" s="20"/>
      <c r="H50" s="20"/>
      <c r="I50" s="20"/>
      <c r="J50" s="73"/>
      <c r="K50" s="36" t="s">
        <v>50</v>
      </c>
      <c r="L50" s="42">
        <v>95.69</v>
      </c>
    </row>
    <row r="51" spans="1:12" ht="15.4" customHeight="1" x14ac:dyDescent="0.25">
      <c r="B51" s="20"/>
      <c r="C51" s="20"/>
      <c r="D51" s="20"/>
      <c r="E51" s="20"/>
      <c r="F51" s="20"/>
      <c r="G51" s="20"/>
      <c r="H51" s="20"/>
      <c r="I51" s="20"/>
      <c r="J51" s="73"/>
      <c r="K51" s="36" t="s">
        <v>51</v>
      </c>
      <c r="L51" s="42">
        <v>92.74</v>
      </c>
    </row>
    <row r="52" spans="1:12" ht="15.4" customHeight="1" x14ac:dyDescent="0.25">
      <c r="B52" s="31"/>
      <c r="C52" s="31"/>
      <c r="D52" s="31"/>
      <c r="E52" s="31"/>
      <c r="F52" s="31"/>
      <c r="G52" s="31"/>
      <c r="H52" s="31"/>
      <c r="I52" s="31"/>
      <c r="J52" s="80"/>
      <c r="K52" s="36"/>
      <c r="L52" s="42"/>
    </row>
    <row r="53" spans="1:12" ht="15.4" customHeight="1" x14ac:dyDescent="0.25">
      <c r="B53" s="20"/>
      <c r="C53" s="20"/>
      <c r="D53" s="20"/>
      <c r="E53" s="20"/>
      <c r="F53" s="20"/>
      <c r="G53" s="20"/>
      <c r="H53" s="20"/>
      <c r="I53" s="20"/>
      <c r="J53" s="73"/>
      <c r="K53" s="42"/>
      <c r="L53" s="42" t="s">
        <v>22</v>
      </c>
    </row>
    <row r="54" spans="1:12" ht="15.4" customHeight="1" x14ac:dyDescent="0.25">
      <c r="B54" s="30"/>
      <c r="C54" s="30"/>
      <c r="D54" s="30"/>
      <c r="E54" s="30"/>
      <c r="F54" s="30"/>
      <c r="G54" s="30"/>
      <c r="H54" s="30"/>
      <c r="I54" s="30"/>
      <c r="J54" s="79"/>
      <c r="K54" s="41" t="s">
        <v>72</v>
      </c>
      <c r="L54" s="42">
        <v>78.430000000000007</v>
      </c>
    </row>
    <row r="55" spans="1:12" ht="15.4" customHeight="1" x14ac:dyDescent="0.25">
      <c r="A55" s="31" t="str">
        <f>"Change in payroll jobs since week ending "&amp;TEXT($L$3,"dd mmmm yyyy")&amp;" by Industry, "&amp;$L$1</f>
        <v>Change in payroll jobs since week ending 14 March 2020 by Industry, Tasmania</v>
      </c>
      <c r="B55" s="20"/>
      <c r="C55" s="20"/>
      <c r="D55" s="20"/>
      <c r="E55" s="20"/>
      <c r="F55" s="20"/>
      <c r="G55" s="20"/>
      <c r="H55" s="20"/>
      <c r="I55" s="20"/>
      <c r="J55" s="73"/>
      <c r="K55" s="41" t="s">
        <v>46</v>
      </c>
      <c r="L55" s="42">
        <v>96.51</v>
      </c>
    </row>
    <row r="56" spans="1:12" ht="15.4" customHeight="1" x14ac:dyDescent="0.25">
      <c r="B56" s="20"/>
      <c r="C56" s="20"/>
      <c r="D56" s="20"/>
      <c r="E56" s="20"/>
      <c r="F56" s="20"/>
      <c r="G56" s="20"/>
      <c r="H56" s="20"/>
      <c r="I56" s="20"/>
      <c r="J56" s="73"/>
      <c r="K56" s="41" t="s">
        <v>47</v>
      </c>
      <c r="L56" s="42">
        <v>95.88</v>
      </c>
    </row>
    <row r="57" spans="1:12" ht="15.4" customHeight="1" x14ac:dyDescent="0.25">
      <c r="B57" s="20"/>
      <c r="C57" s="20"/>
      <c r="D57" s="20"/>
      <c r="E57" s="20"/>
      <c r="F57" s="20"/>
      <c r="G57" s="20"/>
      <c r="H57" s="20"/>
      <c r="I57" s="20"/>
      <c r="J57" s="73"/>
      <c r="K57" s="43" t="s">
        <v>48</v>
      </c>
      <c r="L57" s="42">
        <v>94.23</v>
      </c>
    </row>
    <row r="58" spans="1:12" ht="15.4" customHeight="1" x14ac:dyDescent="0.25">
      <c r="A58" s="20"/>
      <c r="B58" s="20"/>
      <c r="C58" s="20"/>
      <c r="D58" s="20"/>
      <c r="E58" s="20"/>
      <c r="F58" s="20"/>
      <c r="G58" s="20"/>
      <c r="H58" s="20"/>
      <c r="I58" s="20"/>
      <c r="J58" s="73"/>
      <c r="K58" s="36" t="s">
        <v>49</v>
      </c>
      <c r="L58" s="42">
        <v>95.55</v>
      </c>
    </row>
    <row r="59" spans="1:12" ht="15.4" customHeight="1" x14ac:dyDescent="0.25">
      <c r="B59" s="20"/>
      <c r="C59" s="20"/>
      <c r="D59" s="20"/>
      <c r="E59" s="20"/>
      <c r="F59" s="20"/>
      <c r="G59" s="20"/>
      <c r="H59" s="20"/>
      <c r="I59" s="20"/>
      <c r="J59" s="73"/>
      <c r="K59" s="36" t="s">
        <v>50</v>
      </c>
      <c r="L59" s="42">
        <v>96.61</v>
      </c>
    </row>
    <row r="60" spans="1:12" ht="15.4" customHeight="1" x14ac:dyDescent="0.25">
      <c r="K60" s="36" t="s">
        <v>51</v>
      </c>
      <c r="L60" s="42">
        <v>92.58</v>
      </c>
    </row>
    <row r="61" spans="1:12" ht="15.4" customHeight="1" x14ac:dyDescent="0.25">
      <c r="K61" s="36"/>
      <c r="L61" s="42"/>
    </row>
    <row r="62" spans="1:12" ht="15.4" customHeight="1" x14ac:dyDescent="0.25">
      <c r="B62" s="20"/>
      <c r="C62" s="20"/>
      <c r="D62" s="20"/>
      <c r="E62" s="20"/>
      <c r="F62" s="20"/>
      <c r="G62" s="20"/>
      <c r="H62" s="20"/>
      <c r="I62" s="20"/>
      <c r="J62" s="73"/>
      <c r="K62" s="38"/>
      <c r="L62" s="38"/>
    </row>
    <row r="63" spans="1:12" ht="15.4" customHeight="1" x14ac:dyDescent="0.25">
      <c r="K63" s="42" t="s">
        <v>25</v>
      </c>
      <c r="L63" s="41" t="s">
        <v>62</v>
      </c>
    </row>
    <row r="64" spans="1:12" ht="15.4" customHeight="1" x14ac:dyDescent="0.25">
      <c r="K64" s="45"/>
      <c r="L64" s="41" t="s">
        <v>24</v>
      </c>
    </row>
    <row r="65" spans="1:12" ht="15.4" customHeight="1" x14ac:dyDescent="0.25">
      <c r="K65" s="41" t="s">
        <v>72</v>
      </c>
      <c r="L65" s="42">
        <v>86.06</v>
      </c>
    </row>
    <row r="66" spans="1:12" ht="15.4" customHeight="1" x14ac:dyDescent="0.25">
      <c r="K66" s="41" t="s">
        <v>46</v>
      </c>
      <c r="L66" s="42">
        <v>100.74</v>
      </c>
    </row>
    <row r="67" spans="1:12" ht="15.4" customHeight="1" x14ac:dyDescent="0.25">
      <c r="K67" s="41" t="s">
        <v>47</v>
      </c>
      <c r="L67" s="42">
        <v>100.83</v>
      </c>
    </row>
    <row r="68" spans="1:12" ht="15.4" customHeight="1" x14ac:dyDescent="0.25">
      <c r="K68" s="43" t="s">
        <v>48</v>
      </c>
      <c r="L68" s="42">
        <v>98.7</v>
      </c>
    </row>
    <row r="69" spans="1:12" ht="15.4" customHeight="1" x14ac:dyDescent="0.25">
      <c r="K69" s="36" t="s">
        <v>49</v>
      </c>
      <c r="L69" s="42">
        <v>100.38</v>
      </c>
    </row>
    <row r="70" spans="1:12" ht="15.4" customHeight="1" x14ac:dyDescent="0.25">
      <c r="K70" s="36" t="s">
        <v>50</v>
      </c>
      <c r="L70" s="42">
        <v>102.76</v>
      </c>
    </row>
    <row r="71" spans="1:12" ht="15.4" customHeight="1" x14ac:dyDescent="0.25">
      <c r="K71" s="36" t="s">
        <v>51</v>
      </c>
      <c r="L71" s="42">
        <v>91.25</v>
      </c>
    </row>
    <row r="72" spans="1:12" ht="15.4" customHeight="1" x14ac:dyDescent="0.25">
      <c r="K72" s="36"/>
      <c r="L72" s="42"/>
    </row>
    <row r="73" spans="1:12" ht="15.4" customHeight="1" x14ac:dyDescent="0.25">
      <c r="K73" s="37"/>
      <c r="L73" s="42" t="s">
        <v>23</v>
      </c>
    </row>
    <row r="74" spans="1:12" ht="15.4" customHeight="1" x14ac:dyDescent="0.25">
      <c r="K74" s="41" t="s">
        <v>72</v>
      </c>
      <c r="L74" s="42">
        <v>78.150000000000006</v>
      </c>
    </row>
    <row r="75" spans="1:12" ht="15.4" customHeight="1" x14ac:dyDescent="0.25">
      <c r="K75" s="41" t="s">
        <v>46</v>
      </c>
      <c r="L75" s="42">
        <v>96.29</v>
      </c>
    </row>
    <row r="76" spans="1:12" ht="15.4" customHeight="1" x14ac:dyDescent="0.25">
      <c r="K76" s="41" t="s">
        <v>47</v>
      </c>
      <c r="L76" s="42">
        <v>96.83</v>
      </c>
    </row>
    <row r="77" spans="1:12" ht="15.4" customHeight="1" x14ac:dyDescent="0.25">
      <c r="A77" s="30" t="str">
        <f>"Distribution of payroll jobs by industry, "&amp;$L$1</f>
        <v>Distribution of payroll jobs by industry, Tasmania</v>
      </c>
      <c r="K77" s="43" t="s">
        <v>48</v>
      </c>
      <c r="L77" s="42">
        <v>94.47</v>
      </c>
    </row>
    <row r="78" spans="1:12" ht="15.4" customHeight="1" x14ac:dyDescent="0.25">
      <c r="K78" s="36" t="s">
        <v>49</v>
      </c>
      <c r="L78" s="42">
        <v>96.33</v>
      </c>
    </row>
    <row r="79" spans="1:12" ht="15.4" customHeight="1" x14ac:dyDescent="0.25">
      <c r="K79" s="36" t="s">
        <v>50</v>
      </c>
      <c r="L79" s="42">
        <v>98.71</v>
      </c>
    </row>
    <row r="80" spans="1:12" ht="15.4" customHeight="1" x14ac:dyDescent="0.25">
      <c r="K80" s="36" t="s">
        <v>51</v>
      </c>
      <c r="L80" s="42">
        <v>85.59</v>
      </c>
    </row>
    <row r="81" spans="1:12" ht="15.4" customHeight="1" x14ac:dyDescent="0.25">
      <c r="K81" s="36"/>
      <c r="L81" s="42"/>
    </row>
    <row r="82" spans="1:12" ht="15.4" customHeight="1" x14ac:dyDescent="0.25">
      <c r="K82" s="38"/>
      <c r="L82" s="42" t="s">
        <v>22</v>
      </c>
    </row>
    <row r="83" spans="1:12" ht="15.4" customHeight="1" x14ac:dyDescent="0.25">
      <c r="K83" s="41" t="s">
        <v>72</v>
      </c>
      <c r="L83" s="42">
        <v>79.680000000000007</v>
      </c>
    </row>
    <row r="84" spans="1:12" ht="15.4" customHeight="1" x14ac:dyDescent="0.25">
      <c r="K84" s="41" t="s">
        <v>46</v>
      </c>
      <c r="L84" s="42">
        <v>96.84</v>
      </c>
    </row>
    <row r="85" spans="1:12" ht="15.4" customHeight="1" x14ac:dyDescent="0.25">
      <c r="K85" s="41" t="s">
        <v>47</v>
      </c>
      <c r="L85" s="42">
        <v>97.32</v>
      </c>
    </row>
    <row r="86" spans="1:12" ht="15.4" customHeight="1" x14ac:dyDescent="0.25">
      <c r="K86" s="43" t="s">
        <v>48</v>
      </c>
      <c r="L86" s="42">
        <v>95.22</v>
      </c>
    </row>
    <row r="87" spans="1:12" ht="15.4" customHeight="1" x14ac:dyDescent="0.25">
      <c r="K87" s="36" t="s">
        <v>49</v>
      </c>
      <c r="L87" s="42">
        <v>97.04</v>
      </c>
    </row>
    <row r="88" spans="1:12" ht="15.4" customHeight="1" x14ac:dyDescent="0.25">
      <c r="K88" s="36" t="s">
        <v>50</v>
      </c>
      <c r="L88" s="42">
        <v>99.36</v>
      </c>
    </row>
    <row r="89" spans="1:12" ht="15.4" customHeight="1" x14ac:dyDescent="0.25">
      <c r="A89" s="32"/>
      <c r="B89" s="32"/>
      <c r="C89" s="32"/>
      <c r="D89" s="32"/>
      <c r="E89" s="32"/>
      <c r="F89" s="32"/>
      <c r="G89" s="32"/>
      <c r="H89" s="32"/>
      <c r="I89" s="32"/>
      <c r="J89" s="81"/>
      <c r="K89" s="36" t="s">
        <v>51</v>
      </c>
      <c r="L89" s="42">
        <v>86.75</v>
      </c>
    </row>
    <row r="90" spans="1:12" ht="15.4" customHeight="1" x14ac:dyDescent="0.25">
      <c r="A90" s="32"/>
      <c r="B90" s="32"/>
      <c r="C90" s="32"/>
      <c r="D90" s="32"/>
      <c r="E90" s="32"/>
      <c r="F90" s="32"/>
      <c r="G90" s="32"/>
      <c r="H90" s="32"/>
      <c r="I90" s="32"/>
      <c r="J90" s="81"/>
      <c r="K90" s="36"/>
      <c r="L90" s="42"/>
    </row>
    <row r="91" spans="1:12" ht="15" customHeight="1" x14ac:dyDescent="0.25">
      <c r="B91" s="24"/>
      <c r="C91" s="24"/>
      <c r="D91" s="24"/>
      <c r="E91" s="24"/>
      <c r="F91" s="24"/>
      <c r="G91" s="24"/>
      <c r="H91" s="24"/>
      <c r="I91" s="24"/>
      <c r="J91" s="74"/>
      <c r="K91" s="37"/>
      <c r="L91" s="37"/>
    </row>
    <row r="92" spans="1:12" ht="15" customHeight="1" x14ac:dyDescent="0.25">
      <c r="B92" s="24"/>
      <c r="C92" s="24"/>
      <c r="D92" s="24"/>
      <c r="E92" s="24"/>
      <c r="F92" s="24"/>
      <c r="G92" s="24"/>
      <c r="H92" s="24"/>
      <c r="I92" s="24"/>
      <c r="J92" s="74"/>
      <c r="K92" s="42" t="s">
        <v>21</v>
      </c>
      <c r="L92" s="68" t="s">
        <v>63</v>
      </c>
    </row>
    <row r="93" spans="1:12" ht="15" customHeight="1" x14ac:dyDescent="0.25">
      <c r="A93" s="24"/>
      <c r="B93" s="24"/>
      <c r="C93" s="24"/>
      <c r="D93" s="24"/>
      <c r="E93" s="24"/>
      <c r="F93" s="24"/>
      <c r="G93" s="24"/>
      <c r="H93" s="24"/>
      <c r="I93" s="24"/>
      <c r="J93" s="74"/>
      <c r="K93" s="33"/>
      <c r="L93" s="39"/>
    </row>
    <row r="94" spans="1:12" ht="15" customHeight="1" x14ac:dyDescent="0.25">
      <c r="A94" s="24"/>
      <c r="B94" s="24"/>
      <c r="C94" s="24"/>
      <c r="D94" s="24"/>
      <c r="E94" s="24"/>
      <c r="F94" s="24"/>
      <c r="G94" s="24"/>
      <c r="H94" s="24"/>
      <c r="I94" s="24"/>
      <c r="J94" s="74"/>
      <c r="K94" s="37" t="s">
        <v>19</v>
      </c>
      <c r="L94" s="41">
        <v>0.1222</v>
      </c>
    </row>
    <row r="95" spans="1:12" ht="15" customHeight="1" x14ac:dyDescent="0.25">
      <c r="A95" s="24"/>
      <c r="B95" s="24"/>
      <c r="C95" s="24"/>
      <c r="D95" s="24"/>
      <c r="E95" s="24"/>
      <c r="F95" s="24"/>
      <c r="G95" s="24"/>
      <c r="H95" s="24"/>
      <c r="I95" s="24"/>
      <c r="J95" s="74"/>
      <c r="K95" s="37" t="s">
        <v>0</v>
      </c>
      <c r="L95" s="41" t="s">
        <v>75</v>
      </c>
    </row>
    <row r="96" spans="1:12" ht="15" customHeight="1" x14ac:dyDescent="0.25">
      <c r="B96" s="24"/>
      <c r="C96" s="24"/>
      <c r="D96" s="24"/>
      <c r="E96" s="24"/>
      <c r="F96" s="24"/>
      <c r="G96" s="24"/>
      <c r="H96" s="24"/>
      <c r="I96" s="24"/>
      <c r="J96" s="74"/>
      <c r="K96" s="37" t="s">
        <v>1</v>
      </c>
      <c r="L96" s="41">
        <v>-3.4700000000000002E-2</v>
      </c>
    </row>
    <row r="97" spans="1:12" ht="15" customHeight="1" x14ac:dyDescent="0.25">
      <c r="B97" s="24"/>
      <c r="C97" s="24"/>
      <c r="D97" s="24"/>
      <c r="E97" s="24"/>
      <c r="F97" s="24"/>
      <c r="G97" s="24"/>
      <c r="H97" s="24"/>
      <c r="I97" s="24"/>
      <c r="J97" s="74"/>
      <c r="K97" s="37" t="s">
        <v>18</v>
      </c>
      <c r="L97" s="41">
        <v>3.5299999999999998E-2</v>
      </c>
    </row>
    <row r="98" spans="1:12" ht="15" customHeight="1" x14ac:dyDescent="0.25">
      <c r="A98" s="24"/>
      <c r="B98" s="24"/>
      <c r="C98" s="24"/>
      <c r="D98" s="24"/>
      <c r="E98" s="24"/>
      <c r="F98" s="24"/>
      <c r="G98" s="24"/>
      <c r="H98" s="24"/>
      <c r="I98" s="24"/>
      <c r="J98" s="74"/>
      <c r="K98" s="37" t="s">
        <v>2</v>
      </c>
      <c r="L98" s="41">
        <v>-7.1800000000000003E-2</v>
      </c>
    </row>
    <row r="99" spans="1:12" ht="15" customHeight="1" x14ac:dyDescent="0.25">
      <c r="B99" s="24"/>
      <c r="C99" s="24"/>
      <c r="D99" s="24"/>
      <c r="E99" s="24"/>
      <c r="F99" s="24"/>
      <c r="G99" s="24"/>
      <c r="H99" s="24"/>
      <c r="I99" s="24"/>
      <c r="J99" s="74"/>
      <c r="K99" s="37" t="s">
        <v>17</v>
      </c>
      <c r="L99" s="41">
        <v>-8.9899999999999994E-2</v>
      </c>
    </row>
    <row r="100" spans="1:12" ht="15" customHeight="1" x14ac:dyDescent="0.25">
      <c r="A100" s="24"/>
      <c r="B100" s="24"/>
      <c r="C100" s="24"/>
      <c r="D100" s="24"/>
      <c r="E100" s="24"/>
      <c r="F100" s="24"/>
      <c r="G100" s="24"/>
      <c r="H100" s="24"/>
      <c r="I100" s="24"/>
      <c r="J100" s="74"/>
      <c r="K100" s="37" t="s">
        <v>16</v>
      </c>
      <c r="L100" s="41">
        <v>-3.3E-3</v>
      </c>
    </row>
    <row r="101" spans="1:12" ht="15" customHeight="1" x14ac:dyDescent="0.25">
      <c r="A101" s="24"/>
      <c r="B101" s="24"/>
      <c r="C101" s="24"/>
      <c r="D101" s="24"/>
      <c r="E101" s="24"/>
      <c r="F101" s="24"/>
      <c r="G101" s="24"/>
      <c r="H101" s="24"/>
      <c r="I101" s="24"/>
      <c r="J101" s="74"/>
      <c r="K101" s="37" t="s">
        <v>15</v>
      </c>
      <c r="L101" s="41">
        <v>-0.1022</v>
      </c>
    </row>
    <row r="102" spans="1:12" x14ac:dyDescent="0.25">
      <c r="A102" s="24"/>
      <c r="B102" s="24"/>
      <c r="C102" s="24"/>
      <c r="D102" s="24"/>
      <c r="E102" s="24"/>
      <c r="F102" s="24"/>
      <c r="G102" s="24"/>
      <c r="H102" s="24"/>
      <c r="I102" s="24"/>
      <c r="J102" s="74"/>
      <c r="K102" s="37" t="s">
        <v>14</v>
      </c>
      <c r="L102" s="41">
        <v>-9.5600000000000004E-2</v>
      </c>
    </row>
    <row r="103" spans="1:12" x14ac:dyDescent="0.25">
      <c r="A103" s="24"/>
      <c r="B103" s="24"/>
      <c r="C103" s="24"/>
      <c r="D103" s="24"/>
      <c r="E103" s="24"/>
      <c r="F103" s="24"/>
      <c r="G103" s="24"/>
      <c r="H103" s="24"/>
      <c r="I103" s="24"/>
      <c r="J103" s="74"/>
      <c r="K103" s="37" t="s">
        <v>13</v>
      </c>
      <c r="L103" s="41">
        <v>-9.2499999999999999E-2</v>
      </c>
    </row>
    <row r="104" spans="1:12" x14ac:dyDescent="0.25">
      <c r="K104" s="37" t="s">
        <v>12</v>
      </c>
      <c r="L104" s="41">
        <v>-1.77E-2</v>
      </c>
    </row>
    <row r="105" spans="1:12" x14ac:dyDescent="0.25">
      <c r="K105" s="37" t="s">
        <v>11</v>
      </c>
      <c r="L105" s="41">
        <v>-5.4300000000000001E-2</v>
      </c>
    </row>
    <row r="106" spans="1:12" x14ac:dyDescent="0.25">
      <c r="K106" s="37" t="s">
        <v>10</v>
      </c>
      <c r="L106" s="41">
        <v>-0.10539999999999999</v>
      </c>
    </row>
    <row r="107" spans="1:12" x14ac:dyDescent="0.25">
      <c r="K107" s="37" t="s">
        <v>9</v>
      </c>
      <c r="L107" s="41">
        <v>-7.5600000000000001E-2</v>
      </c>
    </row>
    <row r="108" spans="1:12" x14ac:dyDescent="0.25">
      <c r="K108" s="37" t="s">
        <v>8</v>
      </c>
      <c r="L108" s="41">
        <v>-3.4599999999999999E-2</v>
      </c>
    </row>
    <row r="109" spans="1:12" x14ac:dyDescent="0.25">
      <c r="K109" s="37" t="s">
        <v>7</v>
      </c>
      <c r="L109" s="41">
        <v>-0.1321</v>
      </c>
    </row>
    <row r="110" spans="1:12" x14ac:dyDescent="0.25">
      <c r="K110" s="37" t="s">
        <v>6</v>
      </c>
      <c r="L110" s="41">
        <v>-1.41E-2</v>
      </c>
    </row>
    <row r="111" spans="1:12" x14ac:dyDescent="0.25">
      <c r="K111" s="37" t="s">
        <v>5</v>
      </c>
      <c r="L111" s="41">
        <v>-8.1299999999999997E-2</v>
      </c>
    </row>
    <row r="112" spans="1:12" x14ac:dyDescent="0.25">
      <c r="K112" s="37" t="s">
        <v>3</v>
      </c>
      <c r="L112" s="41">
        <v>-4.8399999999999999E-2</v>
      </c>
    </row>
    <row r="113" spans="1:12" x14ac:dyDescent="0.25">
      <c r="K113" s="37"/>
      <c r="L113" s="47"/>
    </row>
    <row r="114" spans="1:12" x14ac:dyDescent="0.25">
      <c r="A114" s="24"/>
      <c r="B114" s="24"/>
      <c r="C114" s="24"/>
      <c r="D114" s="24"/>
      <c r="E114" s="24"/>
      <c r="F114" s="24"/>
      <c r="G114" s="24"/>
      <c r="H114" s="24"/>
      <c r="I114" s="24"/>
      <c r="J114" s="74"/>
      <c r="K114" s="68" t="s">
        <v>64</v>
      </c>
      <c r="L114" s="68" t="s">
        <v>65</v>
      </c>
    </row>
    <row r="115" spans="1:12" x14ac:dyDescent="0.25">
      <c r="K115" s="33"/>
      <c r="L115" s="48">
        <v>43904</v>
      </c>
    </row>
    <row r="116" spans="1:12" x14ac:dyDescent="0.25">
      <c r="K116" s="37" t="s">
        <v>19</v>
      </c>
      <c r="L116" s="41">
        <v>5.4300000000000001E-2</v>
      </c>
    </row>
    <row r="117" spans="1:12" x14ac:dyDescent="0.25">
      <c r="K117" s="37" t="s">
        <v>0</v>
      </c>
      <c r="L117" s="41">
        <v>1.2200000000000001E-2</v>
      </c>
    </row>
    <row r="118" spans="1:12" x14ac:dyDescent="0.25">
      <c r="K118" s="37" t="s">
        <v>1</v>
      </c>
      <c r="L118" s="41">
        <v>8.2600000000000007E-2</v>
      </c>
    </row>
    <row r="119" spans="1:12" x14ac:dyDescent="0.25">
      <c r="K119" s="37" t="s">
        <v>18</v>
      </c>
      <c r="L119" s="41">
        <v>1.9099999999999999E-2</v>
      </c>
    </row>
    <row r="120" spans="1:12" x14ac:dyDescent="0.25">
      <c r="K120" s="37" t="s">
        <v>2</v>
      </c>
      <c r="L120" s="41">
        <v>7.0300000000000001E-2</v>
      </c>
    </row>
    <row r="121" spans="1:12" x14ac:dyDescent="0.25">
      <c r="K121" s="37" t="s">
        <v>17</v>
      </c>
      <c r="L121" s="41">
        <v>3.6600000000000001E-2</v>
      </c>
    </row>
    <row r="122" spans="1:12" x14ac:dyDescent="0.25">
      <c r="K122" s="37" t="s">
        <v>16</v>
      </c>
      <c r="L122" s="41">
        <v>0.1169</v>
      </c>
    </row>
    <row r="123" spans="1:12" x14ac:dyDescent="0.25">
      <c r="K123" s="37" t="s">
        <v>15</v>
      </c>
      <c r="L123" s="41">
        <v>8.0399999999999999E-2</v>
      </c>
    </row>
    <row r="124" spans="1:12" x14ac:dyDescent="0.25">
      <c r="K124" s="37" t="s">
        <v>14</v>
      </c>
      <c r="L124" s="41">
        <v>4.3999999999999997E-2</v>
      </c>
    </row>
    <row r="125" spans="1:12" x14ac:dyDescent="0.25">
      <c r="K125" s="37" t="s">
        <v>13</v>
      </c>
      <c r="L125" s="41">
        <v>8.8999999999999999E-3</v>
      </c>
    </row>
    <row r="126" spans="1:12" x14ac:dyDescent="0.25">
      <c r="K126" s="37" t="s">
        <v>12</v>
      </c>
      <c r="L126" s="41">
        <v>3.0300000000000001E-2</v>
      </c>
    </row>
    <row r="127" spans="1:12" x14ac:dyDescent="0.25">
      <c r="K127" s="37" t="s">
        <v>11</v>
      </c>
      <c r="L127" s="41">
        <v>1.83E-2</v>
      </c>
    </row>
    <row r="128" spans="1:12" x14ac:dyDescent="0.25">
      <c r="K128" s="37" t="s">
        <v>10</v>
      </c>
      <c r="L128" s="41">
        <v>5.4199999999999998E-2</v>
      </c>
    </row>
    <row r="129" spans="11:12" x14ac:dyDescent="0.25">
      <c r="K129" s="37" t="s">
        <v>9</v>
      </c>
      <c r="L129" s="41">
        <v>5.8500000000000003E-2</v>
      </c>
    </row>
    <row r="130" spans="11:12" x14ac:dyDescent="0.25">
      <c r="K130" s="37" t="s">
        <v>8</v>
      </c>
      <c r="L130" s="41">
        <v>7.6899999999999996E-2</v>
      </c>
    </row>
    <row r="131" spans="11:12" x14ac:dyDescent="0.25">
      <c r="K131" s="37" t="s">
        <v>7</v>
      </c>
      <c r="L131" s="41">
        <v>5.0099999999999999E-2</v>
      </c>
    </row>
    <row r="132" spans="11:12" x14ac:dyDescent="0.25">
      <c r="K132" s="37" t="s">
        <v>6</v>
      </c>
      <c r="L132" s="41">
        <v>0.12640000000000001</v>
      </c>
    </row>
    <row r="133" spans="11:12" x14ac:dyDescent="0.25">
      <c r="K133" s="37" t="s">
        <v>5</v>
      </c>
      <c r="L133" s="41">
        <v>1.6899999999999998E-2</v>
      </c>
    </row>
    <row r="134" spans="11:12" x14ac:dyDescent="0.25">
      <c r="K134" s="37" t="s">
        <v>3</v>
      </c>
      <c r="L134" s="41">
        <v>4.02E-2</v>
      </c>
    </row>
    <row r="135" spans="11:12" x14ac:dyDescent="0.25">
      <c r="K135" s="33"/>
      <c r="L135" s="46" t="s">
        <v>20</v>
      </c>
    </row>
    <row r="136" spans="11:12" x14ac:dyDescent="0.25">
      <c r="K136" s="37" t="s">
        <v>19</v>
      </c>
      <c r="L136" s="41">
        <v>6.3200000000000006E-2</v>
      </c>
    </row>
    <row r="137" spans="11:12" x14ac:dyDescent="0.25">
      <c r="K137" s="37" t="s">
        <v>0</v>
      </c>
      <c r="L137" s="41">
        <v>1.0999999999999999E-2</v>
      </c>
    </row>
    <row r="138" spans="11:12" x14ac:dyDescent="0.25">
      <c r="K138" s="37" t="s">
        <v>1</v>
      </c>
      <c r="L138" s="41">
        <v>8.2600000000000007E-2</v>
      </c>
    </row>
    <row r="139" spans="11:12" x14ac:dyDescent="0.25">
      <c r="K139" s="37" t="s">
        <v>18</v>
      </c>
      <c r="L139" s="41">
        <v>2.0500000000000001E-2</v>
      </c>
    </row>
    <row r="140" spans="11:12" x14ac:dyDescent="0.25">
      <c r="K140" s="37" t="s">
        <v>2</v>
      </c>
      <c r="L140" s="41">
        <v>6.7599999999999993E-2</v>
      </c>
    </row>
    <row r="141" spans="11:12" x14ac:dyDescent="0.25">
      <c r="K141" s="37" t="s">
        <v>17</v>
      </c>
      <c r="L141" s="41">
        <v>3.4599999999999999E-2</v>
      </c>
    </row>
    <row r="142" spans="11:12" x14ac:dyDescent="0.25">
      <c r="K142" s="37" t="s">
        <v>16</v>
      </c>
      <c r="L142" s="41">
        <v>0.1208</v>
      </c>
    </row>
    <row r="143" spans="11:12" x14ac:dyDescent="0.25">
      <c r="K143" s="37" t="s">
        <v>15</v>
      </c>
      <c r="L143" s="41">
        <v>7.4800000000000005E-2</v>
      </c>
    </row>
    <row r="144" spans="11:12" x14ac:dyDescent="0.25">
      <c r="K144" s="37" t="s">
        <v>14</v>
      </c>
      <c r="L144" s="41">
        <v>4.1300000000000003E-2</v>
      </c>
    </row>
    <row r="145" spans="11:12" x14ac:dyDescent="0.25">
      <c r="K145" s="37" t="s">
        <v>13</v>
      </c>
      <c r="L145" s="41">
        <v>8.3999999999999995E-3</v>
      </c>
    </row>
    <row r="146" spans="11:12" x14ac:dyDescent="0.25">
      <c r="K146" s="37" t="s">
        <v>12</v>
      </c>
      <c r="L146" s="41">
        <v>3.0800000000000001E-2</v>
      </c>
    </row>
    <row r="147" spans="11:12" x14ac:dyDescent="0.25">
      <c r="K147" s="37" t="s">
        <v>11</v>
      </c>
      <c r="L147" s="41">
        <v>1.7899999999999999E-2</v>
      </c>
    </row>
    <row r="148" spans="11:12" x14ac:dyDescent="0.25">
      <c r="K148" s="37" t="s">
        <v>10</v>
      </c>
      <c r="L148" s="41">
        <v>5.0299999999999997E-2</v>
      </c>
    </row>
    <row r="149" spans="11:12" x14ac:dyDescent="0.25">
      <c r="K149" s="37" t="s">
        <v>9</v>
      </c>
      <c r="L149" s="41">
        <v>5.6099999999999997E-2</v>
      </c>
    </row>
    <row r="150" spans="11:12" x14ac:dyDescent="0.25">
      <c r="K150" s="37" t="s">
        <v>8</v>
      </c>
      <c r="L150" s="41">
        <v>7.6999999999999999E-2</v>
      </c>
    </row>
    <row r="151" spans="11:12" x14ac:dyDescent="0.25">
      <c r="K151" s="37" t="s">
        <v>7</v>
      </c>
      <c r="L151" s="41">
        <v>4.4999999999999998E-2</v>
      </c>
    </row>
    <row r="152" spans="11:12" x14ac:dyDescent="0.25">
      <c r="K152" s="37" t="s">
        <v>6</v>
      </c>
      <c r="L152" s="41">
        <v>0.12920000000000001</v>
      </c>
    </row>
    <row r="153" spans="11:12" x14ac:dyDescent="0.25">
      <c r="K153" s="37" t="s">
        <v>5</v>
      </c>
      <c r="L153" s="41">
        <v>1.61E-2</v>
      </c>
    </row>
    <row r="154" spans="11:12" x14ac:dyDescent="0.25">
      <c r="K154" s="37" t="s">
        <v>3</v>
      </c>
      <c r="L154" s="41">
        <v>3.9600000000000003E-2</v>
      </c>
    </row>
    <row r="155" spans="11:12" x14ac:dyDescent="0.25">
      <c r="K155" s="33"/>
      <c r="L155" s="37"/>
    </row>
    <row r="156" spans="11:12" x14ac:dyDescent="0.25">
      <c r="K156" s="67" t="s">
        <v>52</v>
      </c>
      <c r="L156" s="68"/>
    </row>
    <row r="157" spans="11:12" x14ac:dyDescent="0.25">
      <c r="K157" s="66">
        <v>43904</v>
      </c>
      <c r="L157" s="42">
        <v>100</v>
      </c>
    </row>
    <row r="158" spans="11:12" x14ac:dyDescent="0.25">
      <c r="K158" s="66">
        <v>43911</v>
      </c>
      <c r="L158" s="42">
        <v>99.2149</v>
      </c>
    </row>
    <row r="159" spans="11:12" x14ac:dyDescent="0.25">
      <c r="K159" s="66">
        <v>43918</v>
      </c>
      <c r="L159" s="42">
        <v>96.153400000000005</v>
      </c>
    </row>
    <row r="160" spans="11:12" x14ac:dyDescent="0.25">
      <c r="K160" s="66">
        <v>43925</v>
      </c>
      <c r="L160" s="42">
        <v>93.502099999999999</v>
      </c>
    </row>
    <row r="161" spans="11:12" x14ac:dyDescent="0.25">
      <c r="K161" s="66">
        <v>43932</v>
      </c>
      <c r="L161" s="42">
        <v>91.838499999999996</v>
      </c>
    </row>
    <row r="162" spans="11:12" x14ac:dyDescent="0.25">
      <c r="K162" s="66">
        <v>43939</v>
      </c>
      <c r="L162" s="42">
        <v>91.448400000000007</v>
      </c>
    </row>
    <row r="163" spans="11:12" x14ac:dyDescent="0.25">
      <c r="K163" s="66">
        <v>43946</v>
      </c>
      <c r="L163" s="42">
        <v>91.813100000000006</v>
      </c>
    </row>
    <row r="164" spans="11:12" x14ac:dyDescent="0.25">
      <c r="K164" s="66">
        <v>43953</v>
      </c>
      <c r="L164" s="42">
        <v>92.230999999999995</v>
      </c>
    </row>
    <row r="165" spans="11:12" x14ac:dyDescent="0.25">
      <c r="K165" s="66">
        <v>43960</v>
      </c>
      <c r="L165" s="42">
        <v>92.806200000000004</v>
      </c>
    </row>
    <row r="166" spans="11:12" x14ac:dyDescent="0.25">
      <c r="K166" s="66">
        <v>43967</v>
      </c>
      <c r="L166" s="42">
        <v>93.352599999999995</v>
      </c>
    </row>
    <row r="167" spans="11:12" x14ac:dyDescent="0.25">
      <c r="K167" s="66">
        <v>43974</v>
      </c>
      <c r="L167" s="42">
        <v>93.6738</v>
      </c>
    </row>
    <row r="168" spans="11:12" x14ac:dyDescent="0.25">
      <c r="K168" s="66">
        <v>43981</v>
      </c>
      <c r="L168" s="42">
        <v>94.180899999999994</v>
      </c>
    </row>
    <row r="169" spans="11:12" x14ac:dyDescent="0.25">
      <c r="K169" s="66">
        <v>43988</v>
      </c>
      <c r="L169" s="42">
        <v>95.128100000000003</v>
      </c>
    </row>
    <row r="170" spans="11:12" x14ac:dyDescent="0.25">
      <c r="K170" s="66">
        <v>43995</v>
      </c>
      <c r="L170" s="42">
        <v>95.639300000000006</v>
      </c>
    </row>
    <row r="171" spans="11:12" x14ac:dyDescent="0.25">
      <c r="K171" s="66">
        <v>44002</v>
      </c>
      <c r="L171" s="42">
        <v>95.802400000000006</v>
      </c>
    </row>
    <row r="172" spans="11:12" x14ac:dyDescent="0.25">
      <c r="K172" s="66">
        <v>44009</v>
      </c>
      <c r="L172" s="42">
        <v>95.768000000000001</v>
      </c>
    </row>
    <row r="173" spans="11:12" x14ac:dyDescent="0.25">
      <c r="K173" s="66">
        <v>44016</v>
      </c>
      <c r="L173" s="42">
        <v>97.052599999999998</v>
      </c>
    </row>
    <row r="174" spans="11:12" x14ac:dyDescent="0.25">
      <c r="K174" s="66">
        <v>44023</v>
      </c>
      <c r="L174" s="42">
        <v>97.771900000000002</v>
      </c>
    </row>
    <row r="175" spans="11:12" x14ac:dyDescent="0.25">
      <c r="K175" s="66">
        <v>44030</v>
      </c>
      <c r="L175" s="42">
        <v>97.691400000000002</v>
      </c>
    </row>
    <row r="176" spans="11:12" x14ac:dyDescent="0.25">
      <c r="K176" s="66">
        <v>44037</v>
      </c>
      <c r="L176" s="42">
        <v>97.828599999999994</v>
      </c>
    </row>
    <row r="177" spans="11:12" x14ac:dyDescent="0.25">
      <c r="K177" s="66">
        <v>44044</v>
      </c>
      <c r="L177" s="42">
        <v>97.978700000000003</v>
      </c>
    </row>
    <row r="178" spans="11:12" x14ac:dyDescent="0.25">
      <c r="K178" s="66">
        <v>44051</v>
      </c>
      <c r="L178" s="42">
        <v>97.921899999999994</v>
      </c>
    </row>
    <row r="179" spans="11:12" x14ac:dyDescent="0.25">
      <c r="K179" s="66">
        <v>44058</v>
      </c>
      <c r="L179" s="42">
        <v>97.789000000000001</v>
      </c>
    </row>
    <row r="180" spans="11:12" x14ac:dyDescent="0.25">
      <c r="K180" s="66">
        <v>44065</v>
      </c>
      <c r="L180" s="42">
        <v>97.811800000000005</v>
      </c>
    </row>
    <row r="181" spans="11:12" x14ac:dyDescent="0.25">
      <c r="K181" s="66">
        <v>44072</v>
      </c>
      <c r="L181" s="42">
        <v>97.883600000000001</v>
      </c>
    </row>
    <row r="182" spans="11:12" x14ac:dyDescent="0.25">
      <c r="K182" s="66">
        <v>44079</v>
      </c>
      <c r="L182" s="42">
        <v>98.100999999999999</v>
      </c>
    </row>
    <row r="183" spans="11:12" x14ac:dyDescent="0.25">
      <c r="K183" s="66">
        <v>44086</v>
      </c>
      <c r="L183" s="42">
        <v>98.536199999999994</v>
      </c>
    </row>
    <row r="184" spans="11:12" x14ac:dyDescent="0.25">
      <c r="K184" s="66">
        <v>44093</v>
      </c>
      <c r="L184" s="42">
        <v>98.700599999999994</v>
      </c>
    </row>
    <row r="185" spans="11:12" x14ac:dyDescent="0.25">
      <c r="K185" s="66">
        <v>44100</v>
      </c>
      <c r="L185" s="42">
        <v>98.574299999999994</v>
      </c>
    </row>
    <row r="186" spans="11:12" x14ac:dyDescent="0.25">
      <c r="K186" s="66">
        <v>44107</v>
      </c>
      <c r="L186" s="42">
        <v>97.953500000000005</v>
      </c>
    </row>
    <row r="187" spans="11:12" x14ac:dyDescent="0.25">
      <c r="K187" s="66">
        <v>44114</v>
      </c>
      <c r="L187" s="42">
        <v>97.881799999999998</v>
      </c>
    </row>
    <row r="188" spans="11:12" x14ac:dyDescent="0.25">
      <c r="K188" s="66">
        <v>44121</v>
      </c>
      <c r="L188" s="42">
        <v>98.485900000000001</v>
      </c>
    </row>
    <row r="189" spans="11:12" x14ac:dyDescent="0.25">
      <c r="K189" s="66">
        <v>44128</v>
      </c>
      <c r="L189" s="42">
        <v>98.675399999999996</v>
      </c>
    </row>
    <row r="190" spans="11:12" x14ac:dyDescent="0.25">
      <c r="K190" s="66">
        <v>44135</v>
      </c>
      <c r="L190" s="42">
        <v>98.779399999999995</v>
      </c>
    </row>
    <row r="191" spans="11:12" x14ac:dyDescent="0.25">
      <c r="K191" s="66">
        <v>44142</v>
      </c>
      <c r="L191" s="42">
        <v>99.160600000000002</v>
      </c>
    </row>
    <row r="192" spans="11:12" x14ac:dyDescent="0.25">
      <c r="K192" s="66">
        <v>44149</v>
      </c>
      <c r="L192" s="42">
        <v>99.803200000000004</v>
      </c>
    </row>
    <row r="193" spans="11:12" x14ac:dyDescent="0.25">
      <c r="K193" s="66">
        <v>44156</v>
      </c>
      <c r="L193" s="42">
        <v>100.05889999999999</v>
      </c>
    </row>
    <row r="194" spans="11:12" x14ac:dyDescent="0.25">
      <c r="K194" s="66">
        <v>44163</v>
      </c>
      <c r="L194" s="42">
        <v>100.3095</v>
      </c>
    </row>
    <row r="195" spans="11:12" x14ac:dyDescent="0.25">
      <c r="K195" s="66">
        <v>44170</v>
      </c>
      <c r="L195" s="42">
        <v>100.8173</v>
      </c>
    </row>
    <row r="196" spans="11:12" x14ac:dyDescent="0.25">
      <c r="K196" s="66">
        <v>44177</v>
      </c>
      <c r="L196" s="42">
        <v>101.015</v>
      </c>
    </row>
    <row r="197" spans="11:12" x14ac:dyDescent="0.25">
      <c r="K197" s="66">
        <v>44184</v>
      </c>
      <c r="L197" s="42">
        <v>100.3548</v>
      </c>
    </row>
    <row r="198" spans="11:12" x14ac:dyDescent="0.25">
      <c r="K198" s="66">
        <v>44191</v>
      </c>
      <c r="L198" s="42">
        <v>97.321700000000007</v>
      </c>
    </row>
    <row r="199" spans="11:12" x14ac:dyDescent="0.25">
      <c r="K199" s="66">
        <v>44198</v>
      </c>
      <c r="L199" s="42">
        <v>94.444699999999997</v>
      </c>
    </row>
    <row r="200" spans="11:12" x14ac:dyDescent="0.25">
      <c r="K200" s="66">
        <v>44205</v>
      </c>
      <c r="L200" s="42">
        <v>94.284199999999998</v>
      </c>
    </row>
    <row r="201" spans="11:12" x14ac:dyDescent="0.25">
      <c r="K201" s="66">
        <v>44212</v>
      </c>
      <c r="L201" s="42">
        <v>95.700199999999995</v>
      </c>
    </row>
    <row r="202" spans="11:12" x14ac:dyDescent="0.25">
      <c r="K202" s="66" t="s">
        <v>53</v>
      </c>
      <c r="L202" s="42" t="s">
        <v>53</v>
      </c>
    </row>
    <row r="203" spans="11:12" x14ac:dyDescent="0.25">
      <c r="K203" s="66" t="s">
        <v>53</v>
      </c>
      <c r="L203" s="42" t="s">
        <v>53</v>
      </c>
    </row>
    <row r="204" spans="11:12" x14ac:dyDescent="0.25">
      <c r="K204" s="66" t="s">
        <v>53</v>
      </c>
      <c r="L204" s="42" t="s">
        <v>53</v>
      </c>
    </row>
    <row r="205" spans="11:12" x14ac:dyDescent="0.25">
      <c r="K205" s="66" t="s">
        <v>53</v>
      </c>
      <c r="L205" s="42" t="s">
        <v>53</v>
      </c>
    </row>
    <row r="206" spans="11:12" x14ac:dyDescent="0.25">
      <c r="K206" s="66" t="s">
        <v>53</v>
      </c>
      <c r="L206" s="42" t="s">
        <v>53</v>
      </c>
    </row>
    <row r="207" spans="11:12" x14ac:dyDescent="0.25">
      <c r="K207" s="66" t="s">
        <v>53</v>
      </c>
      <c r="L207" s="42" t="s">
        <v>53</v>
      </c>
    </row>
    <row r="208" spans="11:12" x14ac:dyDescent="0.25">
      <c r="K208" s="66" t="s">
        <v>53</v>
      </c>
      <c r="L208" s="42" t="s">
        <v>53</v>
      </c>
    </row>
    <row r="209" spans="11:12" x14ac:dyDescent="0.25">
      <c r="K209" s="66" t="s">
        <v>53</v>
      </c>
      <c r="L209" s="42" t="s">
        <v>53</v>
      </c>
    </row>
    <row r="210" spans="11:12" x14ac:dyDescent="0.25">
      <c r="K210" s="66" t="s">
        <v>53</v>
      </c>
      <c r="L210" s="42" t="s">
        <v>53</v>
      </c>
    </row>
    <row r="211" spans="11:12" x14ac:dyDescent="0.25">
      <c r="K211" s="66" t="s">
        <v>53</v>
      </c>
      <c r="L211" s="42" t="s">
        <v>53</v>
      </c>
    </row>
    <row r="212" spans="11:12" x14ac:dyDescent="0.25">
      <c r="K212" s="66" t="s">
        <v>53</v>
      </c>
      <c r="L212" s="42" t="s">
        <v>53</v>
      </c>
    </row>
    <row r="213" spans="11:12" x14ac:dyDescent="0.25">
      <c r="K213" s="66" t="s">
        <v>53</v>
      </c>
      <c r="L213" s="42" t="s">
        <v>53</v>
      </c>
    </row>
    <row r="214" spans="11:12" x14ac:dyDescent="0.25">
      <c r="K214" s="66" t="s">
        <v>53</v>
      </c>
      <c r="L214" s="42" t="s">
        <v>53</v>
      </c>
    </row>
    <row r="215" spans="11:12" x14ac:dyDescent="0.25">
      <c r="K215" s="66" t="s">
        <v>53</v>
      </c>
      <c r="L215" s="42" t="s">
        <v>53</v>
      </c>
    </row>
    <row r="216" spans="11:12" x14ac:dyDescent="0.25">
      <c r="K216" s="66" t="s">
        <v>53</v>
      </c>
      <c r="L216" s="42" t="s">
        <v>53</v>
      </c>
    </row>
    <row r="217" spans="11:12" x14ac:dyDescent="0.25">
      <c r="K217" s="66" t="s">
        <v>53</v>
      </c>
      <c r="L217" s="42" t="s">
        <v>53</v>
      </c>
    </row>
    <row r="218" spans="11:12" x14ac:dyDescent="0.25">
      <c r="K218" s="66" t="s">
        <v>53</v>
      </c>
      <c r="L218" s="42" t="s">
        <v>53</v>
      </c>
    </row>
    <row r="219" spans="11:12" x14ac:dyDescent="0.25">
      <c r="K219" s="66" t="s">
        <v>53</v>
      </c>
      <c r="L219" s="42" t="s">
        <v>53</v>
      </c>
    </row>
    <row r="220" spans="11:12" x14ac:dyDescent="0.25">
      <c r="K220" s="66" t="s">
        <v>53</v>
      </c>
      <c r="L220" s="42" t="s">
        <v>53</v>
      </c>
    </row>
    <row r="221" spans="11:12" x14ac:dyDescent="0.25">
      <c r="K221" s="66" t="s">
        <v>53</v>
      </c>
      <c r="L221" s="42" t="s">
        <v>53</v>
      </c>
    </row>
    <row r="222" spans="11:12" x14ac:dyDescent="0.25">
      <c r="K222" s="66" t="s">
        <v>53</v>
      </c>
      <c r="L222" s="42" t="s">
        <v>53</v>
      </c>
    </row>
    <row r="223" spans="11:12" x14ac:dyDescent="0.25">
      <c r="K223" s="66" t="s">
        <v>53</v>
      </c>
      <c r="L223" s="42" t="s">
        <v>53</v>
      </c>
    </row>
    <row r="224" spans="11:12" x14ac:dyDescent="0.25">
      <c r="K224" s="66" t="s">
        <v>53</v>
      </c>
      <c r="L224" s="42" t="s">
        <v>53</v>
      </c>
    </row>
    <row r="225" spans="11:12" x14ac:dyDescent="0.25">
      <c r="K225" s="66" t="s">
        <v>53</v>
      </c>
      <c r="L225" s="42" t="s">
        <v>53</v>
      </c>
    </row>
    <row r="226" spans="11:12" x14ac:dyDescent="0.25">
      <c r="K226" s="66" t="s">
        <v>53</v>
      </c>
      <c r="L226" s="42" t="s">
        <v>53</v>
      </c>
    </row>
    <row r="227" spans="11:12" x14ac:dyDescent="0.25">
      <c r="K227" s="66" t="s">
        <v>53</v>
      </c>
      <c r="L227" s="42" t="s">
        <v>53</v>
      </c>
    </row>
    <row r="228" spans="11:12" x14ac:dyDescent="0.25">
      <c r="K228" s="66" t="s">
        <v>53</v>
      </c>
      <c r="L228" s="42" t="s">
        <v>53</v>
      </c>
    </row>
    <row r="229" spans="11:12" x14ac:dyDescent="0.25">
      <c r="K229" s="66" t="s">
        <v>53</v>
      </c>
      <c r="L229" s="42" t="s">
        <v>53</v>
      </c>
    </row>
    <row r="230" spans="11:12" x14ac:dyDescent="0.25">
      <c r="K230" s="66" t="s">
        <v>53</v>
      </c>
      <c r="L230" s="42" t="s">
        <v>53</v>
      </c>
    </row>
    <row r="231" spans="11:12" x14ac:dyDescent="0.25">
      <c r="K231" s="66" t="s">
        <v>53</v>
      </c>
      <c r="L231" s="42" t="s">
        <v>53</v>
      </c>
    </row>
    <row r="232" spans="11:12" x14ac:dyDescent="0.25">
      <c r="K232" s="66" t="s">
        <v>53</v>
      </c>
      <c r="L232" s="42" t="s">
        <v>53</v>
      </c>
    </row>
    <row r="233" spans="11:12" x14ac:dyDescent="0.25">
      <c r="K233" s="66" t="s">
        <v>53</v>
      </c>
      <c r="L233" s="42" t="s">
        <v>53</v>
      </c>
    </row>
    <row r="234" spans="11:12" x14ac:dyDescent="0.25">
      <c r="K234" s="66" t="s">
        <v>53</v>
      </c>
      <c r="L234" s="42" t="s">
        <v>53</v>
      </c>
    </row>
    <row r="235" spans="11:12" x14ac:dyDescent="0.25">
      <c r="K235" s="66" t="s">
        <v>53</v>
      </c>
      <c r="L235" s="42" t="s">
        <v>53</v>
      </c>
    </row>
    <row r="236" spans="11:12" x14ac:dyDescent="0.25">
      <c r="K236" s="66" t="s">
        <v>53</v>
      </c>
      <c r="L236" s="42" t="s">
        <v>53</v>
      </c>
    </row>
    <row r="237" spans="11:12" x14ac:dyDescent="0.25">
      <c r="K237" s="66" t="s">
        <v>53</v>
      </c>
      <c r="L237" s="42" t="s">
        <v>53</v>
      </c>
    </row>
    <row r="238" spans="11:12" x14ac:dyDescent="0.25">
      <c r="K238" s="66" t="s">
        <v>53</v>
      </c>
      <c r="L238" s="42" t="s">
        <v>53</v>
      </c>
    </row>
    <row r="239" spans="11:12" x14ac:dyDescent="0.25">
      <c r="K239" s="66" t="s">
        <v>53</v>
      </c>
      <c r="L239" s="42" t="s">
        <v>53</v>
      </c>
    </row>
    <row r="240" spans="11:12" x14ac:dyDescent="0.25">
      <c r="K240" s="66" t="s">
        <v>53</v>
      </c>
      <c r="L240" s="42" t="s">
        <v>53</v>
      </c>
    </row>
    <row r="241" spans="11:12" x14ac:dyDescent="0.25">
      <c r="K241" s="66" t="s">
        <v>53</v>
      </c>
      <c r="L241" s="42" t="s">
        <v>53</v>
      </c>
    </row>
    <row r="242" spans="11:12" x14ac:dyDescent="0.25">
      <c r="K242" s="66" t="s">
        <v>53</v>
      </c>
      <c r="L242" s="42" t="s">
        <v>53</v>
      </c>
    </row>
    <row r="243" spans="11:12" x14ac:dyDescent="0.25">
      <c r="K243" s="66" t="s">
        <v>53</v>
      </c>
      <c r="L243" s="42" t="s">
        <v>53</v>
      </c>
    </row>
    <row r="244" spans="11:12" x14ac:dyDescent="0.25">
      <c r="K244" s="66" t="s">
        <v>53</v>
      </c>
      <c r="L244" s="42" t="s">
        <v>53</v>
      </c>
    </row>
    <row r="245" spans="11:12" x14ac:dyDescent="0.25">
      <c r="K245" s="66" t="s">
        <v>53</v>
      </c>
      <c r="L245" s="42" t="s">
        <v>53</v>
      </c>
    </row>
    <row r="246" spans="11:12" x14ac:dyDescent="0.25">
      <c r="K246" s="66" t="s">
        <v>53</v>
      </c>
      <c r="L246" s="42" t="s">
        <v>53</v>
      </c>
    </row>
    <row r="247" spans="11:12" x14ac:dyDescent="0.25">
      <c r="K247" s="66" t="s">
        <v>53</v>
      </c>
      <c r="L247" s="42" t="s">
        <v>53</v>
      </c>
    </row>
    <row r="248" spans="11:12" x14ac:dyDescent="0.25">
      <c r="K248" s="66" t="s">
        <v>53</v>
      </c>
      <c r="L248" s="42" t="s">
        <v>53</v>
      </c>
    </row>
    <row r="249" spans="11:12" x14ac:dyDescent="0.25">
      <c r="K249" s="66" t="s">
        <v>53</v>
      </c>
      <c r="L249" s="42" t="s">
        <v>53</v>
      </c>
    </row>
    <row r="250" spans="11:12" x14ac:dyDescent="0.25">
      <c r="K250" s="66" t="s">
        <v>53</v>
      </c>
      <c r="L250" s="42" t="s">
        <v>53</v>
      </c>
    </row>
    <row r="251" spans="11:12" x14ac:dyDescent="0.25">
      <c r="K251" s="66" t="s">
        <v>53</v>
      </c>
      <c r="L251" s="42" t="s">
        <v>53</v>
      </c>
    </row>
    <row r="252" spans="11:12" x14ac:dyDescent="0.25">
      <c r="K252" s="66" t="s">
        <v>53</v>
      </c>
      <c r="L252" s="42" t="s">
        <v>53</v>
      </c>
    </row>
    <row r="253" spans="11:12" x14ac:dyDescent="0.25">
      <c r="K253" s="66" t="s">
        <v>53</v>
      </c>
      <c r="L253" s="42" t="s">
        <v>53</v>
      </c>
    </row>
    <row r="254" spans="11:12" x14ac:dyDescent="0.25">
      <c r="K254" s="66" t="s">
        <v>53</v>
      </c>
      <c r="L254" s="42" t="s">
        <v>53</v>
      </c>
    </row>
    <row r="255" spans="11:12" x14ac:dyDescent="0.25">
      <c r="K255" s="66" t="s">
        <v>53</v>
      </c>
      <c r="L255" s="42" t="s">
        <v>53</v>
      </c>
    </row>
    <row r="256" spans="11:12" x14ac:dyDescent="0.25">
      <c r="K256" s="66" t="s">
        <v>53</v>
      </c>
      <c r="L256" s="42" t="s">
        <v>53</v>
      </c>
    </row>
    <row r="257" spans="11:12" x14ac:dyDescent="0.25">
      <c r="K257" s="66" t="s">
        <v>53</v>
      </c>
      <c r="L257" s="42" t="s">
        <v>53</v>
      </c>
    </row>
    <row r="258" spans="11:12" x14ac:dyDescent="0.25">
      <c r="K258" s="66" t="s">
        <v>53</v>
      </c>
      <c r="L258" s="42" t="s">
        <v>53</v>
      </c>
    </row>
    <row r="259" spans="11:12" x14ac:dyDescent="0.25">
      <c r="K259" s="66" t="s">
        <v>53</v>
      </c>
      <c r="L259" s="42" t="s">
        <v>53</v>
      </c>
    </row>
    <row r="260" spans="11:12" x14ac:dyDescent="0.25">
      <c r="K260" s="66" t="s">
        <v>53</v>
      </c>
      <c r="L260" s="42" t="s">
        <v>53</v>
      </c>
    </row>
    <row r="261" spans="11:12" x14ac:dyDescent="0.25">
      <c r="K261" s="66" t="s">
        <v>53</v>
      </c>
      <c r="L261" s="42" t="s">
        <v>53</v>
      </c>
    </row>
    <row r="262" spans="11:12" x14ac:dyDescent="0.25">
      <c r="K262" s="66" t="s">
        <v>53</v>
      </c>
      <c r="L262" s="42" t="s">
        <v>53</v>
      </c>
    </row>
    <row r="263" spans="11:12" x14ac:dyDescent="0.25">
      <c r="K263" s="66" t="s">
        <v>53</v>
      </c>
      <c r="L263" s="42" t="s">
        <v>53</v>
      </c>
    </row>
    <row r="264" spans="11:12" x14ac:dyDescent="0.25">
      <c r="K264" s="66" t="s">
        <v>53</v>
      </c>
      <c r="L264" s="42" t="s">
        <v>53</v>
      </c>
    </row>
    <row r="265" spans="11:12" x14ac:dyDescent="0.25">
      <c r="K265" s="66" t="s">
        <v>53</v>
      </c>
      <c r="L265" s="42" t="s">
        <v>53</v>
      </c>
    </row>
    <row r="266" spans="11:12" x14ac:dyDescent="0.25">
      <c r="K266" s="66" t="s">
        <v>53</v>
      </c>
      <c r="L266" s="42" t="s">
        <v>53</v>
      </c>
    </row>
    <row r="267" spans="11:12" x14ac:dyDescent="0.25">
      <c r="K267" s="66" t="s">
        <v>53</v>
      </c>
      <c r="L267" s="42" t="s">
        <v>53</v>
      </c>
    </row>
    <row r="268" spans="11:12" x14ac:dyDescent="0.25">
      <c r="K268" s="66" t="s">
        <v>53</v>
      </c>
      <c r="L268" s="42" t="s">
        <v>53</v>
      </c>
    </row>
    <row r="269" spans="11:12" x14ac:dyDescent="0.25">
      <c r="K269" s="66" t="s">
        <v>53</v>
      </c>
      <c r="L269" s="42" t="s">
        <v>53</v>
      </c>
    </row>
    <row r="270" spans="11:12" x14ac:dyDescent="0.25">
      <c r="K270" s="66" t="s">
        <v>53</v>
      </c>
      <c r="L270" s="42" t="s">
        <v>53</v>
      </c>
    </row>
    <row r="271" spans="11:12" x14ac:dyDescent="0.25">
      <c r="K271" s="66" t="s">
        <v>53</v>
      </c>
      <c r="L271" s="42" t="s">
        <v>53</v>
      </c>
    </row>
    <row r="272" spans="11:12" x14ac:dyDescent="0.25">
      <c r="K272" s="66" t="s">
        <v>53</v>
      </c>
      <c r="L272" s="42" t="s">
        <v>53</v>
      </c>
    </row>
    <row r="273" spans="11:12" x14ac:dyDescent="0.25">
      <c r="K273" s="66" t="s">
        <v>53</v>
      </c>
      <c r="L273" s="42" t="s">
        <v>53</v>
      </c>
    </row>
    <row r="274" spans="11:12" x14ac:dyDescent="0.25">
      <c r="K274" s="66" t="s">
        <v>53</v>
      </c>
      <c r="L274" s="42" t="s">
        <v>53</v>
      </c>
    </row>
    <row r="275" spans="11:12" x14ac:dyDescent="0.25">
      <c r="K275" s="66" t="s">
        <v>53</v>
      </c>
      <c r="L275" s="42" t="s">
        <v>53</v>
      </c>
    </row>
    <row r="276" spans="11:12" x14ac:dyDescent="0.25">
      <c r="K276" s="66" t="s">
        <v>53</v>
      </c>
      <c r="L276" s="42" t="s">
        <v>53</v>
      </c>
    </row>
    <row r="277" spans="11:12" x14ac:dyDescent="0.25">
      <c r="K277" s="66" t="s">
        <v>53</v>
      </c>
      <c r="L277" s="42" t="s">
        <v>53</v>
      </c>
    </row>
    <row r="278" spans="11:12" x14ac:dyDescent="0.25">
      <c r="K278" s="66" t="s">
        <v>53</v>
      </c>
      <c r="L278" s="42" t="s">
        <v>53</v>
      </c>
    </row>
    <row r="279" spans="11:12" x14ac:dyDescent="0.25">
      <c r="K279" s="66" t="s">
        <v>53</v>
      </c>
      <c r="L279" s="42" t="s">
        <v>53</v>
      </c>
    </row>
    <row r="280" spans="11:12" x14ac:dyDescent="0.25">
      <c r="K280" s="66" t="s">
        <v>53</v>
      </c>
      <c r="L280" s="42" t="s">
        <v>53</v>
      </c>
    </row>
    <row r="281" spans="11:12" x14ac:dyDescent="0.25">
      <c r="K281" s="66" t="s">
        <v>53</v>
      </c>
      <c r="L281" s="42" t="s">
        <v>53</v>
      </c>
    </row>
    <row r="282" spans="11:12" x14ac:dyDescent="0.25">
      <c r="K282" s="66" t="s">
        <v>53</v>
      </c>
      <c r="L282" s="42" t="s">
        <v>53</v>
      </c>
    </row>
    <row r="283" spans="11:12" x14ac:dyDescent="0.25">
      <c r="K283" s="66" t="s">
        <v>53</v>
      </c>
      <c r="L283" s="42" t="s">
        <v>53</v>
      </c>
    </row>
    <row r="284" spans="11:12" x14ac:dyDescent="0.25">
      <c r="K284" s="66" t="s">
        <v>53</v>
      </c>
      <c r="L284" s="42" t="s">
        <v>53</v>
      </c>
    </row>
    <row r="285" spans="11:12" x14ac:dyDescent="0.25">
      <c r="K285" s="66" t="s">
        <v>53</v>
      </c>
      <c r="L285" s="42" t="s">
        <v>53</v>
      </c>
    </row>
    <row r="286" spans="11:12" x14ac:dyDescent="0.25">
      <c r="K286" s="66" t="s">
        <v>53</v>
      </c>
      <c r="L286" s="42" t="s">
        <v>53</v>
      </c>
    </row>
    <row r="287" spans="11:12" x14ac:dyDescent="0.25">
      <c r="K287" s="66" t="s">
        <v>53</v>
      </c>
      <c r="L287" s="42" t="s">
        <v>53</v>
      </c>
    </row>
    <row r="288" spans="11:12" x14ac:dyDescent="0.25">
      <c r="K288" s="66" t="s">
        <v>53</v>
      </c>
      <c r="L288" s="42" t="s">
        <v>53</v>
      </c>
    </row>
    <row r="289" spans="11:12" x14ac:dyDescent="0.25">
      <c r="K289" s="66" t="s">
        <v>53</v>
      </c>
      <c r="L289" s="42" t="s">
        <v>53</v>
      </c>
    </row>
    <row r="290" spans="11:12" x14ac:dyDescent="0.25">
      <c r="K290" s="66" t="s">
        <v>53</v>
      </c>
      <c r="L290" s="42" t="s">
        <v>53</v>
      </c>
    </row>
    <row r="291" spans="11:12" x14ac:dyDescent="0.25">
      <c r="K291" s="66" t="s">
        <v>53</v>
      </c>
      <c r="L291" s="42" t="s">
        <v>53</v>
      </c>
    </row>
    <row r="292" spans="11:12" x14ac:dyDescent="0.25">
      <c r="K292" s="66" t="s">
        <v>53</v>
      </c>
      <c r="L292" s="42" t="s">
        <v>53</v>
      </c>
    </row>
    <row r="293" spans="11:12" x14ac:dyDescent="0.25">
      <c r="K293" s="66" t="s">
        <v>53</v>
      </c>
      <c r="L293" s="42" t="s">
        <v>53</v>
      </c>
    </row>
    <row r="294" spans="11:12" x14ac:dyDescent="0.25">
      <c r="K294" s="66" t="s">
        <v>53</v>
      </c>
      <c r="L294" s="42" t="s">
        <v>53</v>
      </c>
    </row>
    <row r="295" spans="11:12" x14ac:dyDescent="0.25">
      <c r="K295" s="66" t="s">
        <v>53</v>
      </c>
      <c r="L295" s="42" t="s">
        <v>53</v>
      </c>
    </row>
    <row r="296" spans="11:12" x14ac:dyDescent="0.25">
      <c r="K296" s="66" t="s">
        <v>53</v>
      </c>
      <c r="L296" s="42" t="s">
        <v>53</v>
      </c>
    </row>
    <row r="297" spans="11:12" x14ac:dyDescent="0.25">
      <c r="K297" s="66" t="s">
        <v>53</v>
      </c>
      <c r="L297" s="42" t="s">
        <v>53</v>
      </c>
    </row>
    <row r="298" spans="11:12" x14ac:dyDescent="0.25">
      <c r="K298" s="66" t="s">
        <v>53</v>
      </c>
      <c r="L298" s="42" t="s">
        <v>53</v>
      </c>
    </row>
    <row r="299" spans="11:12" x14ac:dyDescent="0.25">
      <c r="K299" s="66" t="s">
        <v>53</v>
      </c>
      <c r="L299" s="42" t="s">
        <v>53</v>
      </c>
    </row>
    <row r="300" spans="11:12" x14ac:dyDescent="0.25">
      <c r="K300" s="66" t="s">
        <v>53</v>
      </c>
      <c r="L300" s="42" t="s">
        <v>53</v>
      </c>
    </row>
    <row r="301" spans="11:12" x14ac:dyDescent="0.25">
      <c r="K301" s="66" t="s">
        <v>53</v>
      </c>
      <c r="L301" s="42" t="s">
        <v>53</v>
      </c>
    </row>
    <row r="302" spans="11:12" x14ac:dyDescent="0.25">
      <c r="K302" s="66" t="s">
        <v>53</v>
      </c>
      <c r="L302" s="42" t="s">
        <v>53</v>
      </c>
    </row>
    <row r="303" spans="11:12" x14ac:dyDescent="0.25">
      <c r="K303" s="66" t="s">
        <v>53</v>
      </c>
      <c r="L303" s="42" t="s">
        <v>53</v>
      </c>
    </row>
    <row r="304" spans="11:12" x14ac:dyDescent="0.25">
      <c r="K304" s="67" t="s">
        <v>54</v>
      </c>
      <c r="L304" s="68"/>
    </row>
    <row r="305" spans="11:12" x14ac:dyDescent="0.25">
      <c r="K305" s="66">
        <v>43904</v>
      </c>
      <c r="L305" s="42">
        <v>100</v>
      </c>
    </row>
    <row r="306" spans="11:12" x14ac:dyDescent="0.25">
      <c r="K306" s="66">
        <v>43911</v>
      </c>
      <c r="L306" s="42">
        <v>99.667599999999993</v>
      </c>
    </row>
    <row r="307" spans="11:12" x14ac:dyDescent="0.25">
      <c r="K307" s="66">
        <v>43918</v>
      </c>
      <c r="L307" s="42">
        <v>98.378600000000006</v>
      </c>
    </row>
    <row r="308" spans="11:12" x14ac:dyDescent="0.25">
      <c r="K308" s="66">
        <v>43925</v>
      </c>
      <c r="L308" s="42">
        <v>96.626300000000001</v>
      </c>
    </row>
    <row r="309" spans="11:12" x14ac:dyDescent="0.25">
      <c r="K309" s="66">
        <v>43932</v>
      </c>
      <c r="L309" s="42">
        <v>94.061300000000003</v>
      </c>
    </row>
    <row r="310" spans="11:12" x14ac:dyDescent="0.25">
      <c r="K310" s="66">
        <v>43939</v>
      </c>
      <c r="L310" s="42">
        <v>93.977199999999996</v>
      </c>
    </row>
    <row r="311" spans="11:12" x14ac:dyDescent="0.25">
      <c r="K311" s="66">
        <v>43946</v>
      </c>
      <c r="L311" s="42">
        <v>94.110699999999994</v>
      </c>
    </row>
    <row r="312" spans="11:12" x14ac:dyDescent="0.25">
      <c r="K312" s="66">
        <v>43953</v>
      </c>
      <c r="L312" s="42">
        <v>94.578299999999999</v>
      </c>
    </row>
    <row r="313" spans="11:12" x14ac:dyDescent="0.25">
      <c r="K313" s="66">
        <v>43960</v>
      </c>
      <c r="L313" s="42">
        <v>93.415999999999997</v>
      </c>
    </row>
    <row r="314" spans="11:12" x14ac:dyDescent="0.25">
      <c r="K314" s="66">
        <v>43967</v>
      </c>
      <c r="L314" s="42">
        <v>92.604799999999997</v>
      </c>
    </row>
    <row r="315" spans="11:12" x14ac:dyDescent="0.25">
      <c r="K315" s="66">
        <v>43974</v>
      </c>
      <c r="L315" s="42">
        <v>92.236099999999993</v>
      </c>
    </row>
    <row r="316" spans="11:12" x14ac:dyDescent="0.25">
      <c r="K316" s="66">
        <v>43981</v>
      </c>
      <c r="L316" s="42">
        <v>93.508200000000002</v>
      </c>
    </row>
    <row r="317" spans="11:12" x14ac:dyDescent="0.25">
      <c r="K317" s="66">
        <v>43988</v>
      </c>
      <c r="L317" s="42">
        <v>95.496899999999997</v>
      </c>
    </row>
    <row r="318" spans="11:12" x14ac:dyDescent="0.25">
      <c r="K318" s="66">
        <v>43995</v>
      </c>
      <c r="L318" s="42">
        <v>96.188599999999994</v>
      </c>
    </row>
    <row r="319" spans="11:12" x14ac:dyDescent="0.25">
      <c r="K319" s="66">
        <v>44002</v>
      </c>
      <c r="L319" s="42">
        <v>97.174400000000006</v>
      </c>
    </row>
    <row r="320" spans="11:12" x14ac:dyDescent="0.25">
      <c r="K320" s="66">
        <v>44009</v>
      </c>
      <c r="L320" s="42">
        <v>97.322599999999994</v>
      </c>
    </row>
    <row r="321" spans="11:12" x14ac:dyDescent="0.25">
      <c r="K321" s="66">
        <v>44016</v>
      </c>
      <c r="L321" s="42">
        <v>99.476100000000002</v>
      </c>
    </row>
    <row r="322" spans="11:12" x14ac:dyDescent="0.25">
      <c r="K322" s="66">
        <v>44023</v>
      </c>
      <c r="L322" s="42">
        <v>96.927999999999997</v>
      </c>
    </row>
    <row r="323" spans="11:12" x14ac:dyDescent="0.25">
      <c r="K323" s="66">
        <v>44030</v>
      </c>
      <c r="L323" s="42">
        <v>96.451099999999997</v>
      </c>
    </row>
    <row r="324" spans="11:12" x14ac:dyDescent="0.25">
      <c r="K324" s="66">
        <v>44037</v>
      </c>
      <c r="L324" s="42">
        <v>96.096999999999994</v>
      </c>
    </row>
    <row r="325" spans="11:12" x14ac:dyDescent="0.25">
      <c r="K325" s="66">
        <v>44044</v>
      </c>
      <c r="L325" s="42">
        <v>96.806200000000004</v>
      </c>
    </row>
    <row r="326" spans="11:12" x14ac:dyDescent="0.25">
      <c r="K326" s="66">
        <v>44051</v>
      </c>
      <c r="L326" s="42">
        <v>97.248500000000007</v>
      </c>
    </row>
    <row r="327" spans="11:12" x14ac:dyDescent="0.25">
      <c r="K327" s="66">
        <v>44058</v>
      </c>
      <c r="L327" s="42">
        <v>96.723200000000006</v>
      </c>
    </row>
    <row r="328" spans="11:12" x14ac:dyDescent="0.25">
      <c r="K328" s="66">
        <v>44065</v>
      </c>
      <c r="L328" s="42">
        <v>96.530600000000007</v>
      </c>
    </row>
    <row r="329" spans="11:12" x14ac:dyDescent="0.25">
      <c r="K329" s="66">
        <v>44072</v>
      </c>
      <c r="L329" s="42">
        <v>96.715400000000002</v>
      </c>
    </row>
    <row r="330" spans="11:12" x14ac:dyDescent="0.25">
      <c r="K330" s="66">
        <v>44079</v>
      </c>
      <c r="L330" s="42">
        <v>99.468299999999999</v>
      </c>
    </row>
    <row r="331" spans="11:12" x14ac:dyDescent="0.25">
      <c r="K331" s="66">
        <v>44086</v>
      </c>
      <c r="L331" s="42">
        <v>100.4546</v>
      </c>
    </row>
    <row r="332" spans="11:12" x14ac:dyDescent="0.25">
      <c r="K332" s="66">
        <v>44093</v>
      </c>
      <c r="L332" s="42">
        <v>101.22580000000001</v>
      </c>
    </row>
    <row r="333" spans="11:12" x14ac:dyDescent="0.25">
      <c r="K333" s="66">
        <v>44100</v>
      </c>
      <c r="L333" s="42">
        <v>100.6095</v>
      </c>
    </row>
    <row r="334" spans="11:12" x14ac:dyDescent="0.25">
      <c r="K334" s="66">
        <v>44107</v>
      </c>
      <c r="L334" s="42">
        <v>98.462699999999998</v>
      </c>
    </row>
    <row r="335" spans="11:12" x14ac:dyDescent="0.25">
      <c r="K335" s="66">
        <v>44114</v>
      </c>
      <c r="L335" s="42">
        <v>96.815100000000001</v>
      </c>
    </row>
    <row r="336" spans="11:12" x14ac:dyDescent="0.25">
      <c r="K336" s="66">
        <v>44121</v>
      </c>
      <c r="L336" s="42">
        <v>97.316400000000002</v>
      </c>
    </row>
    <row r="337" spans="11:12" x14ac:dyDescent="0.25">
      <c r="K337" s="66">
        <v>44128</v>
      </c>
      <c r="L337" s="42">
        <v>96.7316</v>
      </c>
    </row>
    <row r="338" spans="11:12" x14ac:dyDescent="0.25">
      <c r="K338" s="66">
        <v>44135</v>
      </c>
      <c r="L338" s="42">
        <v>96.679100000000005</v>
      </c>
    </row>
    <row r="339" spans="11:12" x14ac:dyDescent="0.25">
      <c r="K339" s="66">
        <v>44142</v>
      </c>
      <c r="L339" s="42">
        <v>98.026200000000003</v>
      </c>
    </row>
    <row r="340" spans="11:12" x14ac:dyDescent="0.25">
      <c r="K340" s="66">
        <v>44149</v>
      </c>
      <c r="L340" s="42">
        <v>98.893100000000004</v>
      </c>
    </row>
    <row r="341" spans="11:12" x14ac:dyDescent="0.25">
      <c r="K341" s="66">
        <v>44156</v>
      </c>
      <c r="L341" s="42">
        <v>98.847399999999993</v>
      </c>
    </row>
    <row r="342" spans="11:12" x14ac:dyDescent="0.25">
      <c r="K342" s="66">
        <v>44163</v>
      </c>
      <c r="L342" s="42">
        <v>100.1014</v>
      </c>
    </row>
    <row r="343" spans="11:12" x14ac:dyDescent="0.25">
      <c r="K343" s="66">
        <v>44170</v>
      </c>
      <c r="L343" s="42">
        <v>101.732</v>
      </c>
    </row>
    <row r="344" spans="11:12" x14ac:dyDescent="0.25">
      <c r="K344" s="66">
        <v>44177</v>
      </c>
      <c r="L344" s="42">
        <v>102.21939999999999</v>
      </c>
    </row>
    <row r="345" spans="11:12" x14ac:dyDescent="0.25">
      <c r="K345" s="66">
        <v>44184</v>
      </c>
      <c r="L345" s="42">
        <v>102.1596</v>
      </c>
    </row>
    <row r="346" spans="11:12" x14ac:dyDescent="0.25">
      <c r="K346" s="66">
        <v>44191</v>
      </c>
      <c r="L346" s="42">
        <v>97.485100000000003</v>
      </c>
    </row>
    <row r="347" spans="11:12" x14ac:dyDescent="0.25">
      <c r="K347" s="66">
        <v>44198</v>
      </c>
      <c r="L347" s="42">
        <v>93.574100000000001</v>
      </c>
    </row>
    <row r="348" spans="11:12" x14ac:dyDescent="0.25">
      <c r="K348" s="66">
        <v>44205</v>
      </c>
      <c r="L348" s="42">
        <v>92.977900000000005</v>
      </c>
    </row>
    <row r="349" spans="11:12" x14ac:dyDescent="0.25">
      <c r="K349" s="66">
        <v>44212</v>
      </c>
      <c r="L349" s="42">
        <v>94.76</v>
      </c>
    </row>
    <row r="350" spans="11:12" x14ac:dyDescent="0.25">
      <c r="K350" s="66" t="s">
        <v>53</v>
      </c>
      <c r="L350" s="42" t="s">
        <v>53</v>
      </c>
    </row>
    <row r="351" spans="11:12" x14ac:dyDescent="0.25">
      <c r="K351" s="66" t="s">
        <v>53</v>
      </c>
      <c r="L351" s="42" t="s">
        <v>53</v>
      </c>
    </row>
    <row r="352" spans="11:12" x14ac:dyDescent="0.25">
      <c r="K352" s="66" t="s">
        <v>53</v>
      </c>
      <c r="L352" s="42" t="s">
        <v>53</v>
      </c>
    </row>
    <row r="353" spans="11:12" x14ac:dyDescent="0.25">
      <c r="K353" s="66" t="s">
        <v>53</v>
      </c>
      <c r="L353" s="42" t="s">
        <v>53</v>
      </c>
    </row>
    <row r="354" spans="11:12" x14ac:dyDescent="0.25">
      <c r="K354" s="66" t="s">
        <v>53</v>
      </c>
      <c r="L354" s="42" t="s">
        <v>53</v>
      </c>
    </row>
    <row r="355" spans="11:12" x14ac:dyDescent="0.25">
      <c r="K355" s="66" t="s">
        <v>53</v>
      </c>
      <c r="L355" s="42" t="s">
        <v>53</v>
      </c>
    </row>
    <row r="356" spans="11:12" x14ac:dyDescent="0.25">
      <c r="K356" s="66" t="s">
        <v>53</v>
      </c>
      <c r="L356" s="42" t="s">
        <v>53</v>
      </c>
    </row>
    <row r="357" spans="11:12" x14ac:dyDescent="0.25">
      <c r="K357" s="66" t="s">
        <v>53</v>
      </c>
      <c r="L357" s="42" t="s">
        <v>53</v>
      </c>
    </row>
    <row r="358" spans="11:12" x14ac:dyDescent="0.25">
      <c r="K358" s="66" t="s">
        <v>53</v>
      </c>
      <c r="L358" s="42" t="s">
        <v>53</v>
      </c>
    </row>
    <row r="359" spans="11:12" x14ac:dyDescent="0.25">
      <c r="K359" s="66" t="s">
        <v>53</v>
      </c>
      <c r="L359" s="42" t="s">
        <v>53</v>
      </c>
    </row>
    <row r="360" spans="11:12" x14ac:dyDescent="0.25">
      <c r="K360" s="66" t="s">
        <v>53</v>
      </c>
      <c r="L360" s="42" t="s">
        <v>53</v>
      </c>
    </row>
    <row r="361" spans="11:12" x14ac:dyDescent="0.25">
      <c r="K361" s="66" t="s">
        <v>53</v>
      </c>
      <c r="L361" s="42" t="s">
        <v>53</v>
      </c>
    </row>
    <row r="362" spans="11:12" x14ac:dyDescent="0.25">
      <c r="K362" s="66" t="s">
        <v>53</v>
      </c>
      <c r="L362" s="42" t="s">
        <v>53</v>
      </c>
    </row>
    <row r="363" spans="11:12" x14ac:dyDescent="0.25">
      <c r="K363" s="66" t="s">
        <v>53</v>
      </c>
      <c r="L363" s="42" t="s">
        <v>53</v>
      </c>
    </row>
    <row r="364" spans="11:12" x14ac:dyDescent="0.25">
      <c r="K364" s="66" t="s">
        <v>53</v>
      </c>
      <c r="L364" s="42" t="s">
        <v>53</v>
      </c>
    </row>
    <row r="365" spans="11:12" x14ac:dyDescent="0.25">
      <c r="K365" s="66" t="s">
        <v>53</v>
      </c>
      <c r="L365" s="42" t="s">
        <v>53</v>
      </c>
    </row>
    <row r="366" spans="11:12" x14ac:dyDescent="0.25">
      <c r="K366" s="66" t="s">
        <v>53</v>
      </c>
      <c r="L366" s="42" t="s">
        <v>53</v>
      </c>
    </row>
    <row r="367" spans="11:12" x14ac:dyDescent="0.25">
      <c r="K367" s="66" t="s">
        <v>53</v>
      </c>
      <c r="L367" s="42" t="s">
        <v>53</v>
      </c>
    </row>
    <row r="368" spans="11:12" x14ac:dyDescent="0.25">
      <c r="K368" s="66" t="s">
        <v>53</v>
      </c>
      <c r="L368" s="42" t="s">
        <v>53</v>
      </c>
    </row>
    <row r="369" spans="11:12" x14ac:dyDescent="0.25">
      <c r="K369" s="66" t="s">
        <v>53</v>
      </c>
      <c r="L369" s="42" t="s">
        <v>53</v>
      </c>
    </row>
    <row r="370" spans="11:12" x14ac:dyDescent="0.25">
      <c r="K370" s="66" t="s">
        <v>53</v>
      </c>
      <c r="L370" s="42" t="s">
        <v>53</v>
      </c>
    </row>
    <row r="371" spans="11:12" x14ac:dyDescent="0.25">
      <c r="K371" s="66" t="s">
        <v>53</v>
      </c>
      <c r="L371" s="42" t="s">
        <v>53</v>
      </c>
    </row>
    <row r="372" spans="11:12" x14ac:dyDescent="0.25">
      <c r="K372" s="66" t="s">
        <v>53</v>
      </c>
      <c r="L372" s="42" t="s">
        <v>53</v>
      </c>
    </row>
    <row r="373" spans="11:12" x14ac:dyDescent="0.25">
      <c r="K373" s="66" t="s">
        <v>53</v>
      </c>
      <c r="L373" s="42" t="s">
        <v>53</v>
      </c>
    </row>
    <row r="374" spans="11:12" x14ac:dyDescent="0.25">
      <c r="K374" s="66" t="s">
        <v>53</v>
      </c>
      <c r="L374" s="42" t="s">
        <v>53</v>
      </c>
    </row>
    <row r="375" spans="11:12" x14ac:dyDescent="0.25">
      <c r="K375" s="66" t="s">
        <v>53</v>
      </c>
      <c r="L375" s="42" t="s">
        <v>53</v>
      </c>
    </row>
    <row r="376" spans="11:12" x14ac:dyDescent="0.25">
      <c r="K376" s="66" t="s">
        <v>53</v>
      </c>
      <c r="L376" s="42" t="s">
        <v>53</v>
      </c>
    </row>
    <row r="377" spans="11:12" x14ac:dyDescent="0.25">
      <c r="K377" s="66" t="s">
        <v>53</v>
      </c>
      <c r="L377" s="42" t="s">
        <v>53</v>
      </c>
    </row>
    <row r="378" spans="11:12" x14ac:dyDescent="0.25">
      <c r="K378" s="66" t="s">
        <v>53</v>
      </c>
      <c r="L378" s="42" t="s">
        <v>53</v>
      </c>
    </row>
    <row r="379" spans="11:12" x14ac:dyDescent="0.25">
      <c r="K379" s="66" t="s">
        <v>53</v>
      </c>
      <c r="L379" s="42" t="s">
        <v>53</v>
      </c>
    </row>
    <row r="380" spans="11:12" x14ac:dyDescent="0.25">
      <c r="K380" s="66" t="s">
        <v>53</v>
      </c>
      <c r="L380" s="42" t="s">
        <v>53</v>
      </c>
    </row>
    <row r="381" spans="11:12" x14ac:dyDescent="0.25">
      <c r="K381" s="66" t="s">
        <v>53</v>
      </c>
      <c r="L381" s="42" t="s">
        <v>53</v>
      </c>
    </row>
    <row r="382" spans="11:12" x14ac:dyDescent="0.25">
      <c r="K382" s="66" t="s">
        <v>53</v>
      </c>
      <c r="L382" s="42" t="s">
        <v>53</v>
      </c>
    </row>
    <row r="383" spans="11:12" x14ac:dyDescent="0.25">
      <c r="K383" s="66" t="s">
        <v>53</v>
      </c>
      <c r="L383" s="42" t="s">
        <v>53</v>
      </c>
    </row>
    <row r="384" spans="11:12" x14ac:dyDescent="0.25">
      <c r="K384" s="66" t="s">
        <v>53</v>
      </c>
      <c r="L384" s="42" t="s">
        <v>53</v>
      </c>
    </row>
    <row r="385" spans="11:12" x14ac:dyDescent="0.25">
      <c r="K385" s="66" t="s">
        <v>53</v>
      </c>
      <c r="L385" s="42" t="s">
        <v>53</v>
      </c>
    </row>
    <row r="386" spans="11:12" x14ac:dyDescent="0.25">
      <c r="K386" s="66" t="s">
        <v>53</v>
      </c>
      <c r="L386" s="42" t="s">
        <v>53</v>
      </c>
    </row>
    <row r="387" spans="11:12" x14ac:dyDescent="0.25">
      <c r="K387" s="66" t="s">
        <v>53</v>
      </c>
      <c r="L387" s="42" t="s">
        <v>53</v>
      </c>
    </row>
    <row r="388" spans="11:12" x14ac:dyDescent="0.25">
      <c r="K388" s="66" t="s">
        <v>53</v>
      </c>
      <c r="L388" s="42" t="s">
        <v>53</v>
      </c>
    </row>
    <row r="389" spans="11:12" x14ac:dyDescent="0.25">
      <c r="K389" s="66" t="s">
        <v>53</v>
      </c>
      <c r="L389" s="42" t="s">
        <v>53</v>
      </c>
    </row>
    <row r="390" spans="11:12" x14ac:dyDescent="0.25">
      <c r="K390" s="66" t="s">
        <v>53</v>
      </c>
      <c r="L390" s="42" t="s">
        <v>53</v>
      </c>
    </row>
    <row r="391" spans="11:12" x14ac:dyDescent="0.25">
      <c r="K391" s="66" t="s">
        <v>53</v>
      </c>
      <c r="L391" s="42" t="s">
        <v>53</v>
      </c>
    </row>
    <row r="392" spans="11:12" x14ac:dyDescent="0.25">
      <c r="K392" s="66" t="s">
        <v>53</v>
      </c>
      <c r="L392" s="42" t="s">
        <v>53</v>
      </c>
    </row>
    <row r="393" spans="11:12" x14ac:dyDescent="0.25">
      <c r="K393" s="66" t="s">
        <v>53</v>
      </c>
      <c r="L393" s="42" t="s">
        <v>53</v>
      </c>
    </row>
    <row r="394" spans="11:12" x14ac:dyDescent="0.25">
      <c r="K394" s="66" t="s">
        <v>53</v>
      </c>
      <c r="L394" s="42" t="s">
        <v>53</v>
      </c>
    </row>
    <row r="395" spans="11:12" x14ac:dyDescent="0.25">
      <c r="K395" s="66" t="s">
        <v>53</v>
      </c>
      <c r="L395" s="42" t="s">
        <v>53</v>
      </c>
    </row>
    <row r="396" spans="11:12" x14ac:dyDescent="0.25">
      <c r="K396" s="66" t="s">
        <v>53</v>
      </c>
      <c r="L396" s="42" t="s">
        <v>53</v>
      </c>
    </row>
    <row r="397" spans="11:12" x14ac:dyDescent="0.25">
      <c r="K397" s="66" t="s">
        <v>53</v>
      </c>
      <c r="L397" s="42" t="s">
        <v>53</v>
      </c>
    </row>
    <row r="398" spans="11:12" x14ac:dyDescent="0.25">
      <c r="K398" s="66" t="s">
        <v>53</v>
      </c>
      <c r="L398" s="42" t="s">
        <v>53</v>
      </c>
    </row>
    <row r="399" spans="11:12" x14ac:dyDescent="0.25">
      <c r="K399" s="66" t="s">
        <v>53</v>
      </c>
      <c r="L399" s="42" t="s">
        <v>53</v>
      </c>
    </row>
    <row r="400" spans="11:12" x14ac:dyDescent="0.25">
      <c r="K400" s="66" t="s">
        <v>53</v>
      </c>
      <c r="L400" s="42" t="s">
        <v>53</v>
      </c>
    </row>
    <row r="401" spans="11:12" x14ac:dyDescent="0.25">
      <c r="K401" s="66" t="s">
        <v>53</v>
      </c>
      <c r="L401" s="42" t="s">
        <v>53</v>
      </c>
    </row>
    <row r="402" spans="11:12" x14ac:dyDescent="0.25">
      <c r="K402" s="66" t="s">
        <v>53</v>
      </c>
      <c r="L402" s="42" t="s">
        <v>53</v>
      </c>
    </row>
    <row r="403" spans="11:12" x14ac:dyDescent="0.25">
      <c r="K403" s="66" t="s">
        <v>53</v>
      </c>
      <c r="L403" s="42" t="s">
        <v>53</v>
      </c>
    </row>
    <row r="404" spans="11:12" x14ac:dyDescent="0.25">
      <c r="K404" s="66" t="s">
        <v>53</v>
      </c>
      <c r="L404" s="42" t="s">
        <v>53</v>
      </c>
    </row>
    <row r="405" spans="11:12" x14ac:dyDescent="0.25">
      <c r="K405" s="66" t="s">
        <v>53</v>
      </c>
      <c r="L405" s="42" t="s">
        <v>53</v>
      </c>
    </row>
    <row r="406" spans="11:12" x14ac:dyDescent="0.25">
      <c r="K406" s="66" t="s">
        <v>53</v>
      </c>
      <c r="L406" s="42" t="s">
        <v>53</v>
      </c>
    </row>
    <row r="407" spans="11:12" x14ac:dyDescent="0.25">
      <c r="K407" s="66" t="s">
        <v>53</v>
      </c>
      <c r="L407" s="42" t="s">
        <v>53</v>
      </c>
    </row>
    <row r="408" spans="11:12" x14ac:dyDescent="0.25">
      <c r="K408" s="66" t="s">
        <v>53</v>
      </c>
      <c r="L408" s="42" t="s">
        <v>53</v>
      </c>
    </row>
    <row r="409" spans="11:12" x14ac:dyDescent="0.25">
      <c r="K409" s="66" t="s">
        <v>53</v>
      </c>
      <c r="L409" s="42" t="s">
        <v>53</v>
      </c>
    </row>
    <row r="410" spans="11:12" x14ac:dyDescent="0.25">
      <c r="K410" s="66" t="s">
        <v>53</v>
      </c>
      <c r="L410" s="42" t="s">
        <v>53</v>
      </c>
    </row>
    <row r="411" spans="11:12" x14ac:dyDescent="0.25">
      <c r="K411" s="66" t="s">
        <v>53</v>
      </c>
      <c r="L411" s="42" t="s">
        <v>53</v>
      </c>
    </row>
    <row r="412" spans="11:12" x14ac:dyDescent="0.25">
      <c r="K412" s="66" t="s">
        <v>53</v>
      </c>
      <c r="L412" s="42" t="s">
        <v>53</v>
      </c>
    </row>
    <row r="413" spans="11:12" x14ac:dyDescent="0.25">
      <c r="K413" s="66" t="s">
        <v>53</v>
      </c>
      <c r="L413" s="42" t="s">
        <v>53</v>
      </c>
    </row>
    <row r="414" spans="11:12" x14ac:dyDescent="0.25">
      <c r="K414" s="66" t="s">
        <v>53</v>
      </c>
      <c r="L414" s="42" t="s">
        <v>53</v>
      </c>
    </row>
    <row r="415" spans="11:12" x14ac:dyDescent="0.25">
      <c r="K415" s="66" t="s">
        <v>53</v>
      </c>
      <c r="L415" s="42" t="s">
        <v>53</v>
      </c>
    </row>
    <row r="416" spans="11:12" x14ac:dyDescent="0.25">
      <c r="K416" s="66" t="s">
        <v>53</v>
      </c>
      <c r="L416" s="42" t="s">
        <v>53</v>
      </c>
    </row>
    <row r="417" spans="11:12" x14ac:dyDescent="0.25">
      <c r="K417" s="66" t="s">
        <v>53</v>
      </c>
      <c r="L417" s="42" t="s">
        <v>53</v>
      </c>
    </row>
    <row r="418" spans="11:12" x14ac:dyDescent="0.25">
      <c r="K418" s="66" t="s">
        <v>53</v>
      </c>
      <c r="L418" s="42" t="s">
        <v>53</v>
      </c>
    </row>
    <row r="419" spans="11:12" x14ac:dyDescent="0.25">
      <c r="K419" s="66" t="s">
        <v>53</v>
      </c>
      <c r="L419" s="42" t="s">
        <v>53</v>
      </c>
    </row>
    <row r="420" spans="11:12" x14ac:dyDescent="0.25">
      <c r="K420" s="66" t="s">
        <v>53</v>
      </c>
      <c r="L420" s="42" t="s">
        <v>53</v>
      </c>
    </row>
    <row r="421" spans="11:12" x14ac:dyDescent="0.25">
      <c r="K421" s="66" t="s">
        <v>53</v>
      </c>
      <c r="L421" s="42" t="s">
        <v>53</v>
      </c>
    </row>
    <row r="422" spans="11:12" x14ac:dyDescent="0.25">
      <c r="K422" s="66" t="s">
        <v>53</v>
      </c>
      <c r="L422" s="42" t="s">
        <v>53</v>
      </c>
    </row>
    <row r="423" spans="11:12" x14ac:dyDescent="0.25">
      <c r="K423" s="66" t="s">
        <v>53</v>
      </c>
      <c r="L423" s="42" t="s">
        <v>53</v>
      </c>
    </row>
    <row r="424" spans="11:12" x14ac:dyDescent="0.25">
      <c r="K424" s="66" t="s">
        <v>53</v>
      </c>
      <c r="L424" s="42" t="s">
        <v>53</v>
      </c>
    </row>
    <row r="425" spans="11:12" x14ac:dyDescent="0.25">
      <c r="K425" s="66" t="s">
        <v>53</v>
      </c>
      <c r="L425" s="42" t="s">
        <v>53</v>
      </c>
    </row>
    <row r="426" spans="11:12" x14ac:dyDescent="0.25">
      <c r="K426" s="66" t="s">
        <v>53</v>
      </c>
      <c r="L426" s="42" t="s">
        <v>53</v>
      </c>
    </row>
    <row r="427" spans="11:12" x14ac:dyDescent="0.25">
      <c r="K427" s="66" t="s">
        <v>53</v>
      </c>
      <c r="L427" s="42" t="s">
        <v>53</v>
      </c>
    </row>
    <row r="428" spans="11:12" x14ac:dyDescent="0.25">
      <c r="K428" s="66" t="s">
        <v>53</v>
      </c>
      <c r="L428" s="42" t="s">
        <v>53</v>
      </c>
    </row>
    <row r="429" spans="11:12" x14ac:dyDescent="0.25">
      <c r="K429" s="66" t="s">
        <v>53</v>
      </c>
      <c r="L429" s="42" t="s">
        <v>53</v>
      </c>
    </row>
    <row r="430" spans="11:12" x14ac:dyDescent="0.25">
      <c r="K430" s="66" t="s">
        <v>53</v>
      </c>
      <c r="L430" s="42" t="s">
        <v>53</v>
      </c>
    </row>
    <row r="431" spans="11:12" x14ac:dyDescent="0.25">
      <c r="K431" s="66" t="s">
        <v>53</v>
      </c>
      <c r="L431" s="42" t="s">
        <v>53</v>
      </c>
    </row>
    <row r="432" spans="11:12" x14ac:dyDescent="0.25">
      <c r="K432" s="66" t="s">
        <v>53</v>
      </c>
      <c r="L432" s="42" t="s">
        <v>53</v>
      </c>
    </row>
    <row r="433" spans="11:12" x14ac:dyDescent="0.25">
      <c r="K433" s="66" t="s">
        <v>53</v>
      </c>
      <c r="L433" s="42" t="s">
        <v>53</v>
      </c>
    </row>
    <row r="434" spans="11:12" x14ac:dyDescent="0.25">
      <c r="K434" s="66" t="s">
        <v>53</v>
      </c>
      <c r="L434" s="42" t="s">
        <v>53</v>
      </c>
    </row>
    <row r="435" spans="11:12" x14ac:dyDescent="0.25">
      <c r="K435" s="66" t="s">
        <v>53</v>
      </c>
      <c r="L435" s="42" t="s">
        <v>53</v>
      </c>
    </row>
    <row r="436" spans="11:12" x14ac:dyDescent="0.25">
      <c r="K436" s="66" t="s">
        <v>53</v>
      </c>
      <c r="L436" s="42" t="s">
        <v>53</v>
      </c>
    </row>
    <row r="437" spans="11:12" x14ac:dyDescent="0.25">
      <c r="K437" s="66" t="s">
        <v>53</v>
      </c>
      <c r="L437" s="42" t="s">
        <v>53</v>
      </c>
    </row>
    <row r="438" spans="11:12" x14ac:dyDescent="0.25">
      <c r="K438" s="66" t="s">
        <v>53</v>
      </c>
      <c r="L438" s="42" t="s">
        <v>53</v>
      </c>
    </row>
    <row r="439" spans="11:12" x14ac:dyDescent="0.25">
      <c r="K439" s="66" t="s">
        <v>53</v>
      </c>
      <c r="L439" s="42" t="s">
        <v>53</v>
      </c>
    </row>
    <row r="440" spans="11:12" x14ac:dyDescent="0.25">
      <c r="K440" s="66" t="s">
        <v>53</v>
      </c>
      <c r="L440" s="42" t="s">
        <v>53</v>
      </c>
    </row>
    <row r="441" spans="11:12" x14ac:dyDescent="0.25">
      <c r="K441" s="66" t="s">
        <v>53</v>
      </c>
      <c r="L441" s="42" t="s">
        <v>53</v>
      </c>
    </row>
    <row r="442" spans="11:12" x14ac:dyDescent="0.25">
      <c r="K442" s="66" t="s">
        <v>53</v>
      </c>
      <c r="L442" s="42" t="s">
        <v>53</v>
      </c>
    </row>
    <row r="443" spans="11:12" x14ac:dyDescent="0.25">
      <c r="K443" s="66" t="s">
        <v>53</v>
      </c>
      <c r="L443" s="42" t="s">
        <v>53</v>
      </c>
    </row>
    <row r="444" spans="11:12" x14ac:dyDescent="0.25">
      <c r="K444" s="66" t="s">
        <v>53</v>
      </c>
      <c r="L444" s="42" t="s">
        <v>53</v>
      </c>
    </row>
    <row r="445" spans="11:12" x14ac:dyDescent="0.25">
      <c r="K445" s="66" t="s">
        <v>53</v>
      </c>
      <c r="L445" s="42" t="s">
        <v>53</v>
      </c>
    </row>
    <row r="446" spans="11:12" x14ac:dyDescent="0.25">
      <c r="K446" s="66" t="s">
        <v>53</v>
      </c>
      <c r="L446" s="42" t="s">
        <v>53</v>
      </c>
    </row>
    <row r="447" spans="11:12" x14ac:dyDescent="0.25">
      <c r="K447" s="66" t="s">
        <v>53</v>
      </c>
      <c r="L447" s="42" t="s">
        <v>53</v>
      </c>
    </row>
    <row r="448" spans="11:12" x14ac:dyDescent="0.25">
      <c r="K448" s="66" t="s">
        <v>53</v>
      </c>
      <c r="L448" s="42" t="s">
        <v>53</v>
      </c>
    </row>
    <row r="449" spans="11:12" x14ac:dyDescent="0.25">
      <c r="K449" s="66" t="s">
        <v>53</v>
      </c>
      <c r="L449" s="42" t="s">
        <v>53</v>
      </c>
    </row>
    <row r="450" spans="11:12" x14ac:dyDescent="0.25">
      <c r="K450" s="66" t="s">
        <v>53</v>
      </c>
      <c r="L450" s="42" t="s">
        <v>53</v>
      </c>
    </row>
    <row r="451" spans="11:12" x14ac:dyDescent="0.25">
      <c r="K451" s="66" t="s">
        <v>53</v>
      </c>
      <c r="L451" s="42" t="s">
        <v>53</v>
      </c>
    </row>
    <row r="452" spans="11:12" x14ac:dyDescent="0.25">
      <c r="K452" s="67" t="s">
        <v>55</v>
      </c>
      <c r="L452" s="67"/>
    </row>
    <row r="453" spans="11:12" x14ac:dyDescent="0.25">
      <c r="K453" s="66">
        <v>43904</v>
      </c>
      <c r="L453" s="42">
        <v>100</v>
      </c>
    </row>
    <row r="454" spans="11:12" x14ac:dyDescent="0.25">
      <c r="K454" s="66">
        <v>43911</v>
      </c>
      <c r="L454" s="42">
        <v>99.288799999999995</v>
      </c>
    </row>
    <row r="455" spans="11:12" x14ac:dyDescent="0.25">
      <c r="K455" s="66">
        <v>43918</v>
      </c>
      <c r="L455" s="42">
        <v>96.211799999999997</v>
      </c>
    </row>
    <row r="456" spans="11:12" x14ac:dyDescent="0.25">
      <c r="K456" s="66">
        <v>43925</v>
      </c>
      <c r="L456" s="42">
        <v>93.353499999999997</v>
      </c>
    </row>
    <row r="457" spans="11:12" x14ac:dyDescent="0.25">
      <c r="K457" s="66">
        <v>43932</v>
      </c>
      <c r="L457" s="42">
        <v>91.350999999999999</v>
      </c>
    </row>
    <row r="458" spans="11:12" x14ac:dyDescent="0.25">
      <c r="K458" s="66">
        <v>43939</v>
      </c>
      <c r="L458" s="42">
        <v>91.178100000000001</v>
      </c>
    </row>
    <row r="459" spans="11:12" x14ac:dyDescent="0.25">
      <c r="K459" s="66">
        <v>43946</v>
      </c>
      <c r="L459" s="42">
        <v>91.403899999999993</v>
      </c>
    </row>
    <row r="460" spans="11:12" x14ac:dyDescent="0.25">
      <c r="K460" s="66">
        <v>43953</v>
      </c>
      <c r="L460" s="42">
        <v>91.436199999999999</v>
      </c>
    </row>
    <row r="461" spans="11:12" x14ac:dyDescent="0.25">
      <c r="K461" s="66">
        <v>43960</v>
      </c>
      <c r="L461" s="42">
        <v>92.023300000000006</v>
      </c>
    </row>
    <row r="462" spans="11:12" x14ac:dyDescent="0.25">
      <c r="K462" s="66">
        <v>43967</v>
      </c>
      <c r="L462" s="42">
        <v>91.685100000000006</v>
      </c>
    </row>
    <row r="463" spans="11:12" x14ac:dyDescent="0.25">
      <c r="K463" s="66">
        <v>43974</v>
      </c>
      <c r="L463" s="42">
        <v>92.335300000000004</v>
      </c>
    </row>
    <row r="464" spans="11:12" x14ac:dyDescent="0.25">
      <c r="K464" s="66">
        <v>43981</v>
      </c>
      <c r="L464" s="42">
        <v>92.332300000000004</v>
      </c>
    </row>
    <row r="465" spans="11:12" x14ac:dyDescent="0.25">
      <c r="K465" s="66">
        <v>43988</v>
      </c>
      <c r="L465" s="42">
        <v>93.584299999999999</v>
      </c>
    </row>
    <row r="466" spans="11:12" x14ac:dyDescent="0.25">
      <c r="K466" s="66">
        <v>43995</v>
      </c>
      <c r="L466" s="42">
        <v>93.593900000000005</v>
      </c>
    </row>
    <row r="467" spans="11:12" x14ac:dyDescent="0.25">
      <c r="K467" s="66">
        <v>44002</v>
      </c>
      <c r="L467" s="42">
        <v>93.537899999999993</v>
      </c>
    </row>
    <row r="468" spans="11:12" x14ac:dyDescent="0.25">
      <c r="K468" s="66">
        <v>44009</v>
      </c>
      <c r="L468" s="42">
        <v>93.654899999999998</v>
      </c>
    </row>
    <row r="469" spans="11:12" x14ac:dyDescent="0.25">
      <c r="K469" s="66">
        <v>44016</v>
      </c>
      <c r="L469" s="42">
        <v>94.565100000000001</v>
      </c>
    </row>
    <row r="470" spans="11:12" x14ac:dyDescent="0.25">
      <c r="K470" s="66">
        <v>44023</v>
      </c>
      <c r="L470" s="42">
        <v>95.005600000000001</v>
      </c>
    </row>
    <row r="471" spans="11:12" x14ac:dyDescent="0.25">
      <c r="K471" s="66">
        <v>44030</v>
      </c>
      <c r="L471" s="42">
        <v>95.412300000000002</v>
      </c>
    </row>
    <row r="472" spans="11:12" x14ac:dyDescent="0.25">
      <c r="K472" s="66">
        <v>44037</v>
      </c>
      <c r="L472" s="42">
        <v>95.403300000000002</v>
      </c>
    </row>
    <row r="473" spans="11:12" x14ac:dyDescent="0.25">
      <c r="K473" s="66">
        <v>44044</v>
      </c>
      <c r="L473" s="42">
        <v>96.052400000000006</v>
      </c>
    </row>
    <row r="474" spans="11:12" x14ac:dyDescent="0.25">
      <c r="K474" s="66">
        <v>44051</v>
      </c>
      <c r="L474" s="42">
        <v>95.806799999999996</v>
      </c>
    </row>
    <row r="475" spans="11:12" x14ac:dyDescent="0.25">
      <c r="K475" s="66">
        <v>44058</v>
      </c>
      <c r="L475" s="42">
        <v>95.952100000000002</v>
      </c>
    </row>
    <row r="476" spans="11:12" x14ac:dyDescent="0.25">
      <c r="K476" s="66">
        <v>44065</v>
      </c>
      <c r="L476" s="42">
        <v>95.866699999999994</v>
      </c>
    </row>
    <row r="477" spans="11:12" x14ac:dyDescent="0.25">
      <c r="K477" s="66">
        <v>44072</v>
      </c>
      <c r="L477" s="42">
        <v>95.943299999999994</v>
      </c>
    </row>
    <row r="478" spans="11:12" x14ac:dyDescent="0.25">
      <c r="K478" s="66">
        <v>44079</v>
      </c>
      <c r="L478" s="42">
        <v>96.205500000000001</v>
      </c>
    </row>
    <row r="479" spans="11:12" x14ac:dyDescent="0.25">
      <c r="K479" s="66">
        <v>44086</v>
      </c>
      <c r="L479" s="42">
        <v>96.605000000000004</v>
      </c>
    </row>
    <row r="480" spans="11:12" x14ac:dyDescent="0.25">
      <c r="K480" s="66">
        <v>44093</v>
      </c>
      <c r="L480" s="42">
        <v>97.046999999999997</v>
      </c>
    </row>
    <row r="481" spans="11:12" x14ac:dyDescent="0.25">
      <c r="K481" s="66">
        <v>44100</v>
      </c>
      <c r="L481" s="42">
        <v>97.0762</v>
      </c>
    </row>
    <row r="482" spans="11:12" x14ac:dyDescent="0.25">
      <c r="K482" s="66">
        <v>44107</v>
      </c>
      <c r="L482" s="42">
        <v>96.459199999999996</v>
      </c>
    </row>
    <row r="483" spans="11:12" x14ac:dyDescent="0.25">
      <c r="K483" s="66">
        <v>44114</v>
      </c>
      <c r="L483" s="42">
        <v>96.610200000000006</v>
      </c>
    </row>
    <row r="484" spans="11:12" x14ac:dyDescent="0.25">
      <c r="K484" s="66">
        <v>44121</v>
      </c>
      <c r="L484" s="42">
        <v>96.768000000000001</v>
      </c>
    </row>
    <row r="485" spans="11:12" x14ac:dyDescent="0.25">
      <c r="K485" s="66">
        <v>44128</v>
      </c>
      <c r="L485" s="42">
        <v>96.740399999999994</v>
      </c>
    </row>
    <row r="486" spans="11:12" x14ac:dyDescent="0.25">
      <c r="K486" s="66">
        <v>44135</v>
      </c>
      <c r="L486" s="42">
        <v>96.334100000000007</v>
      </c>
    </row>
    <row r="487" spans="11:12" x14ac:dyDescent="0.25">
      <c r="K487" s="66">
        <v>44142</v>
      </c>
      <c r="L487" s="42">
        <v>97.063599999999994</v>
      </c>
    </row>
    <row r="488" spans="11:12" x14ac:dyDescent="0.25">
      <c r="K488" s="66">
        <v>44149</v>
      </c>
      <c r="L488" s="42">
        <v>97.654399999999995</v>
      </c>
    </row>
    <row r="489" spans="11:12" x14ac:dyDescent="0.25">
      <c r="K489" s="66">
        <v>44156</v>
      </c>
      <c r="L489" s="42">
        <v>98.514899999999997</v>
      </c>
    </row>
    <row r="490" spans="11:12" x14ac:dyDescent="0.25">
      <c r="K490" s="66">
        <v>44163</v>
      </c>
      <c r="L490" s="42">
        <v>98.721999999999994</v>
      </c>
    </row>
    <row r="491" spans="11:12" x14ac:dyDescent="0.25">
      <c r="K491" s="66">
        <v>44170</v>
      </c>
      <c r="L491" s="42">
        <v>99.432199999999995</v>
      </c>
    </row>
    <row r="492" spans="11:12" x14ac:dyDescent="0.25">
      <c r="K492" s="66">
        <v>44177</v>
      </c>
      <c r="L492" s="42">
        <v>99.865399999999994</v>
      </c>
    </row>
    <row r="493" spans="11:12" x14ac:dyDescent="0.25">
      <c r="K493" s="66">
        <v>44184</v>
      </c>
      <c r="L493" s="42">
        <v>99.680800000000005</v>
      </c>
    </row>
    <row r="494" spans="11:12" x14ac:dyDescent="0.25">
      <c r="K494" s="66">
        <v>44191</v>
      </c>
      <c r="L494" s="42">
        <v>97.299899999999994</v>
      </c>
    </row>
    <row r="495" spans="11:12" x14ac:dyDescent="0.25">
      <c r="K495" s="66">
        <v>44198</v>
      </c>
      <c r="L495" s="42">
        <v>94.550200000000004</v>
      </c>
    </row>
    <row r="496" spans="11:12" x14ac:dyDescent="0.25">
      <c r="K496" s="66">
        <v>44205</v>
      </c>
      <c r="L496" s="42">
        <v>95.346500000000006</v>
      </c>
    </row>
    <row r="497" spans="11:12" x14ac:dyDescent="0.25">
      <c r="K497" s="66">
        <v>44212</v>
      </c>
      <c r="L497" s="42">
        <v>96.484700000000004</v>
      </c>
    </row>
    <row r="498" spans="11:12" x14ac:dyDescent="0.25">
      <c r="K498" s="66" t="s">
        <v>53</v>
      </c>
      <c r="L498" s="42" t="s">
        <v>53</v>
      </c>
    </row>
    <row r="499" spans="11:12" x14ac:dyDescent="0.25">
      <c r="K499" s="66" t="s">
        <v>53</v>
      </c>
      <c r="L499" s="42" t="s">
        <v>53</v>
      </c>
    </row>
    <row r="500" spans="11:12" x14ac:dyDescent="0.25">
      <c r="K500" s="66" t="s">
        <v>53</v>
      </c>
      <c r="L500" s="42" t="s">
        <v>53</v>
      </c>
    </row>
    <row r="501" spans="11:12" x14ac:dyDescent="0.25">
      <c r="K501" s="66" t="s">
        <v>53</v>
      </c>
      <c r="L501" s="42" t="s">
        <v>53</v>
      </c>
    </row>
    <row r="502" spans="11:12" x14ac:dyDescent="0.25">
      <c r="K502" s="66" t="s">
        <v>53</v>
      </c>
      <c r="L502" s="42" t="s">
        <v>53</v>
      </c>
    </row>
    <row r="503" spans="11:12" x14ac:dyDescent="0.25">
      <c r="K503" s="66" t="s">
        <v>53</v>
      </c>
      <c r="L503" s="42" t="s">
        <v>53</v>
      </c>
    </row>
    <row r="504" spans="11:12" x14ac:dyDescent="0.25">
      <c r="K504" s="66" t="s">
        <v>53</v>
      </c>
      <c r="L504" s="42" t="s">
        <v>53</v>
      </c>
    </row>
    <row r="505" spans="11:12" x14ac:dyDescent="0.25">
      <c r="K505" s="66" t="s">
        <v>53</v>
      </c>
      <c r="L505" s="42" t="s">
        <v>53</v>
      </c>
    </row>
    <row r="506" spans="11:12" x14ac:dyDescent="0.25">
      <c r="K506" s="66" t="s">
        <v>53</v>
      </c>
      <c r="L506" s="42" t="s">
        <v>53</v>
      </c>
    </row>
    <row r="507" spans="11:12" x14ac:dyDescent="0.25">
      <c r="K507" s="66" t="s">
        <v>53</v>
      </c>
      <c r="L507" s="42" t="s">
        <v>53</v>
      </c>
    </row>
    <row r="508" spans="11:12" x14ac:dyDescent="0.25">
      <c r="K508" s="66" t="s">
        <v>53</v>
      </c>
      <c r="L508" s="42" t="s">
        <v>53</v>
      </c>
    </row>
    <row r="509" spans="11:12" x14ac:dyDescent="0.25">
      <c r="K509" s="66" t="s">
        <v>53</v>
      </c>
      <c r="L509" s="42" t="s">
        <v>53</v>
      </c>
    </row>
    <row r="510" spans="11:12" x14ac:dyDescent="0.25">
      <c r="K510" s="66" t="s">
        <v>53</v>
      </c>
      <c r="L510" s="42" t="s">
        <v>53</v>
      </c>
    </row>
    <row r="511" spans="11:12" x14ac:dyDescent="0.25">
      <c r="K511" s="66" t="s">
        <v>53</v>
      </c>
      <c r="L511" s="42" t="s">
        <v>53</v>
      </c>
    </row>
    <row r="512" spans="11:12" x14ac:dyDescent="0.25">
      <c r="K512" s="66" t="s">
        <v>53</v>
      </c>
      <c r="L512" s="42" t="s">
        <v>53</v>
      </c>
    </row>
    <row r="513" spans="11:12" x14ac:dyDescent="0.25">
      <c r="K513" s="66" t="s">
        <v>53</v>
      </c>
      <c r="L513" s="42" t="s">
        <v>53</v>
      </c>
    </row>
    <row r="514" spans="11:12" x14ac:dyDescent="0.25">
      <c r="K514" s="66" t="s">
        <v>53</v>
      </c>
      <c r="L514" s="42" t="s">
        <v>53</v>
      </c>
    </row>
    <row r="515" spans="11:12" x14ac:dyDescent="0.25">
      <c r="K515" s="66" t="s">
        <v>53</v>
      </c>
      <c r="L515" s="42" t="s">
        <v>53</v>
      </c>
    </row>
    <row r="516" spans="11:12" x14ac:dyDescent="0.25">
      <c r="K516" s="66" t="s">
        <v>53</v>
      </c>
      <c r="L516" s="42" t="s">
        <v>53</v>
      </c>
    </row>
    <row r="517" spans="11:12" x14ac:dyDescent="0.25">
      <c r="K517" s="66" t="s">
        <v>53</v>
      </c>
      <c r="L517" s="42" t="s">
        <v>53</v>
      </c>
    </row>
    <row r="518" spans="11:12" x14ac:dyDescent="0.25">
      <c r="K518" s="66" t="s">
        <v>53</v>
      </c>
      <c r="L518" s="42" t="s">
        <v>53</v>
      </c>
    </row>
    <row r="519" spans="11:12" x14ac:dyDescent="0.25">
      <c r="K519" s="66" t="s">
        <v>53</v>
      </c>
      <c r="L519" s="42" t="s">
        <v>53</v>
      </c>
    </row>
    <row r="520" spans="11:12" x14ac:dyDescent="0.25">
      <c r="K520" s="66" t="s">
        <v>53</v>
      </c>
      <c r="L520" s="42" t="s">
        <v>53</v>
      </c>
    </row>
    <row r="521" spans="11:12" x14ac:dyDescent="0.25">
      <c r="K521" s="66" t="s">
        <v>53</v>
      </c>
      <c r="L521" s="42" t="s">
        <v>53</v>
      </c>
    </row>
    <row r="522" spans="11:12" x14ac:dyDescent="0.25">
      <c r="K522" s="66" t="s">
        <v>53</v>
      </c>
      <c r="L522" s="42" t="s">
        <v>53</v>
      </c>
    </row>
    <row r="523" spans="11:12" x14ac:dyDescent="0.25">
      <c r="K523" s="66" t="s">
        <v>53</v>
      </c>
      <c r="L523" s="42" t="s">
        <v>53</v>
      </c>
    </row>
    <row r="524" spans="11:12" x14ac:dyDescent="0.25">
      <c r="K524" s="66" t="s">
        <v>53</v>
      </c>
      <c r="L524" s="42" t="s">
        <v>53</v>
      </c>
    </row>
    <row r="525" spans="11:12" x14ac:dyDescent="0.25">
      <c r="K525" s="66" t="s">
        <v>53</v>
      </c>
      <c r="L525" s="42" t="s">
        <v>53</v>
      </c>
    </row>
    <row r="526" spans="11:12" x14ac:dyDescent="0.25">
      <c r="K526" s="66" t="s">
        <v>53</v>
      </c>
      <c r="L526" s="42" t="s">
        <v>53</v>
      </c>
    </row>
    <row r="527" spans="11:12" x14ac:dyDescent="0.25">
      <c r="K527" s="66" t="s">
        <v>53</v>
      </c>
      <c r="L527" s="42" t="s">
        <v>53</v>
      </c>
    </row>
    <row r="528" spans="11:12" x14ac:dyDescent="0.25">
      <c r="K528" s="66" t="s">
        <v>53</v>
      </c>
      <c r="L528" s="42" t="s">
        <v>53</v>
      </c>
    </row>
    <row r="529" spans="11:12" x14ac:dyDescent="0.25">
      <c r="K529" s="66" t="s">
        <v>53</v>
      </c>
      <c r="L529" s="42" t="s">
        <v>53</v>
      </c>
    </row>
    <row r="530" spans="11:12" x14ac:dyDescent="0.25">
      <c r="K530" s="66" t="s">
        <v>53</v>
      </c>
      <c r="L530" s="42" t="s">
        <v>53</v>
      </c>
    </row>
    <row r="531" spans="11:12" x14ac:dyDescent="0.25">
      <c r="K531" s="66" t="s">
        <v>53</v>
      </c>
      <c r="L531" s="42" t="s">
        <v>53</v>
      </c>
    </row>
    <row r="532" spans="11:12" x14ac:dyDescent="0.25">
      <c r="K532" s="66" t="s">
        <v>53</v>
      </c>
      <c r="L532" s="42" t="s">
        <v>53</v>
      </c>
    </row>
    <row r="533" spans="11:12" x14ac:dyDescent="0.25">
      <c r="K533" s="66" t="s">
        <v>53</v>
      </c>
      <c r="L533" s="42" t="s">
        <v>53</v>
      </c>
    </row>
    <row r="534" spans="11:12" x14ac:dyDescent="0.25">
      <c r="K534" s="66" t="s">
        <v>53</v>
      </c>
      <c r="L534" s="42" t="s">
        <v>53</v>
      </c>
    </row>
    <row r="535" spans="11:12" x14ac:dyDescent="0.25">
      <c r="K535" s="66" t="s">
        <v>53</v>
      </c>
      <c r="L535" s="42" t="s">
        <v>53</v>
      </c>
    </row>
    <row r="536" spans="11:12" x14ac:dyDescent="0.25">
      <c r="K536" s="66" t="s">
        <v>53</v>
      </c>
      <c r="L536" s="42" t="s">
        <v>53</v>
      </c>
    </row>
    <row r="537" spans="11:12" x14ac:dyDescent="0.25">
      <c r="K537" s="66" t="s">
        <v>53</v>
      </c>
      <c r="L537" s="42" t="s">
        <v>53</v>
      </c>
    </row>
    <row r="538" spans="11:12" x14ac:dyDescent="0.25">
      <c r="K538" s="66" t="s">
        <v>53</v>
      </c>
      <c r="L538" s="42" t="s">
        <v>53</v>
      </c>
    </row>
    <row r="539" spans="11:12" x14ac:dyDescent="0.25">
      <c r="K539" s="66" t="s">
        <v>53</v>
      </c>
      <c r="L539" s="42" t="s">
        <v>53</v>
      </c>
    </row>
    <row r="540" spans="11:12" x14ac:dyDescent="0.25">
      <c r="K540" s="66" t="s">
        <v>53</v>
      </c>
      <c r="L540" s="42" t="s">
        <v>53</v>
      </c>
    </row>
    <row r="541" spans="11:12" x14ac:dyDescent="0.25">
      <c r="K541" s="66" t="s">
        <v>53</v>
      </c>
      <c r="L541" s="42" t="s">
        <v>53</v>
      </c>
    </row>
    <row r="542" spans="11:12" x14ac:dyDescent="0.25">
      <c r="K542" s="66" t="s">
        <v>53</v>
      </c>
      <c r="L542" s="42" t="s">
        <v>53</v>
      </c>
    </row>
    <row r="543" spans="11:12" x14ac:dyDescent="0.25">
      <c r="K543" s="66" t="s">
        <v>53</v>
      </c>
      <c r="L543" s="42" t="s">
        <v>53</v>
      </c>
    </row>
    <row r="544" spans="11:12" x14ac:dyDescent="0.25">
      <c r="K544" s="66" t="s">
        <v>53</v>
      </c>
      <c r="L544" s="42" t="s">
        <v>53</v>
      </c>
    </row>
    <row r="545" spans="11:12" x14ac:dyDescent="0.25">
      <c r="K545" s="66" t="s">
        <v>53</v>
      </c>
      <c r="L545" s="42" t="s">
        <v>53</v>
      </c>
    </row>
    <row r="546" spans="11:12" x14ac:dyDescent="0.25">
      <c r="K546" s="66" t="s">
        <v>53</v>
      </c>
      <c r="L546" s="42" t="s">
        <v>53</v>
      </c>
    </row>
    <row r="547" spans="11:12" x14ac:dyDescent="0.25">
      <c r="K547" s="66" t="s">
        <v>53</v>
      </c>
      <c r="L547" s="42" t="s">
        <v>53</v>
      </c>
    </row>
    <row r="548" spans="11:12" x14ac:dyDescent="0.25">
      <c r="K548" s="66" t="s">
        <v>53</v>
      </c>
      <c r="L548" s="42" t="s">
        <v>53</v>
      </c>
    </row>
    <row r="549" spans="11:12" x14ac:dyDescent="0.25">
      <c r="K549" s="66" t="s">
        <v>53</v>
      </c>
      <c r="L549" s="42" t="s">
        <v>53</v>
      </c>
    </row>
    <row r="550" spans="11:12" x14ac:dyDescent="0.25">
      <c r="K550" s="66" t="s">
        <v>53</v>
      </c>
      <c r="L550" s="42" t="s">
        <v>53</v>
      </c>
    </row>
    <row r="551" spans="11:12" x14ac:dyDescent="0.25">
      <c r="K551" s="66" t="s">
        <v>53</v>
      </c>
      <c r="L551" s="42" t="s">
        <v>53</v>
      </c>
    </row>
    <row r="552" spans="11:12" x14ac:dyDescent="0.25">
      <c r="K552" s="66" t="s">
        <v>53</v>
      </c>
      <c r="L552" s="42" t="s">
        <v>53</v>
      </c>
    </row>
    <row r="553" spans="11:12" x14ac:dyDescent="0.25">
      <c r="K553" s="66" t="s">
        <v>53</v>
      </c>
      <c r="L553" s="42" t="s">
        <v>53</v>
      </c>
    </row>
    <row r="554" spans="11:12" x14ac:dyDescent="0.25">
      <c r="K554" s="66" t="s">
        <v>53</v>
      </c>
      <c r="L554" s="42" t="s">
        <v>53</v>
      </c>
    </row>
    <row r="555" spans="11:12" x14ac:dyDescent="0.25">
      <c r="K555" s="66" t="s">
        <v>53</v>
      </c>
      <c r="L555" s="42" t="s">
        <v>53</v>
      </c>
    </row>
    <row r="556" spans="11:12" x14ac:dyDescent="0.25">
      <c r="K556" s="66" t="s">
        <v>53</v>
      </c>
      <c r="L556" s="42" t="s">
        <v>53</v>
      </c>
    </row>
    <row r="557" spans="11:12" x14ac:dyDescent="0.25">
      <c r="K557" s="66" t="s">
        <v>53</v>
      </c>
      <c r="L557" s="42" t="s">
        <v>53</v>
      </c>
    </row>
    <row r="558" spans="11:12" x14ac:dyDescent="0.25">
      <c r="K558" s="66" t="s">
        <v>53</v>
      </c>
      <c r="L558" s="42" t="s">
        <v>53</v>
      </c>
    </row>
    <row r="559" spans="11:12" x14ac:dyDescent="0.25">
      <c r="K559" s="66" t="s">
        <v>53</v>
      </c>
      <c r="L559" s="42" t="s">
        <v>53</v>
      </c>
    </row>
    <row r="560" spans="11:12" x14ac:dyDescent="0.25">
      <c r="K560" s="66" t="s">
        <v>53</v>
      </c>
      <c r="L560" s="42" t="s">
        <v>53</v>
      </c>
    </row>
    <row r="561" spans="11:12" x14ac:dyDescent="0.25">
      <c r="K561" s="66" t="s">
        <v>53</v>
      </c>
      <c r="L561" s="42" t="s">
        <v>53</v>
      </c>
    </row>
    <row r="562" spans="11:12" x14ac:dyDescent="0.25">
      <c r="K562" s="66" t="s">
        <v>53</v>
      </c>
      <c r="L562" s="42" t="s">
        <v>53</v>
      </c>
    </row>
    <row r="563" spans="11:12" x14ac:dyDescent="0.25">
      <c r="K563" s="66" t="s">
        <v>53</v>
      </c>
      <c r="L563" s="42" t="s">
        <v>53</v>
      </c>
    </row>
    <row r="564" spans="11:12" x14ac:dyDescent="0.25">
      <c r="K564" s="66" t="s">
        <v>53</v>
      </c>
      <c r="L564" s="42" t="s">
        <v>53</v>
      </c>
    </row>
    <row r="565" spans="11:12" x14ac:dyDescent="0.25">
      <c r="K565" s="66" t="s">
        <v>53</v>
      </c>
      <c r="L565" s="42" t="s">
        <v>53</v>
      </c>
    </row>
    <row r="566" spans="11:12" x14ac:dyDescent="0.25">
      <c r="K566" s="66" t="s">
        <v>53</v>
      </c>
      <c r="L566" s="42" t="s">
        <v>53</v>
      </c>
    </row>
    <row r="567" spans="11:12" x14ac:dyDescent="0.25">
      <c r="K567" s="66" t="s">
        <v>53</v>
      </c>
      <c r="L567" s="42" t="s">
        <v>53</v>
      </c>
    </row>
    <row r="568" spans="11:12" x14ac:dyDescent="0.25">
      <c r="K568" s="66" t="s">
        <v>53</v>
      </c>
      <c r="L568" s="42" t="s">
        <v>53</v>
      </c>
    </row>
    <row r="569" spans="11:12" x14ac:dyDescent="0.25">
      <c r="K569" s="66" t="s">
        <v>53</v>
      </c>
      <c r="L569" s="42" t="s">
        <v>53</v>
      </c>
    </row>
    <row r="570" spans="11:12" x14ac:dyDescent="0.25">
      <c r="K570" s="66" t="s">
        <v>53</v>
      </c>
      <c r="L570" s="42" t="s">
        <v>53</v>
      </c>
    </row>
    <row r="571" spans="11:12" x14ac:dyDescent="0.25">
      <c r="K571" s="66" t="s">
        <v>53</v>
      </c>
      <c r="L571" s="42" t="s">
        <v>53</v>
      </c>
    </row>
    <row r="572" spans="11:12" x14ac:dyDescent="0.25">
      <c r="K572" s="66" t="s">
        <v>53</v>
      </c>
      <c r="L572" s="42" t="s">
        <v>53</v>
      </c>
    </row>
    <row r="573" spans="11:12" x14ac:dyDescent="0.25">
      <c r="K573" s="66" t="s">
        <v>53</v>
      </c>
      <c r="L573" s="42" t="s">
        <v>53</v>
      </c>
    </row>
    <row r="574" spans="11:12" x14ac:dyDescent="0.25">
      <c r="K574" s="66" t="s">
        <v>53</v>
      </c>
      <c r="L574" s="42" t="s">
        <v>53</v>
      </c>
    </row>
    <row r="575" spans="11:12" x14ac:dyDescent="0.25">
      <c r="K575" s="66" t="s">
        <v>53</v>
      </c>
      <c r="L575" s="42" t="s">
        <v>53</v>
      </c>
    </row>
    <row r="576" spans="11:12" x14ac:dyDescent="0.25">
      <c r="K576" s="66" t="s">
        <v>53</v>
      </c>
      <c r="L576" s="42" t="s">
        <v>53</v>
      </c>
    </row>
    <row r="577" spans="11:12" x14ac:dyDescent="0.25">
      <c r="K577" s="66" t="s">
        <v>53</v>
      </c>
      <c r="L577" s="42" t="s">
        <v>53</v>
      </c>
    </row>
    <row r="578" spans="11:12" x14ac:dyDescent="0.25">
      <c r="K578" s="66" t="s">
        <v>53</v>
      </c>
      <c r="L578" s="42" t="s">
        <v>53</v>
      </c>
    </row>
    <row r="579" spans="11:12" x14ac:dyDescent="0.25">
      <c r="K579" s="66" t="s">
        <v>53</v>
      </c>
      <c r="L579" s="42" t="s">
        <v>53</v>
      </c>
    </row>
    <row r="580" spans="11:12" x14ac:dyDescent="0.25">
      <c r="K580" s="66" t="s">
        <v>53</v>
      </c>
      <c r="L580" s="42" t="s">
        <v>53</v>
      </c>
    </row>
    <row r="581" spans="11:12" x14ac:dyDescent="0.25">
      <c r="K581" s="66" t="s">
        <v>53</v>
      </c>
      <c r="L581" s="42" t="s">
        <v>53</v>
      </c>
    </row>
    <row r="582" spans="11:12" x14ac:dyDescent="0.25">
      <c r="K582" s="66" t="s">
        <v>53</v>
      </c>
      <c r="L582" s="42" t="s">
        <v>53</v>
      </c>
    </row>
    <row r="583" spans="11:12" x14ac:dyDescent="0.25">
      <c r="K583" s="66" t="s">
        <v>53</v>
      </c>
      <c r="L583" s="42" t="s">
        <v>53</v>
      </c>
    </row>
    <row r="584" spans="11:12" x14ac:dyDescent="0.25">
      <c r="K584" s="66" t="s">
        <v>53</v>
      </c>
      <c r="L584" s="42" t="s">
        <v>53</v>
      </c>
    </row>
    <row r="585" spans="11:12" x14ac:dyDescent="0.25">
      <c r="K585" s="66" t="s">
        <v>53</v>
      </c>
      <c r="L585" s="42" t="s">
        <v>53</v>
      </c>
    </row>
    <row r="586" spans="11:12" x14ac:dyDescent="0.25">
      <c r="K586" s="66" t="s">
        <v>53</v>
      </c>
      <c r="L586" s="42" t="s">
        <v>53</v>
      </c>
    </row>
    <row r="587" spans="11:12" x14ac:dyDescent="0.25">
      <c r="K587" s="66" t="s">
        <v>53</v>
      </c>
      <c r="L587" s="42" t="s">
        <v>53</v>
      </c>
    </row>
    <row r="588" spans="11:12" x14ac:dyDescent="0.25">
      <c r="K588" s="66" t="s">
        <v>53</v>
      </c>
      <c r="L588" s="42" t="s">
        <v>53</v>
      </c>
    </row>
    <row r="589" spans="11:12" x14ac:dyDescent="0.25">
      <c r="K589" s="66" t="s">
        <v>53</v>
      </c>
      <c r="L589" s="42" t="s">
        <v>53</v>
      </c>
    </row>
    <row r="590" spans="11:12" x14ac:dyDescent="0.25">
      <c r="K590" s="66" t="s">
        <v>53</v>
      </c>
      <c r="L590" s="42" t="s">
        <v>53</v>
      </c>
    </row>
    <row r="591" spans="11:12" x14ac:dyDescent="0.25">
      <c r="K591" s="66" t="s">
        <v>53</v>
      </c>
      <c r="L591" s="42" t="s">
        <v>53</v>
      </c>
    </row>
    <row r="592" spans="11:12" x14ac:dyDescent="0.25">
      <c r="K592" s="66" t="s">
        <v>53</v>
      </c>
      <c r="L592" s="42" t="s">
        <v>53</v>
      </c>
    </row>
    <row r="593" spans="11:12" x14ac:dyDescent="0.25">
      <c r="K593" s="66" t="s">
        <v>53</v>
      </c>
      <c r="L593" s="42" t="s">
        <v>53</v>
      </c>
    </row>
    <row r="594" spans="11:12" x14ac:dyDescent="0.25">
      <c r="K594" s="66" t="s">
        <v>53</v>
      </c>
      <c r="L594" s="42" t="s">
        <v>53</v>
      </c>
    </row>
    <row r="595" spans="11:12" x14ac:dyDescent="0.25">
      <c r="K595" s="66" t="s">
        <v>53</v>
      </c>
      <c r="L595" s="42" t="s">
        <v>53</v>
      </c>
    </row>
    <row r="596" spans="11:12" x14ac:dyDescent="0.25">
      <c r="K596" s="66" t="s">
        <v>53</v>
      </c>
      <c r="L596" s="42" t="s">
        <v>53</v>
      </c>
    </row>
    <row r="597" spans="11:12" x14ac:dyDescent="0.25">
      <c r="K597" s="66" t="s">
        <v>53</v>
      </c>
      <c r="L597" s="42" t="s">
        <v>53</v>
      </c>
    </row>
    <row r="598" spans="11:12" x14ac:dyDescent="0.25">
      <c r="K598" s="66" t="s">
        <v>53</v>
      </c>
      <c r="L598" s="42" t="s">
        <v>53</v>
      </c>
    </row>
    <row r="599" spans="11:12" x14ac:dyDescent="0.25">
      <c r="K599" s="66" t="s">
        <v>53</v>
      </c>
      <c r="L599" s="42" t="s">
        <v>53</v>
      </c>
    </row>
    <row r="600" spans="11:12" x14ac:dyDescent="0.25">
      <c r="K600" s="67" t="s">
        <v>56</v>
      </c>
      <c r="L600" s="67"/>
    </row>
    <row r="601" spans="11:12" x14ac:dyDescent="0.25">
      <c r="K601" s="66">
        <v>43904</v>
      </c>
      <c r="L601" s="42">
        <v>100</v>
      </c>
    </row>
    <row r="602" spans="11:12" x14ac:dyDescent="0.25">
      <c r="K602" s="66">
        <v>43911</v>
      </c>
      <c r="L602" s="42">
        <v>97.821700000000007</v>
      </c>
    </row>
    <row r="603" spans="11:12" x14ac:dyDescent="0.25">
      <c r="K603" s="66">
        <v>43918</v>
      </c>
      <c r="L603" s="42">
        <v>97.681100000000001</v>
      </c>
    </row>
    <row r="604" spans="11:12" x14ac:dyDescent="0.25">
      <c r="K604" s="66">
        <v>43925</v>
      </c>
      <c r="L604" s="42">
        <v>95.641099999999994</v>
      </c>
    </row>
    <row r="605" spans="11:12" x14ac:dyDescent="0.25">
      <c r="K605" s="66">
        <v>43932</v>
      </c>
      <c r="L605" s="42">
        <v>92.622600000000006</v>
      </c>
    </row>
    <row r="606" spans="11:12" x14ac:dyDescent="0.25">
      <c r="K606" s="66">
        <v>43939</v>
      </c>
      <c r="L606" s="42">
        <v>94.167299999999997</v>
      </c>
    </row>
    <row r="607" spans="11:12" x14ac:dyDescent="0.25">
      <c r="K607" s="66">
        <v>43946</v>
      </c>
      <c r="L607" s="42">
        <v>94.890600000000006</v>
      </c>
    </row>
    <row r="608" spans="11:12" x14ac:dyDescent="0.25">
      <c r="K608" s="66">
        <v>43953</v>
      </c>
      <c r="L608" s="42">
        <v>94.425799999999995</v>
      </c>
    </row>
    <row r="609" spans="11:12" x14ac:dyDescent="0.25">
      <c r="K609" s="66">
        <v>43960</v>
      </c>
      <c r="L609" s="42">
        <v>94.445300000000003</v>
      </c>
    </row>
    <row r="610" spans="11:12" x14ac:dyDescent="0.25">
      <c r="K610" s="66">
        <v>43967</v>
      </c>
      <c r="L610" s="42">
        <v>91.488500000000002</v>
      </c>
    </row>
    <row r="611" spans="11:12" x14ac:dyDescent="0.25">
      <c r="K611" s="66">
        <v>43974</v>
      </c>
      <c r="L611" s="42">
        <v>92.462599999999995</v>
      </c>
    </row>
    <row r="612" spans="11:12" x14ac:dyDescent="0.25">
      <c r="K612" s="66">
        <v>43981</v>
      </c>
      <c r="L612" s="42">
        <v>92.043700000000001</v>
      </c>
    </row>
    <row r="613" spans="11:12" x14ac:dyDescent="0.25">
      <c r="K613" s="66">
        <v>43988</v>
      </c>
      <c r="L613" s="42">
        <v>95.870199999999997</v>
      </c>
    </row>
    <row r="614" spans="11:12" x14ac:dyDescent="0.25">
      <c r="K614" s="66">
        <v>43995</v>
      </c>
      <c r="L614" s="42">
        <v>96.086200000000005</v>
      </c>
    </row>
    <row r="615" spans="11:12" x14ac:dyDescent="0.25">
      <c r="K615" s="66">
        <v>44002</v>
      </c>
      <c r="L615" s="42">
        <v>94.914000000000001</v>
      </c>
    </row>
    <row r="616" spans="11:12" x14ac:dyDescent="0.25">
      <c r="K616" s="66">
        <v>44009</v>
      </c>
      <c r="L616" s="42">
        <v>95.425399999999996</v>
      </c>
    </row>
    <row r="617" spans="11:12" x14ac:dyDescent="0.25">
      <c r="K617" s="66">
        <v>44016</v>
      </c>
      <c r="L617" s="42">
        <v>96.527699999999996</v>
      </c>
    </row>
    <row r="618" spans="11:12" x14ac:dyDescent="0.25">
      <c r="K618" s="66">
        <v>44023</v>
      </c>
      <c r="L618" s="42">
        <v>94.090699999999998</v>
      </c>
    </row>
    <row r="619" spans="11:12" x14ac:dyDescent="0.25">
      <c r="K619" s="66">
        <v>44030</v>
      </c>
      <c r="L619" s="42">
        <v>95.282799999999995</v>
      </c>
    </row>
    <row r="620" spans="11:12" x14ac:dyDescent="0.25">
      <c r="K620" s="66">
        <v>44037</v>
      </c>
      <c r="L620" s="42">
        <v>94.448599999999999</v>
      </c>
    </row>
    <row r="621" spans="11:12" x14ac:dyDescent="0.25">
      <c r="K621" s="66">
        <v>44044</v>
      </c>
      <c r="L621" s="42">
        <v>96.123599999999996</v>
      </c>
    </row>
    <row r="622" spans="11:12" x14ac:dyDescent="0.25">
      <c r="K622" s="66">
        <v>44051</v>
      </c>
      <c r="L622" s="42">
        <v>94.872100000000003</v>
      </c>
    </row>
    <row r="623" spans="11:12" x14ac:dyDescent="0.25">
      <c r="K623" s="66">
        <v>44058</v>
      </c>
      <c r="L623" s="42">
        <v>95.734200000000001</v>
      </c>
    </row>
    <row r="624" spans="11:12" x14ac:dyDescent="0.25">
      <c r="K624" s="66">
        <v>44065</v>
      </c>
      <c r="L624" s="42">
        <v>95.310599999999994</v>
      </c>
    </row>
    <row r="625" spans="11:12" x14ac:dyDescent="0.25">
      <c r="K625" s="66">
        <v>44072</v>
      </c>
      <c r="L625" s="42">
        <v>95.903499999999994</v>
      </c>
    </row>
    <row r="626" spans="11:12" x14ac:dyDescent="0.25">
      <c r="K626" s="66">
        <v>44079</v>
      </c>
      <c r="L626" s="42">
        <v>96.766199999999998</v>
      </c>
    </row>
    <row r="627" spans="11:12" x14ac:dyDescent="0.25">
      <c r="K627" s="66">
        <v>44086</v>
      </c>
      <c r="L627" s="42">
        <v>97.371200000000002</v>
      </c>
    </row>
    <row r="628" spans="11:12" x14ac:dyDescent="0.25">
      <c r="K628" s="66">
        <v>44093</v>
      </c>
      <c r="L628" s="42">
        <v>98.2119</v>
      </c>
    </row>
    <row r="629" spans="11:12" x14ac:dyDescent="0.25">
      <c r="K629" s="66">
        <v>44100</v>
      </c>
      <c r="L629" s="42">
        <v>97.040199999999999</v>
      </c>
    </row>
    <row r="630" spans="11:12" x14ac:dyDescent="0.25">
      <c r="K630" s="66">
        <v>44107</v>
      </c>
      <c r="L630" s="42">
        <v>95.582599999999999</v>
      </c>
    </row>
    <row r="631" spans="11:12" x14ac:dyDescent="0.25">
      <c r="K631" s="66">
        <v>44114</v>
      </c>
      <c r="L631" s="42">
        <v>96.104100000000003</v>
      </c>
    </row>
    <row r="632" spans="11:12" x14ac:dyDescent="0.25">
      <c r="K632" s="66">
        <v>44121</v>
      </c>
      <c r="L632" s="42">
        <v>95.424700000000001</v>
      </c>
    </row>
    <row r="633" spans="11:12" x14ac:dyDescent="0.25">
      <c r="K633" s="66">
        <v>44128</v>
      </c>
      <c r="L633" s="42">
        <v>95.021500000000003</v>
      </c>
    </row>
    <row r="634" spans="11:12" x14ac:dyDescent="0.25">
      <c r="K634" s="66">
        <v>44135</v>
      </c>
      <c r="L634" s="42">
        <v>94.852199999999996</v>
      </c>
    </row>
    <row r="635" spans="11:12" x14ac:dyDescent="0.25">
      <c r="K635" s="66">
        <v>44142</v>
      </c>
      <c r="L635" s="42">
        <v>97.308400000000006</v>
      </c>
    </row>
    <row r="636" spans="11:12" x14ac:dyDescent="0.25">
      <c r="K636" s="66">
        <v>44149</v>
      </c>
      <c r="L636" s="42">
        <v>97.368700000000004</v>
      </c>
    </row>
    <row r="637" spans="11:12" x14ac:dyDescent="0.25">
      <c r="K637" s="66">
        <v>44156</v>
      </c>
      <c r="L637" s="42">
        <v>98.563000000000002</v>
      </c>
    </row>
    <row r="638" spans="11:12" x14ac:dyDescent="0.25">
      <c r="K638" s="66">
        <v>44163</v>
      </c>
      <c r="L638" s="42">
        <v>98.570800000000006</v>
      </c>
    </row>
    <row r="639" spans="11:12" x14ac:dyDescent="0.25">
      <c r="K639" s="66">
        <v>44170</v>
      </c>
      <c r="L639" s="42">
        <v>100.5496</v>
      </c>
    </row>
    <row r="640" spans="11:12" x14ac:dyDescent="0.25">
      <c r="K640" s="66">
        <v>44177</v>
      </c>
      <c r="L640" s="42">
        <v>102.0968</v>
      </c>
    </row>
    <row r="641" spans="11:12" x14ac:dyDescent="0.25">
      <c r="K641" s="66">
        <v>44184</v>
      </c>
      <c r="L641" s="42">
        <v>102.63249999999999</v>
      </c>
    </row>
    <row r="642" spans="11:12" x14ac:dyDescent="0.25">
      <c r="K642" s="66">
        <v>44191</v>
      </c>
      <c r="L642" s="42">
        <v>98.302999999999997</v>
      </c>
    </row>
    <row r="643" spans="11:12" x14ac:dyDescent="0.25">
      <c r="K643" s="66">
        <v>44198</v>
      </c>
      <c r="L643" s="42">
        <v>94.496899999999997</v>
      </c>
    </row>
    <row r="644" spans="11:12" x14ac:dyDescent="0.25">
      <c r="K644" s="66">
        <v>44205</v>
      </c>
      <c r="L644" s="42">
        <v>95.626999999999995</v>
      </c>
    </row>
    <row r="645" spans="11:12" x14ac:dyDescent="0.25">
      <c r="K645" s="66">
        <v>44212</v>
      </c>
      <c r="L645" s="42">
        <v>97.247799999999998</v>
      </c>
    </row>
    <row r="646" spans="11:12" x14ac:dyDescent="0.25">
      <c r="K646" s="66" t="s">
        <v>53</v>
      </c>
      <c r="L646" s="42" t="s">
        <v>53</v>
      </c>
    </row>
    <row r="647" spans="11:12" x14ac:dyDescent="0.25">
      <c r="K647" s="66" t="s">
        <v>53</v>
      </c>
      <c r="L647" s="42" t="s">
        <v>53</v>
      </c>
    </row>
    <row r="648" spans="11:12" x14ac:dyDescent="0.25">
      <c r="K648" s="66" t="s">
        <v>53</v>
      </c>
      <c r="L648" s="42" t="s">
        <v>53</v>
      </c>
    </row>
    <row r="649" spans="11:12" x14ac:dyDescent="0.25">
      <c r="K649" s="66" t="s">
        <v>53</v>
      </c>
      <c r="L649" s="42" t="s">
        <v>53</v>
      </c>
    </row>
    <row r="650" spans="11:12" x14ac:dyDescent="0.25">
      <c r="K650" s="66" t="s">
        <v>53</v>
      </c>
      <c r="L650" s="42" t="s">
        <v>53</v>
      </c>
    </row>
    <row r="651" spans="11:12" x14ac:dyDescent="0.25">
      <c r="K651" s="66" t="s">
        <v>53</v>
      </c>
      <c r="L651" s="42" t="s">
        <v>53</v>
      </c>
    </row>
    <row r="652" spans="11:12" x14ac:dyDescent="0.25">
      <c r="K652" s="66" t="s">
        <v>53</v>
      </c>
      <c r="L652" s="42" t="s">
        <v>53</v>
      </c>
    </row>
    <row r="653" spans="11:12" x14ac:dyDescent="0.25">
      <c r="K653" s="66" t="s">
        <v>53</v>
      </c>
      <c r="L653" s="42" t="s">
        <v>53</v>
      </c>
    </row>
    <row r="654" spans="11:12" x14ac:dyDescent="0.25">
      <c r="K654" s="66" t="s">
        <v>53</v>
      </c>
      <c r="L654" s="42" t="s">
        <v>53</v>
      </c>
    </row>
    <row r="655" spans="11:12" x14ac:dyDescent="0.25">
      <c r="K655" s="66" t="s">
        <v>53</v>
      </c>
      <c r="L655" s="42" t="s">
        <v>53</v>
      </c>
    </row>
    <row r="656" spans="11:12" x14ac:dyDescent="0.25">
      <c r="K656" s="66" t="s">
        <v>53</v>
      </c>
      <c r="L656" s="42" t="s">
        <v>53</v>
      </c>
    </row>
    <row r="657" spans="11:12" x14ac:dyDescent="0.25">
      <c r="K657" s="66" t="s">
        <v>53</v>
      </c>
      <c r="L657" s="42" t="s">
        <v>53</v>
      </c>
    </row>
    <row r="658" spans="11:12" x14ac:dyDescent="0.25">
      <c r="K658" s="66" t="s">
        <v>53</v>
      </c>
      <c r="L658" s="42" t="s">
        <v>53</v>
      </c>
    </row>
    <row r="659" spans="11:12" x14ac:dyDescent="0.25">
      <c r="K659" s="66" t="s">
        <v>53</v>
      </c>
      <c r="L659" s="42" t="s">
        <v>53</v>
      </c>
    </row>
    <row r="660" spans="11:12" x14ac:dyDescent="0.25">
      <c r="K660" s="66" t="s">
        <v>53</v>
      </c>
      <c r="L660" s="42" t="s">
        <v>53</v>
      </c>
    </row>
    <row r="661" spans="11:12" x14ac:dyDescent="0.25">
      <c r="K661" s="66" t="s">
        <v>53</v>
      </c>
      <c r="L661" s="42" t="s">
        <v>53</v>
      </c>
    </row>
    <row r="662" spans="11:12" x14ac:dyDescent="0.25">
      <c r="K662" s="66" t="s">
        <v>53</v>
      </c>
      <c r="L662" s="42" t="s">
        <v>53</v>
      </c>
    </row>
    <row r="663" spans="11:12" x14ac:dyDescent="0.25">
      <c r="K663" s="66" t="s">
        <v>53</v>
      </c>
      <c r="L663" s="42" t="s">
        <v>53</v>
      </c>
    </row>
    <row r="664" spans="11:12" x14ac:dyDescent="0.25">
      <c r="K664" s="66" t="s">
        <v>53</v>
      </c>
      <c r="L664" s="42" t="s">
        <v>53</v>
      </c>
    </row>
    <row r="665" spans="11:12" x14ac:dyDescent="0.25">
      <c r="K665" s="66" t="s">
        <v>53</v>
      </c>
      <c r="L665" s="42" t="s">
        <v>53</v>
      </c>
    </row>
    <row r="666" spans="11:12" x14ac:dyDescent="0.25">
      <c r="K666" s="66" t="s">
        <v>53</v>
      </c>
      <c r="L666" s="42" t="s">
        <v>53</v>
      </c>
    </row>
    <row r="667" spans="11:12" x14ac:dyDescent="0.25">
      <c r="K667" s="66" t="s">
        <v>53</v>
      </c>
      <c r="L667" s="42" t="s">
        <v>53</v>
      </c>
    </row>
    <row r="668" spans="11:12" x14ac:dyDescent="0.25">
      <c r="K668" s="66" t="s">
        <v>53</v>
      </c>
      <c r="L668" s="42" t="s">
        <v>53</v>
      </c>
    </row>
    <row r="669" spans="11:12" x14ac:dyDescent="0.25">
      <c r="K669" s="66" t="s">
        <v>53</v>
      </c>
      <c r="L669" s="42" t="s">
        <v>53</v>
      </c>
    </row>
    <row r="670" spans="11:12" x14ac:dyDescent="0.25">
      <c r="K670" s="66" t="s">
        <v>53</v>
      </c>
      <c r="L670" s="42" t="s">
        <v>53</v>
      </c>
    </row>
    <row r="671" spans="11:12" x14ac:dyDescent="0.25">
      <c r="K671" s="66" t="s">
        <v>53</v>
      </c>
      <c r="L671" s="42" t="s">
        <v>53</v>
      </c>
    </row>
    <row r="672" spans="11:12" x14ac:dyDescent="0.25">
      <c r="K672" s="66" t="s">
        <v>53</v>
      </c>
      <c r="L672" s="42" t="s">
        <v>53</v>
      </c>
    </row>
    <row r="673" spans="11:12" x14ac:dyDescent="0.25">
      <c r="K673" s="66" t="s">
        <v>53</v>
      </c>
      <c r="L673" s="42" t="s">
        <v>53</v>
      </c>
    </row>
    <row r="674" spans="11:12" x14ac:dyDescent="0.25">
      <c r="K674" s="66" t="s">
        <v>53</v>
      </c>
      <c r="L674" s="42" t="s">
        <v>53</v>
      </c>
    </row>
    <row r="675" spans="11:12" x14ac:dyDescent="0.25">
      <c r="K675" s="66" t="s">
        <v>53</v>
      </c>
      <c r="L675" s="42" t="s">
        <v>53</v>
      </c>
    </row>
    <row r="676" spans="11:12" x14ac:dyDescent="0.25">
      <c r="K676" s="66" t="s">
        <v>53</v>
      </c>
      <c r="L676" s="42" t="s">
        <v>53</v>
      </c>
    </row>
    <row r="677" spans="11:12" x14ac:dyDescent="0.25">
      <c r="K677" s="66" t="s">
        <v>53</v>
      </c>
      <c r="L677" s="42" t="s">
        <v>53</v>
      </c>
    </row>
    <row r="678" spans="11:12" x14ac:dyDescent="0.25">
      <c r="K678" s="66" t="s">
        <v>53</v>
      </c>
      <c r="L678" s="42" t="s">
        <v>53</v>
      </c>
    </row>
    <row r="679" spans="11:12" x14ac:dyDescent="0.25">
      <c r="K679" s="66" t="s">
        <v>53</v>
      </c>
      <c r="L679" s="42" t="s">
        <v>53</v>
      </c>
    </row>
    <row r="680" spans="11:12" x14ac:dyDescent="0.25">
      <c r="K680" s="66" t="s">
        <v>53</v>
      </c>
      <c r="L680" s="42" t="s">
        <v>53</v>
      </c>
    </row>
    <row r="681" spans="11:12" x14ac:dyDescent="0.25">
      <c r="K681" s="66" t="s">
        <v>53</v>
      </c>
      <c r="L681" s="42" t="s">
        <v>53</v>
      </c>
    </row>
    <row r="682" spans="11:12" x14ac:dyDescent="0.25">
      <c r="K682" s="66" t="s">
        <v>53</v>
      </c>
      <c r="L682" s="42" t="s">
        <v>53</v>
      </c>
    </row>
    <row r="683" spans="11:12" x14ac:dyDescent="0.25">
      <c r="K683" s="66" t="s">
        <v>53</v>
      </c>
      <c r="L683" s="42" t="s">
        <v>53</v>
      </c>
    </row>
    <row r="684" spans="11:12" x14ac:dyDescent="0.25">
      <c r="K684" s="66" t="s">
        <v>53</v>
      </c>
      <c r="L684" s="42" t="s">
        <v>53</v>
      </c>
    </row>
    <row r="685" spans="11:12" x14ac:dyDescent="0.25">
      <c r="K685" s="66" t="s">
        <v>53</v>
      </c>
      <c r="L685" s="42" t="s">
        <v>53</v>
      </c>
    </row>
    <row r="686" spans="11:12" x14ac:dyDescent="0.25">
      <c r="K686" s="66" t="s">
        <v>53</v>
      </c>
      <c r="L686" s="42" t="s">
        <v>53</v>
      </c>
    </row>
    <row r="687" spans="11:12" x14ac:dyDescent="0.25">
      <c r="K687" s="66" t="s">
        <v>53</v>
      </c>
      <c r="L687" s="42" t="s">
        <v>53</v>
      </c>
    </row>
    <row r="688" spans="11:12" x14ac:dyDescent="0.25">
      <c r="K688" s="66" t="s">
        <v>53</v>
      </c>
      <c r="L688" s="42" t="s">
        <v>53</v>
      </c>
    </row>
    <row r="689" spans="11:12" x14ac:dyDescent="0.25">
      <c r="K689" s="66" t="s">
        <v>53</v>
      </c>
      <c r="L689" s="42" t="s">
        <v>53</v>
      </c>
    </row>
    <row r="690" spans="11:12" x14ac:dyDescent="0.25">
      <c r="K690" s="66" t="s">
        <v>53</v>
      </c>
      <c r="L690" s="42" t="s">
        <v>53</v>
      </c>
    </row>
    <row r="691" spans="11:12" x14ac:dyDescent="0.25">
      <c r="K691" s="66" t="s">
        <v>53</v>
      </c>
      <c r="L691" s="42" t="s">
        <v>53</v>
      </c>
    </row>
    <row r="692" spans="11:12" x14ac:dyDescent="0.25">
      <c r="K692" s="66" t="s">
        <v>53</v>
      </c>
      <c r="L692" s="42" t="s">
        <v>53</v>
      </c>
    </row>
    <row r="693" spans="11:12" x14ac:dyDescent="0.25">
      <c r="K693" s="66" t="s">
        <v>53</v>
      </c>
      <c r="L693" s="42" t="s">
        <v>53</v>
      </c>
    </row>
    <row r="694" spans="11:12" x14ac:dyDescent="0.25">
      <c r="K694" s="66" t="s">
        <v>53</v>
      </c>
      <c r="L694" s="42" t="s">
        <v>53</v>
      </c>
    </row>
    <row r="695" spans="11:12" x14ac:dyDescent="0.25">
      <c r="K695" s="66" t="s">
        <v>53</v>
      </c>
      <c r="L695" s="42" t="s">
        <v>53</v>
      </c>
    </row>
    <row r="696" spans="11:12" x14ac:dyDescent="0.25">
      <c r="K696" s="66" t="s">
        <v>53</v>
      </c>
      <c r="L696" s="42" t="s">
        <v>53</v>
      </c>
    </row>
    <row r="697" spans="11:12" x14ac:dyDescent="0.25">
      <c r="K697" s="66" t="s">
        <v>53</v>
      </c>
      <c r="L697" s="42" t="s">
        <v>53</v>
      </c>
    </row>
    <row r="698" spans="11:12" x14ac:dyDescent="0.25">
      <c r="K698" s="66" t="s">
        <v>53</v>
      </c>
      <c r="L698" s="42" t="s">
        <v>53</v>
      </c>
    </row>
    <row r="699" spans="11:12" x14ac:dyDescent="0.25">
      <c r="K699" s="66" t="s">
        <v>53</v>
      </c>
      <c r="L699" s="42" t="s">
        <v>53</v>
      </c>
    </row>
    <row r="700" spans="11:12" x14ac:dyDescent="0.25">
      <c r="K700" s="66" t="s">
        <v>53</v>
      </c>
      <c r="L700" s="42" t="s">
        <v>53</v>
      </c>
    </row>
    <row r="701" spans="11:12" x14ac:dyDescent="0.25">
      <c r="K701" s="66" t="s">
        <v>53</v>
      </c>
      <c r="L701" s="42" t="s">
        <v>53</v>
      </c>
    </row>
    <row r="702" spans="11:12" x14ac:dyDescent="0.25">
      <c r="K702" s="66" t="s">
        <v>53</v>
      </c>
      <c r="L702" s="42" t="s">
        <v>53</v>
      </c>
    </row>
    <row r="703" spans="11:12" x14ac:dyDescent="0.25">
      <c r="K703" s="66" t="s">
        <v>53</v>
      </c>
      <c r="L703" s="42" t="s">
        <v>53</v>
      </c>
    </row>
    <row r="704" spans="11:12" x14ac:dyDescent="0.25">
      <c r="K704" s="66" t="s">
        <v>53</v>
      </c>
      <c r="L704" s="42" t="s">
        <v>53</v>
      </c>
    </row>
    <row r="705" spans="11:12" x14ac:dyDescent="0.25">
      <c r="K705" s="66" t="s">
        <v>53</v>
      </c>
      <c r="L705" s="42" t="s">
        <v>53</v>
      </c>
    </row>
    <row r="706" spans="11:12" x14ac:dyDescent="0.25">
      <c r="K706" s="66" t="s">
        <v>53</v>
      </c>
      <c r="L706" s="42" t="s">
        <v>53</v>
      </c>
    </row>
    <row r="707" spans="11:12" x14ac:dyDescent="0.25">
      <c r="K707" s="66" t="s">
        <v>53</v>
      </c>
      <c r="L707" s="42" t="s">
        <v>53</v>
      </c>
    </row>
    <row r="708" spans="11:12" x14ac:dyDescent="0.25">
      <c r="K708" s="66" t="s">
        <v>53</v>
      </c>
      <c r="L708" s="42" t="s">
        <v>53</v>
      </c>
    </row>
    <row r="709" spans="11:12" x14ac:dyDescent="0.25">
      <c r="K709" s="66" t="s">
        <v>53</v>
      </c>
      <c r="L709" s="42" t="s">
        <v>53</v>
      </c>
    </row>
    <row r="710" spans="11:12" x14ac:dyDescent="0.25">
      <c r="K710" s="66" t="s">
        <v>53</v>
      </c>
      <c r="L710" s="42" t="s">
        <v>53</v>
      </c>
    </row>
    <row r="711" spans="11:12" x14ac:dyDescent="0.25">
      <c r="K711" s="66" t="s">
        <v>53</v>
      </c>
      <c r="L711" s="42" t="s">
        <v>53</v>
      </c>
    </row>
    <row r="712" spans="11:12" x14ac:dyDescent="0.25">
      <c r="K712" s="66" t="s">
        <v>53</v>
      </c>
      <c r="L712" s="42" t="s">
        <v>53</v>
      </c>
    </row>
    <row r="713" spans="11:12" x14ac:dyDescent="0.25">
      <c r="K713" s="66" t="s">
        <v>53</v>
      </c>
      <c r="L713" s="42" t="s">
        <v>53</v>
      </c>
    </row>
    <row r="714" spans="11:12" x14ac:dyDescent="0.25">
      <c r="K714" s="66" t="s">
        <v>53</v>
      </c>
      <c r="L714" s="42" t="s">
        <v>53</v>
      </c>
    </row>
    <row r="715" spans="11:12" x14ac:dyDescent="0.25">
      <c r="K715" s="66" t="s">
        <v>53</v>
      </c>
      <c r="L715" s="42" t="s">
        <v>53</v>
      </c>
    </row>
    <row r="716" spans="11:12" x14ac:dyDescent="0.25">
      <c r="K716" s="66" t="s">
        <v>53</v>
      </c>
      <c r="L716" s="42" t="s">
        <v>53</v>
      </c>
    </row>
    <row r="717" spans="11:12" x14ac:dyDescent="0.25">
      <c r="K717" s="66" t="s">
        <v>53</v>
      </c>
      <c r="L717" s="42" t="s">
        <v>53</v>
      </c>
    </row>
    <row r="718" spans="11:12" x14ac:dyDescent="0.25">
      <c r="K718" s="66" t="s">
        <v>53</v>
      </c>
      <c r="L718" s="42" t="s">
        <v>53</v>
      </c>
    </row>
    <row r="719" spans="11:12" x14ac:dyDescent="0.25">
      <c r="K719" s="66" t="s">
        <v>53</v>
      </c>
      <c r="L719" s="42" t="s">
        <v>53</v>
      </c>
    </row>
    <row r="720" spans="11:12" x14ac:dyDescent="0.25">
      <c r="K720" s="66" t="s">
        <v>53</v>
      </c>
      <c r="L720" s="42" t="s">
        <v>53</v>
      </c>
    </row>
    <row r="721" spans="11:12" x14ac:dyDescent="0.25">
      <c r="K721" s="66" t="s">
        <v>53</v>
      </c>
      <c r="L721" s="42" t="s">
        <v>53</v>
      </c>
    </row>
    <row r="722" spans="11:12" x14ac:dyDescent="0.25">
      <c r="K722" s="66" t="s">
        <v>53</v>
      </c>
      <c r="L722" s="42" t="s">
        <v>53</v>
      </c>
    </row>
    <row r="723" spans="11:12" x14ac:dyDescent="0.25">
      <c r="K723" s="66" t="s">
        <v>53</v>
      </c>
      <c r="L723" s="42" t="s">
        <v>53</v>
      </c>
    </row>
    <row r="724" spans="11:12" x14ac:dyDescent="0.25">
      <c r="K724" s="66" t="s">
        <v>53</v>
      </c>
      <c r="L724" s="42" t="s">
        <v>53</v>
      </c>
    </row>
    <row r="725" spans="11:12" x14ac:dyDescent="0.25">
      <c r="K725" s="66" t="s">
        <v>53</v>
      </c>
      <c r="L725" s="42" t="s">
        <v>53</v>
      </c>
    </row>
    <row r="726" spans="11:12" x14ac:dyDescent="0.25">
      <c r="K726" s="66" t="s">
        <v>53</v>
      </c>
      <c r="L726" s="42" t="s">
        <v>53</v>
      </c>
    </row>
    <row r="727" spans="11:12" x14ac:dyDescent="0.25">
      <c r="K727" s="66" t="s">
        <v>53</v>
      </c>
      <c r="L727" s="42" t="s">
        <v>53</v>
      </c>
    </row>
    <row r="728" spans="11:12" x14ac:dyDescent="0.25">
      <c r="K728" s="66" t="s">
        <v>53</v>
      </c>
      <c r="L728" s="42" t="s">
        <v>53</v>
      </c>
    </row>
    <row r="729" spans="11:12" x14ac:dyDescent="0.25">
      <c r="K729" s="66" t="s">
        <v>53</v>
      </c>
      <c r="L729" s="42" t="s">
        <v>53</v>
      </c>
    </row>
    <row r="730" spans="11:12" x14ac:dyDescent="0.25">
      <c r="K730" s="66" t="s">
        <v>53</v>
      </c>
      <c r="L730" s="42" t="s">
        <v>53</v>
      </c>
    </row>
    <row r="731" spans="11:12" x14ac:dyDescent="0.25">
      <c r="K731" s="66" t="s">
        <v>53</v>
      </c>
      <c r="L731" s="42" t="s">
        <v>53</v>
      </c>
    </row>
    <row r="732" spans="11:12" x14ac:dyDescent="0.25">
      <c r="K732" s="66" t="s">
        <v>53</v>
      </c>
      <c r="L732" s="42" t="s">
        <v>53</v>
      </c>
    </row>
    <row r="733" spans="11:12" x14ac:dyDescent="0.25">
      <c r="K733" s="66" t="s">
        <v>53</v>
      </c>
      <c r="L733" s="42" t="s">
        <v>53</v>
      </c>
    </row>
    <row r="734" spans="11:12" x14ac:dyDescent="0.25">
      <c r="K734" s="66" t="s">
        <v>53</v>
      </c>
      <c r="L734" s="42" t="s">
        <v>53</v>
      </c>
    </row>
    <row r="735" spans="11:12" x14ac:dyDescent="0.25">
      <c r="K735" s="66" t="s">
        <v>53</v>
      </c>
      <c r="L735" s="42" t="s">
        <v>53</v>
      </c>
    </row>
    <row r="736" spans="11:12" x14ac:dyDescent="0.25">
      <c r="K736" s="66" t="s">
        <v>53</v>
      </c>
      <c r="L736" s="42" t="s">
        <v>53</v>
      </c>
    </row>
    <row r="737" spans="11:12" x14ac:dyDescent="0.25">
      <c r="K737" s="66" t="s">
        <v>53</v>
      </c>
      <c r="L737" s="42" t="s">
        <v>53</v>
      </c>
    </row>
    <row r="738" spans="11:12" x14ac:dyDescent="0.25">
      <c r="K738" s="66" t="s">
        <v>53</v>
      </c>
      <c r="L738" s="42" t="s">
        <v>53</v>
      </c>
    </row>
    <row r="739" spans="11:12" x14ac:dyDescent="0.25">
      <c r="K739" s="66" t="s">
        <v>53</v>
      </c>
      <c r="L739" s="42" t="s">
        <v>53</v>
      </c>
    </row>
    <row r="740" spans="11:12" x14ac:dyDescent="0.25">
      <c r="K740" s="66" t="s">
        <v>53</v>
      </c>
      <c r="L740" s="42" t="s">
        <v>53</v>
      </c>
    </row>
    <row r="741" spans="11:12" x14ac:dyDescent="0.25">
      <c r="K741" s="66" t="s">
        <v>53</v>
      </c>
      <c r="L741" s="42" t="s">
        <v>53</v>
      </c>
    </row>
    <row r="742" spans="11:12" x14ac:dyDescent="0.25">
      <c r="K742" s="66" t="s">
        <v>53</v>
      </c>
      <c r="L742" s="42" t="s">
        <v>53</v>
      </c>
    </row>
    <row r="743" spans="11:12" x14ac:dyDescent="0.25">
      <c r="K743" s="66" t="s">
        <v>53</v>
      </c>
      <c r="L743" s="42" t="s">
        <v>53</v>
      </c>
    </row>
    <row r="744" spans="11:12" x14ac:dyDescent="0.25">
      <c r="K744" s="66" t="s">
        <v>53</v>
      </c>
      <c r="L744" s="42" t="s">
        <v>53</v>
      </c>
    </row>
    <row r="745" spans="11:12" x14ac:dyDescent="0.25">
      <c r="K745" s="66" t="s">
        <v>53</v>
      </c>
      <c r="L745" s="42" t="s">
        <v>53</v>
      </c>
    </row>
    <row r="746" spans="11:12" x14ac:dyDescent="0.25">
      <c r="K746" s="66" t="s">
        <v>53</v>
      </c>
      <c r="L746" s="42" t="s">
        <v>53</v>
      </c>
    </row>
    <row r="747" spans="11:12" x14ac:dyDescent="0.25">
      <c r="K747" s="66" t="s">
        <v>53</v>
      </c>
      <c r="L747" s="42" t="s">
        <v>53</v>
      </c>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row r="900" spans="11:12" x14ac:dyDescent="0.25">
      <c r="K900" s="33"/>
      <c r="L900" s="37"/>
    </row>
  </sheetData>
  <mergeCells count="15">
    <mergeCell ref="A22:I22"/>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0B1E-ACED-426B-BE68-EC77C2AEE3FF}">
  <sheetPr codeName="Sheet9">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3" customWidth="1"/>
    <col min="13" max="16384" width="8.7109375" style="19"/>
  </cols>
  <sheetData>
    <row r="1" spans="1:12" ht="60" customHeight="1" x14ac:dyDescent="0.25">
      <c r="A1" s="82" t="s">
        <v>32</v>
      </c>
      <c r="B1" s="82"/>
      <c r="C1" s="82"/>
      <c r="D1" s="82"/>
      <c r="E1" s="82"/>
      <c r="F1" s="82"/>
      <c r="G1" s="82"/>
      <c r="H1" s="82"/>
      <c r="I1" s="82"/>
      <c r="J1" s="4"/>
      <c r="K1" s="33"/>
      <c r="L1" s="34" t="s">
        <v>38</v>
      </c>
    </row>
    <row r="2" spans="1:12" ht="19.5" customHeight="1" x14ac:dyDescent="0.3">
      <c r="A2" s="3" t="str">
        <f>"Weekly Payroll Jobs and Wages in Australia - " &amp;$L$1</f>
        <v>Weekly Payroll Jobs and Wages in Australia - Northern Territory</v>
      </c>
      <c r="B2" s="20"/>
      <c r="C2" s="20"/>
      <c r="D2" s="20"/>
      <c r="E2" s="20"/>
      <c r="F2" s="20"/>
      <c r="G2" s="20"/>
      <c r="H2" s="20"/>
      <c r="I2" s="20"/>
      <c r="J2" s="20"/>
      <c r="K2" s="38" t="s">
        <v>59</v>
      </c>
      <c r="L2" s="35">
        <v>44212</v>
      </c>
    </row>
    <row r="3" spans="1:12" ht="15" customHeight="1" x14ac:dyDescent="0.25">
      <c r="A3" s="21" t="str">
        <f>"Week ending "&amp;TEXT($L$2,"dddd dd mmmm yyyy")</f>
        <v>Week ending Saturday 16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68</v>
      </c>
      <c r="L4" s="39">
        <v>44184</v>
      </c>
    </row>
    <row r="5" spans="1:12" ht="11.65" customHeight="1" x14ac:dyDescent="0.25">
      <c r="A5" s="49"/>
      <c r="B5" s="20"/>
      <c r="C5" s="20"/>
      <c r="D5" s="24"/>
      <c r="E5" s="24"/>
      <c r="F5" s="20"/>
      <c r="G5" s="20"/>
      <c r="H5" s="20"/>
      <c r="I5" s="20"/>
      <c r="J5" s="20"/>
      <c r="K5" s="38"/>
      <c r="L5" s="39">
        <v>44191</v>
      </c>
    </row>
    <row r="6" spans="1:12" ht="16.5" customHeight="1" thickBot="1" x14ac:dyDescent="0.3">
      <c r="A6" s="25" t="str">
        <f>"Change in payroll jobs and total wages, "&amp;$L$1</f>
        <v>Change in payroll jobs and total wages, Northern Territory</v>
      </c>
      <c r="B6" s="22"/>
      <c r="C6" s="26"/>
      <c r="D6" s="27"/>
      <c r="E6" s="24"/>
      <c r="F6" s="20"/>
      <c r="G6" s="20"/>
      <c r="H6" s="20"/>
      <c r="I6" s="20"/>
      <c r="J6" s="20"/>
      <c r="K6" s="38"/>
      <c r="L6" s="39">
        <v>44198</v>
      </c>
    </row>
    <row r="7" spans="1:12" ht="16.5" customHeight="1" x14ac:dyDescent="0.25">
      <c r="A7" s="57"/>
      <c r="B7" s="85" t="s">
        <v>57</v>
      </c>
      <c r="C7" s="86"/>
      <c r="D7" s="86"/>
      <c r="E7" s="87"/>
      <c r="F7" s="88" t="s">
        <v>58</v>
      </c>
      <c r="G7" s="86"/>
      <c r="H7" s="86"/>
      <c r="I7" s="87"/>
      <c r="J7" s="50"/>
      <c r="K7" s="38" t="s">
        <v>69</v>
      </c>
      <c r="L7" s="39">
        <v>44205</v>
      </c>
    </row>
    <row r="8" spans="1:12" ht="33.75" customHeight="1" x14ac:dyDescent="0.25">
      <c r="A8" s="89"/>
      <c r="B8" s="91" t="str">
        <f>"% Change between " &amp; TEXT($L$3,"dd mmm yyyy")&amp;" and "&amp; TEXT($L$2,"dd mmm yyyy") &amp; " (Change since 100th case of COVID-19)"</f>
        <v>% Change between 14 Mar 2020 and 16 Jan 2021 (Change since 100th case of COVID-19)</v>
      </c>
      <c r="C8" s="93" t="str">
        <f>"% Change between " &amp; TEXT($L$4,"dd mmm yyyy")&amp;" and "&amp; TEXT($L$2,"dd mmm yyyy") &amp; " (monthly change)"</f>
        <v>% Change between 19 Dec 2020 and 16 Jan 2021 (monthly change)</v>
      </c>
      <c r="D8" s="95" t="str">
        <f>"% Change between " &amp; TEXT($L$7,"dd mmm yyyy")&amp;" and "&amp; TEXT($L$2,"dd mmm yyyy") &amp; " (weekly change)"</f>
        <v>% Change between 09 Jan 2021 and 16 Jan 2021 (weekly change)</v>
      </c>
      <c r="E8" s="97" t="str">
        <f>"% Change between " &amp; TEXT($L$6,"dd mmm yyyy")&amp;" and "&amp; TEXT($L$7,"dd mmm yyyy") &amp; " (weekly change)"</f>
        <v>% Change between 02 Jan 2021 and 09 Jan 2021 (weekly change)</v>
      </c>
      <c r="F8" s="91" t="str">
        <f>"% Change between " &amp; TEXT($L$3,"dd mmm yyyy")&amp;" and "&amp; TEXT($L$2,"dd mmm yyyy") &amp; " (Change since 100th case of COVID-19)"</f>
        <v>% Change between 14 Mar 2020 and 16 Jan 2021 (Change since 100th case of COVID-19)</v>
      </c>
      <c r="G8" s="93" t="str">
        <f>"% Change between " &amp; TEXT($L$4,"dd mmm yyyy")&amp;" and "&amp; TEXT($L$2,"dd mmm yyyy") &amp; " (monthly change)"</f>
        <v>% Change between 19 Dec 2020 and 16 Jan 2021 (monthly change)</v>
      </c>
      <c r="H8" s="95" t="str">
        <f>"% Change between " &amp; TEXT($L$7,"dd mmm yyyy")&amp;" and "&amp; TEXT($L$2,"dd mmm yyyy") &amp; " (weekly change)"</f>
        <v>% Change between 09 Jan 2021 and 16 Jan 2021 (weekly change)</v>
      </c>
      <c r="I8" s="97" t="str">
        <f>"% Change between " &amp; TEXT($L$6,"dd mmm yyyy")&amp;" and "&amp; TEXT($L$7,"dd mmm yyyy") &amp; " (weekly change)"</f>
        <v>% Change between 02 Jan 2021 and 09 Jan 2021 (weekly change)</v>
      </c>
      <c r="J8" s="51"/>
      <c r="K8" s="38" t="s">
        <v>70</v>
      </c>
      <c r="L8" s="39">
        <v>44212</v>
      </c>
    </row>
    <row r="9" spans="1:12" ht="48.75" customHeight="1" thickBot="1" x14ac:dyDescent="0.3">
      <c r="A9" s="90"/>
      <c r="B9" s="92"/>
      <c r="C9" s="94"/>
      <c r="D9" s="96"/>
      <c r="E9" s="98"/>
      <c r="F9" s="92"/>
      <c r="G9" s="94"/>
      <c r="H9" s="96"/>
      <c r="I9" s="98"/>
      <c r="J9" s="52"/>
      <c r="K9" s="40" t="s">
        <v>66</v>
      </c>
      <c r="L9" s="42"/>
    </row>
    <row r="10" spans="1:12" x14ac:dyDescent="0.25">
      <c r="A10" s="58"/>
      <c r="B10" s="100" t="str">
        <f>L1</f>
        <v>Northern Territory</v>
      </c>
      <c r="C10" s="101"/>
      <c r="D10" s="101"/>
      <c r="E10" s="101"/>
      <c r="F10" s="101"/>
      <c r="G10" s="101"/>
      <c r="H10" s="101"/>
      <c r="I10" s="102"/>
      <c r="J10" s="28"/>
      <c r="K10" s="54"/>
      <c r="L10" s="42"/>
    </row>
    <row r="11" spans="1:12" x14ac:dyDescent="0.25">
      <c r="A11" s="59" t="s">
        <v>30</v>
      </c>
      <c r="B11" s="28">
        <v>-2.5577844539093397E-2</v>
      </c>
      <c r="C11" s="28">
        <v>-4.6411306079157444E-2</v>
      </c>
      <c r="D11" s="28">
        <v>7.0410800082532088E-3</v>
      </c>
      <c r="E11" s="28">
        <v>-1.8046115671678242E-3</v>
      </c>
      <c r="F11" s="28">
        <v>-1.3007053381095313E-2</v>
      </c>
      <c r="G11" s="28">
        <v>-4.5146480816363521E-2</v>
      </c>
      <c r="H11" s="28">
        <v>1.2428200866826389E-2</v>
      </c>
      <c r="I11" s="60">
        <v>6.8656404507971835E-4</v>
      </c>
      <c r="J11" s="28"/>
      <c r="K11" s="41"/>
      <c r="L11" s="42"/>
    </row>
    <row r="12" spans="1:12" x14ac:dyDescent="0.25">
      <c r="A12" s="58"/>
      <c r="B12" s="103" t="s">
        <v>29</v>
      </c>
      <c r="C12" s="103"/>
      <c r="D12" s="103"/>
      <c r="E12" s="103"/>
      <c r="F12" s="103"/>
      <c r="G12" s="103"/>
      <c r="H12" s="103"/>
      <c r="I12" s="104"/>
      <c r="J12" s="28"/>
      <c r="K12" s="41"/>
      <c r="L12" s="42"/>
    </row>
    <row r="13" spans="1:12" x14ac:dyDescent="0.25">
      <c r="A13" s="61" t="s">
        <v>28</v>
      </c>
      <c r="B13" s="28">
        <v>-4.135639873841146E-2</v>
      </c>
      <c r="C13" s="28">
        <v>-4.1502971924392673E-2</v>
      </c>
      <c r="D13" s="28">
        <v>1.0852800677241925E-2</v>
      </c>
      <c r="E13" s="28">
        <v>3.3774218339197581E-3</v>
      </c>
      <c r="F13" s="28">
        <v>-3.6616888867390229E-2</v>
      </c>
      <c r="G13" s="28">
        <v>-4.7664439406777226E-2</v>
      </c>
      <c r="H13" s="28">
        <v>1.8564695463521463E-2</v>
      </c>
      <c r="I13" s="60">
        <v>1.2702213703021492E-2</v>
      </c>
      <c r="J13" s="28"/>
      <c r="K13" s="41"/>
      <c r="L13" s="42"/>
    </row>
    <row r="14" spans="1:12" x14ac:dyDescent="0.25">
      <c r="A14" s="61" t="s">
        <v>27</v>
      </c>
      <c r="B14" s="28">
        <v>-3.3036193963030036E-2</v>
      </c>
      <c r="C14" s="28">
        <v>-4.9657775344180255E-2</v>
      </c>
      <c r="D14" s="28">
        <v>2.1797859396588404E-3</v>
      </c>
      <c r="E14" s="28">
        <v>-8.4451169638475321E-3</v>
      </c>
      <c r="F14" s="28">
        <v>5.0407119623330221E-3</v>
      </c>
      <c r="G14" s="28">
        <v>-4.2335233591444643E-2</v>
      </c>
      <c r="H14" s="28">
        <v>3.9292895391296323E-3</v>
      </c>
      <c r="I14" s="60">
        <v>-1.4609319954460021E-2</v>
      </c>
      <c r="J14" s="28"/>
      <c r="K14" s="37"/>
      <c r="L14" s="42"/>
    </row>
    <row r="15" spans="1:12" x14ac:dyDescent="0.25">
      <c r="A15" s="62" t="s">
        <v>74</v>
      </c>
      <c r="B15" s="28">
        <v>-2.9470691163604457E-2</v>
      </c>
      <c r="C15" s="28">
        <v>-0.12255091951750041</v>
      </c>
      <c r="D15" s="28">
        <v>1.9356765449115576E-2</v>
      </c>
      <c r="E15" s="28">
        <v>1.4448846422745243E-2</v>
      </c>
      <c r="F15" s="28">
        <v>5.8241343265191592E-2</v>
      </c>
      <c r="G15" s="28">
        <v>-0.11088254404072972</v>
      </c>
      <c r="H15" s="28">
        <v>3.2478149903301778E-2</v>
      </c>
      <c r="I15" s="60">
        <v>2.0106073348509224E-3</v>
      </c>
      <c r="J15" s="28"/>
      <c r="K15" s="55"/>
      <c r="L15" s="42"/>
    </row>
    <row r="16" spans="1:12" x14ac:dyDescent="0.25">
      <c r="A16" s="61" t="s">
        <v>46</v>
      </c>
      <c r="B16" s="28">
        <v>-6.8990393671124584E-2</v>
      </c>
      <c r="C16" s="28">
        <v>-5.9154849148187028E-2</v>
      </c>
      <c r="D16" s="28">
        <v>4.9773801657093664E-3</v>
      </c>
      <c r="E16" s="28">
        <v>4.0830908998110704E-3</v>
      </c>
      <c r="F16" s="28">
        <v>-4.5692163148197573E-2</v>
      </c>
      <c r="G16" s="28">
        <v>-5.8803536639230991E-2</v>
      </c>
      <c r="H16" s="28">
        <v>1.6061802098531031E-2</v>
      </c>
      <c r="I16" s="60">
        <v>7.2548589284435749E-3</v>
      </c>
      <c r="J16" s="28"/>
      <c r="K16" s="41"/>
      <c r="L16" s="42"/>
    </row>
    <row r="17" spans="1:12" x14ac:dyDescent="0.25">
      <c r="A17" s="61" t="s">
        <v>47</v>
      </c>
      <c r="B17" s="28">
        <v>-1.6734458802778907E-2</v>
      </c>
      <c r="C17" s="28">
        <v>-4.0226977267137531E-2</v>
      </c>
      <c r="D17" s="28">
        <v>5.5252889641463909E-3</v>
      </c>
      <c r="E17" s="28">
        <v>-2.533504681476062E-3</v>
      </c>
      <c r="F17" s="28">
        <v>-1.3665590100589209E-2</v>
      </c>
      <c r="G17" s="28">
        <v>-4.3647864166749262E-2</v>
      </c>
      <c r="H17" s="28">
        <v>2.0180838029341119E-2</v>
      </c>
      <c r="I17" s="60">
        <v>5.6735117822175329E-3</v>
      </c>
      <c r="J17" s="28"/>
      <c r="K17" s="41"/>
      <c r="L17" s="42"/>
    </row>
    <row r="18" spans="1:12" x14ac:dyDescent="0.25">
      <c r="A18" s="61" t="s">
        <v>48</v>
      </c>
      <c r="B18" s="28">
        <v>-1.1526991826102617E-2</v>
      </c>
      <c r="C18" s="28">
        <v>-2.9185302809756952E-2</v>
      </c>
      <c r="D18" s="28">
        <v>9.927040792915065E-3</v>
      </c>
      <c r="E18" s="28">
        <v>-2.973739591911384E-3</v>
      </c>
      <c r="F18" s="28">
        <v>-1.5592162447533475E-2</v>
      </c>
      <c r="G18" s="28">
        <v>-3.8259857190906965E-2</v>
      </c>
      <c r="H18" s="28">
        <v>6.0580197621717957E-3</v>
      </c>
      <c r="I18" s="60">
        <v>-3.343778036628553E-3</v>
      </c>
      <c r="J18" s="28"/>
      <c r="K18" s="41"/>
      <c r="L18" s="42"/>
    </row>
    <row r="19" spans="1:12" ht="17.25" customHeight="1" x14ac:dyDescent="0.25">
      <c r="A19" s="61" t="s">
        <v>49</v>
      </c>
      <c r="B19" s="28">
        <v>-3.1770389315146641E-3</v>
      </c>
      <c r="C19" s="28">
        <v>-2.4847103302568785E-2</v>
      </c>
      <c r="D19" s="28">
        <v>9.9677530807322778E-3</v>
      </c>
      <c r="E19" s="28">
        <v>-2.4699867884427906E-3</v>
      </c>
      <c r="F19" s="28">
        <v>-1.1535685226380377E-3</v>
      </c>
      <c r="G19" s="28">
        <v>-2.9932003935658202E-2</v>
      </c>
      <c r="H19" s="28">
        <v>1.1653057841873427E-2</v>
      </c>
      <c r="I19" s="60">
        <v>5.509671953572548E-3</v>
      </c>
      <c r="J19" s="29"/>
      <c r="K19" s="43"/>
      <c r="L19" s="42"/>
    </row>
    <row r="20" spans="1:12" x14ac:dyDescent="0.25">
      <c r="A20" s="61" t="s">
        <v>50</v>
      </c>
      <c r="B20" s="28">
        <v>2.2939808834926412E-2</v>
      </c>
      <c r="C20" s="28">
        <v>-3.2188683856776201E-2</v>
      </c>
      <c r="D20" s="28">
        <v>8.0957230142566505E-3</v>
      </c>
      <c r="E20" s="28">
        <v>-5.44372705405749E-3</v>
      </c>
      <c r="F20" s="28">
        <v>5.5838750937841075E-2</v>
      </c>
      <c r="G20" s="28">
        <v>-2.5774472871451848E-2</v>
      </c>
      <c r="H20" s="28">
        <v>1.7337864562943395E-2</v>
      </c>
      <c r="I20" s="60">
        <v>-1.7689298382900343E-2</v>
      </c>
      <c r="J20" s="20"/>
      <c r="K20" s="36"/>
      <c r="L20" s="42"/>
    </row>
    <row r="21" spans="1:12" ht="15.75" thickBot="1" x14ac:dyDescent="0.3">
      <c r="A21" s="63" t="s">
        <v>51</v>
      </c>
      <c r="B21" s="64">
        <v>-5.8725182863114123E-3</v>
      </c>
      <c r="C21" s="64">
        <v>-6.5442043222003976E-2</v>
      </c>
      <c r="D21" s="64">
        <v>9.957537154989371E-3</v>
      </c>
      <c r="E21" s="64">
        <v>-2.4844720496894457E-2</v>
      </c>
      <c r="F21" s="64">
        <v>4.8771667327922597E-2</v>
      </c>
      <c r="G21" s="64">
        <v>-0.11541669715598268</v>
      </c>
      <c r="H21" s="64">
        <v>-2.8090448481588148E-2</v>
      </c>
      <c r="I21" s="65">
        <v>-5.7689848409691602E-2</v>
      </c>
      <c r="J21" s="20"/>
      <c r="K21" s="56"/>
      <c r="L21" s="42"/>
    </row>
    <row r="22" spans="1:12" ht="36.75" customHeight="1" x14ac:dyDescent="0.25">
      <c r="A22" s="99" t="s">
        <v>73</v>
      </c>
      <c r="B22" s="99"/>
      <c r="C22" s="99"/>
      <c r="D22" s="99"/>
      <c r="E22" s="99"/>
      <c r="F22" s="99"/>
      <c r="G22" s="99"/>
      <c r="H22" s="99"/>
      <c r="I22" s="99"/>
      <c r="J22" s="20"/>
      <c r="K22" s="36"/>
      <c r="L22" s="42"/>
    </row>
    <row r="23" spans="1:12" ht="10.5" customHeight="1" x14ac:dyDescent="0.25">
      <c r="B23" s="20"/>
      <c r="C23" s="20"/>
      <c r="D23" s="20"/>
      <c r="E23" s="20"/>
      <c r="F23" s="20"/>
      <c r="G23" s="20"/>
      <c r="H23" s="20"/>
      <c r="I23" s="20"/>
      <c r="J23" s="20"/>
      <c r="K23" s="44"/>
      <c r="L23" s="42"/>
    </row>
    <row r="24" spans="1:12" x14ac:dyDescent="0.25">
      <c r="A24" s="30" t="str">
        <f>"Indexed number of payroll jobs and total wages, "&amp;$L$1&amp;" and Australia"</f>
        <v>Indexed number of payroll jobs and total wages, Northern Territory and Australia</v>
      </c>
      <c r="B24" s="20"/>
      <c r="C24" s="20"/>
      <c r="D24" s="20"/>
      <c r="E24" s="20"/>
      <c r="F24" s="20"/>
      <c r="G24" s="20"/>
      <c r="H24" s="20"/>
      <c r="I24" s="20"/>
      <c r="J24" s="20"/>
      <c r="K24" s="44"/>
      <c r="L24" s="42"/>
    </row>
    <row r="25" spans="1:12" x14ac:dyDescent="0.25">
      <c r="A25" s="20"/>
      <c r="B25" s="20"/>
      <c r="C25" s="20"/>
      <c r="D25" s="20"/>
      <c r="E25" s="20"/>
      <c r="F25" s="20"/>
      <c r="G25" s="20"/>
      <c r="H25" s="20"/>
      <c r="I25" s="20"/>
      <c r="J25" s="20"/>
      <c r="K25" s="44"/>
      <c r="L25" s="42"/>
    </row>
    <row r="26" spans="1:12" x14ac:dyDescent="0.25">
      <c r="B26" s="20"/>
      <c r="C26" s="20"/>
      <c r="D26" s="20"/>
      <c r="E26" s="20"/>
      <c r="F26" s="20"/>
      <c r="G26" s="20"/>
      <c r="H26" s="20"/>
      <c r="I26" s="20"/>
      <c r="J26" s="20"/>
      <c r="K26" s="44"/>
      <c r="L26" s="42"/>
    </row>
    <row r="27" spans="1:12" x14ac:dyDescent="0.25">
      <c r="A27" s="20"/>
      <c r="B27" s="20"/>
      <c r="C27" s="20"/>
      <c r="D27" s="20"/>
      <c r="E27" s="24"/>
      <c r="F27" s="24"/>
      <c r="G27" s="24"/>
      <c r="H27" s="24"/>
      <c r="I27" s="24"/>
      <c r="J27" s="24"/>
      <c r="K27" s="56"/>
      <c r="L27" s="42"/>
    </row>
    <row r="28" spans="1:12" x14ac:dyDescent="0.25">
      <c r="A28" s="20"/>
      <c r="B28" s="30"/>
      <c r="C28" s="30"/>
      <c r="D28" s="30"/>
      <c r="E28" s="30"/>
      <c r="F28" s="30"/>
      <c r="G28" s="30"/>
      <c r="H28" s="30"/>
      <c r="I28" s="30"/>
      <c r="J28" s="30"/>
      <c r="K28" s="45"/>
      <c r="L28" s="42"/>
    </row>
    <row r="29" spans="1:12" x14ac:dyDescent="0.25">
      <c r="A29" s="20"/>
      <c r="B29" s="20"/>
      <c r="C29" s="20"/>
      <c r="D29" s="20"/>
      <c r="E29" s="20"/>
      <c r="F29" s="20"/>
      <c r="G29" s="20"/>
      <c r="H29" s="20"/>
      <c r="I29" s="20"/>
      <c r="J29" s="20"/>
      <c r="K29" s="44"/>
      <c r="L29" s="42"/>
    </row>
    <row r="30" spans="1:12" x14ac:dyDescent="0.25">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x14ac:dyDescent="0.25">
      <c r="A32" s="20"/>
      <c r="B32" s="20"/>
      <c r="C32" s="20"/>
      <c r="D32" s="20"/>
      <c r="E32" s="20"/>
      <c r="F32" s="20"/>
      <c r="G32" s="20"/>
      <c r="H32" s="20"/>
      <c r="I32" s="20"/>
      <c r="J32" s="20"/>
      <c r="K32" s="44"/>
      <c r="L32" s="42"/>
    </row>
    <row r="33" spans="1:12" ht="15.75" customHeight="1" x14ac:dyDescent="0.25">
      <c r="B33" s="20"/>
      <c r="C33" s="20"/>
      <c r="D33" s="20"/>
      <c r="E33" s="20"/>
      <c r="F33" s="20"/>
      <c r="G33" s="20"/>
      <c r="H33" s="20"/>
      <c r="I33" s="20"/>
      <c r="J33" s="20"/>
      <c r="K33" s="44"/>
      <c r="L33" s="42"/>
    </row>
    <row r="34" spans="1:12" x14ac:dyDescent="0.25">
      <c r="A34" s="20"/>
      <c r="B34" s="20"/>
      <c r="C34" s="20"/>
      <c r="D34" s="20"/>
      <c r="E34" s="20"/>
      <c r="F34" s="20"/>
      <c r="G34" s="20"/>
      <c r="H34" s="20"/>
      <c r="I34" s="20"/>
      <c r="J34" s="20"/>
      <c r="K34" s="42" t="s">
        <v>26</v>
      </c>
      <c r="L34" s="42" t="s">
        <v>61</v>
      </c>
    </row>
    <row r="35" spans="1:12" ht="11.25" customHeight="1" x14ac:dyDescent="0.25">
      <c r="A35" s="20"/>
      <c r="B35" s="20"/>
      <c r="C35" s="20"/>
      <c r="D35" s="20"/>
      <c r="E35" s="20"/>
      <c r="F35" s="20"/>
      <c r="G35" s="20"/>
      <c r="H35" s="20"/>
      <c r="I35" s="20"/>
      <c r="J35" s="20"/>
      <c r="K35" s="42"/>
      <c r="L35" s="41" t="s">
        <v>24</v>
      </c>
    </row>
    <row r="36" spans="1:12" x14ac:dyDescent="0.25">
      <c r="A36" s="31" t="str">
        <f>"Indexed number of payroll jobs held by men by age group, "&amp;$L$1</f>
        <v>Indexed number of payroll jobs held by men by age group, Northern Territory</v>
      </c>
      <c r="B36" s="20"/>
      <c r="C36" s="20"/>
      <c r="D36" s="20"/>
      <c r="E36" s="20"/>
      <c r="F36" s="20"/>
      <c r="G36" s="20"/>
      <c r="H36" s="20"/>
      <c r="I36" s="20"/>
      <c r="J36" s="20"/>
      <c r="K36" s="41" t="s">
        <v>72</v>
      </c>
      <c r="L36" s="42">
        <v>90.71</v>
      </c>
    </row>
    <row r="37" spans="1:12" x14ac:dyDescent="0.25">
      <c r="B37" s="20"/>
      <c r="C37" s="20"/>
      <c r="D37" s="20"/>
      <c r="E37" s="20"/>
      <c r="F37" s="20"/>
      <c r="G37" s="20"/>
      <c r="H37" s="20"/>
      <c r="I37" s="20"/>
      <c r="J37" s="20"/>
      <c r="K37" s="41" t="s">
        <v>46</v>
      </c>
      <c r="L37" s="42">
        <v>97.48</v>
      </c>
    </row>
    <row r="38" spans="1:12" x14ac:dyDescent="0.25">
      <c r="B38" s="20"/>
      <c r="C38" s="20"/>
      <c r="D38" s="20"/>
      <c r="E38" s="20"/>
      <c r="F38" s="20"/>
      <c r="G38" s="20"/>
      <c r="H38" s="20"/>
      <c r="I38" s="20"/>
      <c r="J38" s="20"/>
      <c r="K38" s="41" t="s">
        <v>47</v>
      </c>
      <c r="L38" s="42">
        <v>100.76</v>
      </c>
    </row>
    <row r="39" spans="1:12" x14ac:dyDescent="0.25">
      <c r="K39" s="43" t="s">
        <v>48</v>
      </c>
      <c r="L39" s="42">
        <v>99.8</v>
      </c>
    </row>
    <row r="40" spans="1:12" x14ac:dyDescent="0.25">
      <c r="K40" s="36" t="s">
        <v>49</v>
      </c>
      <c r="L40" s="42">
        <v>101.82</v>
      </c>
    </row>
    <row r="41" spans="1:12" x14ac:dyDescent="0.25">
      <c r="K41" s="36" t="s">
        <v>50</v>
      </c>
      <c r="L41" s="42">
        <v>104.22</v>
      </c>
    </row>
    <row r="42" spans="1:12" x14ac:dyDescent="0.25">
      <c r="K42" s="36" t="s">
        <v>51</v>
      </c>
      <c r="L42" s="42">
        <v>109.94</v>
      </c>
    </row>
    <row r="43" spans="1:12" x14ac:dyDescent="0.25">
      <c r="K43" s="36"/>
      <c r="L43" s="42"/>
    </row>
    <row r="44" spans="1:12" x14ac:dyDescent="0.25">
      <c r="K44" s="42"/>
      <c r="L44" s="42" t="s">
        <v>23</v>
      </c>
    </row>
    <row r="45" spans="1:12" x14ac:dyDescent="0.25">
      <c r="K45" s="41" t="s">
        <v>72</v>
      </c>
      <c r="L45" s="42">
        <v>77.37</v>
      </c>
    </row>
    <row r="46" spans="1:12" ht="15.4" customHeight="1" x14ac:dyDescent="0.25">
      <c r="A46" s="31" t="str">
        <f>"Indexed number of payroll jobs held by women by age group, "&amp;$L$1</f>
        <v>Indexed number of payroll jobs held by women by age group, Northern Territory</v>
      </c>
      <c r="B46" s="20"/>
      <c r="C46" s="20"/>
      <c r="D46" s="20"/>
      <c r="E46" s="20"/>
      <c r="F46" s="20"/>
      <c r="G46" s="20"/>
      <c r="H46" s="20"/>
      <c r="I46" s="20"/>
      <c r="J46" s="20"/>
      <c r="K46" s="41" t="s">
        <v>46</v>
      </c>
      <c r="L46" s="42">
        <v>91.32</v>
      </c>
    </row>
    <row r="47" spans="1:12" ht="15.4" customHeight="1" x14ac:dyDescent="0.25">
      <c r="B47" s="20"/>
      <c r="C47" s="20"/>
      <c r="D47" s="20"/>
      <c r="E47" s="20"/>
      <c r="F47" s="20"/>
      <c r="G47" s="20"/>
      <c r="H47" s="20"/>
      <c r="I47" s="20"/>
      <c r="J47" s="20"/>
      <c r="K47" s="41" t="s">
        <v>47</v>
      </c>
      <c r="L47" s="42">
        <v>96.29</v>
      </c>
    </row>
    <row r="48" spans="1:12" ht="15.4" customHeight="1" x14ac:dyDescent="0.25">
      <c r="B48" s="20"/>
      <c r="C48" s="20"/>
      <c r="D48" s="20"/>
      <c r="E48" s="20"/>
      <c r="F48" s="20"/>
      <c r="G48" s="20"/>
      <c r="H48" s="20"/>
      <c r="I48" s="20"/>
      <c r="J48" s="20"/>
      <c r="K48" s="43" t="s">
        <v>48</v>
      </c>
      <c r="L48" s="42">
        <v>95.78</v>
      </c>
    </row>
    <row r="49" spans="1:12" ht="15.4" customHeight="1" x14ac:dyDescent="0.25">
      <c r="B49" s="20"/>
      <c r="C49" s="20"/>
      <c r="D49" s="20"/>
      <c r="E49" s="20"/>
      <c r="F49" s="20"/>
      <c r="G49" s="20"/>
      <c r="H49" s="20"/>
      <c r="I49" s="20"/>
      <c r="J49" s="20"/>
      <c r="K49" s="36" t="s">
        <v>49</v>
      </c>
      <c r="L49" s="42">
        <v>97.99</v>
      </c>
    </row>
    <row r="50" spans="1:12" ht="15.4" customHeight="1" x14ac:dyDescent="0.25">
      <c r="B50" s="20"/>
      <c r="C50" s="20"/>
      <c r="D50" s="20"/>
      <c r="E50" s="20"/>
      <c r="F50" s="20"/>
      <c r="G50" s="20"/>
      <c r="H50" s="20"/>
      <c r="I50" s="20"/>
      <c r="J50" s="20"/>
      <c r="K50" s="36" t="s">
        <v>50</v>
      </c>
      <c r="L50" s="42">
        <v>99.85</v>
      </c>
    </row>
    <row r="51" spans="1:12" ht="15.4" customHeight="1" x14ac:dyDescent="0.25">
      <c r="B51" s="20"/>
      <c r="C51" s="20"/>
      <c r="D51" s="20"/>
      <c r="E51" s="20"/>
      <c r="F51" s="20"/>
      <c r="G51" s="20"/>
      <c r="H51" s="20"/>
      <c r="I51" s="20"/>
      <c r="J51" s="20"/>
      <c r="K51" s="36" t="s">
        <v>51</v>
      </c>
      <c r="L51" s="42">
        <v>101.29</v>
      </c>
    </row>
    <row r="52" spans="1:12" ht="15.4" customHeight="1" x14ac:dyDescent="0.25">
      <c r="B52" s="31"/>
      <c r="C52" s="31"/>
      <c r="D52" s="31"/>
      <c r="E52" s="31"/>
      <c r="F52" s="31"/>
      <c r="G52" s="31"/>
      <c r="H52" s="31"/>
      <c r="I52" s="31"/>
      <c r="J52" s="31"/>
      <c r="K52" s="36"/>
      <c r="L52" s="42"/>
    </row>
    <row r="53" spans="1:12" ht="15.4" customHeight="1" x14ac:dyDescent="0.25">
      <c r="B53" s="20"/>
      <c r="C53" s="20"/>
      <c r="D53" s="20"/>
      <c r="E53" s="20"/>
      <c r="F53" s="20"/>
      <c r="G53" s="20"/>
      <c r="H53" s="20"/>
      <c r="I53" s="20"/>
      <c r="J53" s="20"/>
      <c r="K53" s="42"/>
      <c r="L53" s="42" t="s">
        <v>22</v>
      </c>
    </row>
    <row r="54" spans="1:12" ht="15.4" customHeight="1" x14ac:dyDescent="0.25">
      <c r="B54" s="30"/>
      <c r="C54" s="30"/>
      <c r="D54" s="30"/>
      <c r="E54" s="30"/>
      <c r="F54" s="30"/>
      <c r="G54" s="30"/>
      <c r="H54" s="30"/>
      <c r="I54" s="30"/>
      <c r="J54" s="30"/>
      <c r="K54" s="41" t="s">
        <v>72</v>
      </c>
      <c r="L54" s="42">
        <v>77.81</v>
      </c>
    </row>
    <row r="55" spans="1:12" ht="15.4" customHeight="1" x14ac:dyDescent="0.25">
      <c r="A55" s="31" t="str">
        <f>"Change in payroll jobs since week ending "&amp;TEXT($L$3,"dd mmmm yyyy")&amp;" by Industry, "&amp;$L$1</f>
        <v>Change in payroll jobs since week ending 14 March 2020 by Industry, Northern Territory</v>
      </c>
      <c r="B55" s="20"/>
      <c r="C55" s="20"/>
      <c r="D55" s="20"/>
      <c r="E55" s="20"/>
      <c r="F55" s="20"/>
      <c r="G55" s="20"/>
      <c r="H55" s="20"/>
      <c r="I55" s="20"/>
      <c r="J55" s="20"/>
      <c r="K55" s="41" t="s">
        <v>46</v>
      </c>
      <c r="L55" s="42">
        <v>92.35</v>
      </c>
    </row>
    <row r="56" spans="1:12" ht="15.4" customHeight="1" x14ac:dyDescent="0.25">
      <c r="B56" s="20"/>
      <c r="C56" s="20"/>
      <c r="D56" s="20"/>
      <c r="E56" s="20"/>
      <c r="F56" s="20"/>
      <c r="G56" s="20"/>
      <c r="H56" s="20"/>
      <c r="I56" s="20"/>
      <c r="J56" s="20"/>
      <c r="K56" s="41" t="s">
        <v>47</v>
      </c>
      <c r="L56" s="42">
        <v>97.35</v>
      </c>
    </row>
    <row r="57" spans="1:12" ht="15.4" customHeight="1" x14ac:dyDescent="0.25">
      <c r="B57" s="20"/>
      <c r="C57" s="20"/>
      <c r="D57" s="20"/>
      <c r="E57" s="20"/>
      <c r="F57" s="20"/>
      <c r="G57" s="20"/>
      <c r="H57" s="20"/>
      <c r="I57" s="20"/>
      <c r="J57" s="20"/>
      <c r="K57" s="43" t="s">
        <v>48</v>
      </c>
      <c r="L57" s="42">
        <v>97.04</v>
      </c>
    </row>
    <row r="58" spans="1:12" ht="15.4" customHeight="1" x14ac:dyDescent="0.25">
      <c r="A58" s="20"/>
      <c r="B58" s="20"/>
      <c r="C58" s="20"/>
      <c r="D58" s="20"/>
      <c r="E58" s="20"/>
      <c r="F58" s="20"/>
      <c r="G58" s="20"/>
      <c r="H58" s="20"/>
      <c r="I58" s="20"/>
      <c r="J58" s="20"/>
      <c r="K58" s="36" t="s">
        <v>49</v>
      </c>
      <c r="L58" s="42">
        <v>99.32</v>
      </c>
    </row>
    <row r="59" spans="1:12" ht="15.4" customHeight="1" x14ac:dyDescent="0.25">
      <c r="B59" s="20"/>
      <c r="C59" s="20"/>
      <c r="D59" s="20"/>
      <c r="E59" s="20"/>
      <c r="F59" s="20"/>
      <c r="G59" s="20"/>
      <c r="H59" s="20"/>
      <c r="I59" s="20"/>
      <c r="J59" s="20"/>
      <c r="K59" s="36" t="s">
        <v>50</v>
      </c>
      <c r="L59" s="42">
        <v>100.77</v>
      </c>
    </row>
    <row r="60" spans="1:12" ht="15.4" customHeight="1" x14ac:dyDescent="0.25">
      <c r="K60" s="36" t="s">
        <v>51</v>
      </c>
      <c r="L60" s="42">
        <v>103.08</v>
      </c>
    </row>
    <row r="61" spans="1:12" ht="15.4" customHeight="1" x14ac:dyDescent="0.25">
      <c r="K61" s="36"/>
      <c r="L61" s="42"/>
    </row>
    <row r="62" spans="1:12" ht="15.4" customHeight="1" x14ac:dyDescent="0.25">
      <c r="B62" s="20"/>
      <c r="C62" s="20"/>
      <c r="D62" s="20"/>
      <c r="E62" s="20"/>
      <c r="F62" s="20"/>
      <c r="G62" s="20"/>
      <c r="H62" s="20"/>
      <c r="I62" s="20"/>
      <c r="J62" s="20"/>
      <c r="K62" s="38"/>
      <c r="L62" s="38"/>
    </row>
    <row r="63" spans="1:12" ht="15.4" customHeight="1" x14ac:dyDescent="0.25">
      <c r="K63" s="42" t="s">
        <v>25</v>
      </c>
      <c r="L63" s="41" t="s">
        <v>62</v>
      </c>
    </row>
    <row r="64" spans="1:12" ht="15.4" customHeight="1" x14ac:dyDescent="0.25">
      <c r="K64" s="45"/>
      <c r="L64" s="41" t="s">
        <v>24</v>
      </c>
    </row>
    <row r="65" spans="1:12" ht="15.4" customHeight="1" x14ac:dyDescent="0.25">
      <c r="K65" s="41" t="s">
        <v>72</v>
      </c>
      <c r="L65" s="42">
        <v>94.4</v>
      </c>
    </row>
    <row r="66" spans="1:12" ht="15.4" customHeight="1" x14ac:dyDescent="0.25">
      <c r="K66" s="41" t="s">
        <v>46</v>
      </c>
      <c r="L66" s="42">
        <v>97.52</v>
      </c>
    </row>
    <row r="67" spans="1:12" ht="15.4" customHeight="1" x14ac:dyDescent="0.25">
      <c r="K67" s="41" t="s">
        <v>47</v>
      </c>
      <c r="L67" s="42">
        <v>103.19</v>
      </c>
    </row>
    <row r="68" spans="1:12" ht="15.4" customHeight="1" x14ac:dyDescent="0.25">
      <c r="K68" s="43" t="s">
        <v>48</v>
      </c>
      <c r="L68" s="42">
        <v>102.89</v>
      </c>
    </row>
    <row r="69" spans="1:12" ht="15.4" customHeight="1" x14ac:dyDescent="0.25">
      <c r="K69" s="36" t="s">
        <v>49</v>
      </c>
      <c r="L69" s="42">
        <v>102.45</v>
      </c>
    </row>
    <row r="70" spans="1:12" ht="15.4" customHeight="1" x14ac:dyDescent="0.25">
      <c r="K70" s="36" t="s">
        <v>50</v>
      </c>
      <c r="L70" s="42">
        <v>107.72</v>
      </c>
    </row>
    <row r="71" spans="1:12" ht="15.4" customHeight="1" x14ac:dyDescent="0.25">
      <c r="K71" s="36" t="s">
        <v>51</v>
      </c>
      <c r="L71" s="42">
        <v>101.69</v>
      </c>
    </row>
    <row r="72" spans="1:12" ht="15.4" customHeight="1" x14ac:dyDescent="0.25">
      <c r="K72" s="36"/>
      <c r="L72" s="42"/>
    </row>
    <row r="73" spans="1:12" ht="15.4" customHeight="1" x14ac:dyDescent="0.25">
      <c r="K73" s="37"/>
      <c r="L73" s="42" t="s">
        <v>23</v>
      </c>
    </row>
    <row r="74" spans="1:12" ht="15.4" customHeight="1" x14ac:dyDescent="0.25">
      <c r="K74" s="41" t="s">
        <v>72</v>
      </c>
      <c r="L74" s="42">
        <v>79.83</v>
      </c>
    </row>
    <row r="75" spans="1:12" ht="15.4" customHeight="1" x14ac:dyDescent="0.25">
      <c r="K75" s="41" t="s">
        <v>46</v>
      </c>
      <c r="L75" s="42">
        <v>91.23</v>
      </c>
    </row>
    <row r="76" spans="1:12" ht="15.4" customHeight="1" x14ac:dyDescent="0.25">
      <c r="K76" s="41" t="s">
        <v>47</v>
      </c>
      <c r="L76" s="42">
        <v>98.4</v>
      </c>
    </row>
    <row r="77" spans="1:12" ht="15.4" customHeight="1" x14ac:dyDescent="0.25">
      <c r="A77" s="30" t="str">
        <f>"Distribution of payroll jobs by industry, "&amp;$L$1</f>
        <v>Distribution of payroll jobs by industry, Northern Territory</v>
      </c>
      <c r="K77" s="43" t="s">
        <v>48</v>
      </c>
      <c r="L77" s="42">
        <v>99.05</v>
      </c>
    </row>
    <row r="78" spans="1:12" ht="15.4" customHeight="1" x14ac:dyDescent="0.25">
      <c r="K78" s="36" t="s">
        <v>49</v>
      </c>
      <c r="L78" s="42">
        <v>99.27</v>
      </c>
    </row>
    <row r="79" spans="1:12" ht="15.4" customHeight="1" x14ac:dyDescent="0.25">
      <c r="K79" s="36" t="s">
        <v>50</v>
      </c>
      <c r="L79" s="42">
        <v>103.64</v>
      </c>
    </row>
    <row r="80" spans="1:12" ht="15.4" customHeight="1" x14ac:dyDescent="0.25">
      <c r="K80" s="36" t="s">
        <v>51</v>
      </c>
      <c r="L80" s="42">
        <v>94.69</v>
      </c>
    </row>
    <row r="81" spans="1:12" ht="15.4" customHeight="1" x14ac:dyDescent="0.25">
      <c r="K81" s="36"/>
      <c r="L81" s="42"/>
    </row>
    <row r="82" spans="1:12" ht="15.4" customHeight="1" x14ac:dyDescent="0.25">
      <c r="K82" s="38"/>
      <c r="L82" s="42" t="s">
        <v>22</v>
      </c>
    </row>
    <row r="83" spans="1:12" ht="15.4" customHeight="1" x14ac:dyDescent="0.25">
      <c r="K83" s="41" t="s">
        <v>72</v>
      </c>
      <c r="L83" s="42">
        <v>80.58</v>
      </c>
    </row>
    <row r="84" spans="1:12" ht="15.4" customHeight="1" x14ac:dyDescent="0.25">
      <c r="K84" s="41" t="s">
        <v>46</v>
      </c>
      <c r="L84" s="42">
        <v>91.08</v>
      </c>
    </row>
    <row r="85" spans="1:12" ht="15.4" customHeight="1" x14ac:dyDescent="0.25">
      <c r="K85" s="41" t="s">
        <v>47</v>
      </c>
      <c r="L85" s="42">
        <v>98.5</v>
      </c>
    </row>
    <row r="86" spans="1:12" ht="15.4" customHeight="1" x14ac:dyDescent="0.25">
      <c r="K86" s="43" t="s">
        <v>48</v>
      </c>
      <c r="L86" s="42">
        <v>99.77</v>
      </c>
    </row>
    <row r="87" spans="1:12" ht="15.4" customHeight="1" x14ac:dyDescent="0.25">
      <c r="K87" s="36" t="s">
        <v>49</v>
      </c>
      <c r="L87" s="42">
        <v>99.85</v>
      </c>
    </row>
    <row r="88" spans="1:12" ht="15.4" customHeight="1" x14ac:dyDescent="0.25">
      <c r="K88" s="36" t="s">
        <v>50</v>
      </c>
      <c r="L88" s="42">
        <v>104.14</v>
      </c>
    </row>
    <row r="89" spans="1:12" ht="15.4" customHeight="1" x14ac:dyDescent="0.25">
      <c r="A89" s="32"/>
      <c r="B89" s="32"/>
      <c r="C89" s="32"/>
      <c r="D89" s="32"/>
      <c r="E89" s="32"/>
      <c r="F89" s="32"/>
      <c r="G89" s="32"/>
      <c r="H89" s="32"/>
      <c r="I89" s="32"/>
      <c r="J89" s="32"/>
      <c r="K89" s="36" t="s">
        <v>51</v>
      </c>
      <c r="L89" s="42">
        <v>94.61</v>
      </c>
    </row>
    <row r="90" spans="1:12" ht="15.4" customHeight="1" x14ac:dyDescent="0.25">
      <c r="A90" s="32"/>
      <c r="B90" s="32"/>
      <c r="C90" s="32"/>
      <c r="D90" s="32"/>
      <c r="E90" s="32"/>
      <c r="F90" s="32"/>
      <c r="G90" s="32"/>
      <c r="H90" s="32"/>
      <c r="I90" s="32"/>
      <c r="J90" s="32"/>
      <c r="K90" s="36"/>
      <c r="L90" s="42"/>
    </row>
    <row r="91" spans="1:12" ht="15" customHeight="1" x14ac:dyDescent="0.25">
      <c r="B91" s="24"/>
      <c r="C91" s="24"/>
      <c r="D91" s="24"/>
      <c r="E91" s="24"/>
      <c r="F91" s="24"/>
      <c r="G91" s="24"/>
      <c r="H91" s="24"/>
      <c r="I91" s="24"/>
      <c r="J91" s="24"/>
      <c r="K91" s="37"/>
      <c r="L91" s="37"/>
    </row>
    <row r="92" spans="1:12" ht="15" customHeight="1" x14ac:dyDescent="0.25">
      <c r="B92" s="24"/>
      <c r="C92" s="24"/>
      <c r="D92" s="24"/>
      <c r="E92" s="24"/>
      <c r="F92" s="24"/>
      <c r="G92" s="24"/>
      <c r="H92" s="24"/>
      <c r="I92" s="24"/>
      <c r="J92" s="24"/>
      <c r="K92" s="42" t="s">
        <v>21</v>
      </c>
      <c r="L92" s="68" t="s">
        <v>63</v>
      </c>
    </row>
    <row r="93" spans="1:12" ht="15" customHeight="1" x14ac:dyDescent="0.25">
      <c r="A93" s="24"/>
      <c r="B93" s="24"/>
      <c r="C93" s="24"/>
      <c r="D93" s="24"/>
      <c r="E93" s="24"/>
      <c r="F93" s="24"/>
      <c r="G93" s="24"/>
      <c r="H93" s="24"/>
      <c r="I93" s="24"/>
      <c r="J93" s="24"/>
      <c r="K93" s="33"/>
      <c r="L93" s="39"/>
    </row>
    <row r="94" spans="1:12" ht="15" customHeight="1" x14ac:dyDescent="0.25">
      <c r="A94" s="24"/>
      <c r="B94" s="24"/>
      <c r="C94" s="24"/>
      <c r="D94" s="24"/>
      <c r="E94" s="24"/>
      <c r="F94" s="24"/>
      <c r="G94" s="24"/>
      <c r="H94" s="24"/>
      <c r="I94" s="24"/>
      <c r="J94" s="24"/>
      <c r="K94" s="37" t="s">
        <v>19</v>
      </c>
      <c r="L94" s="41">
        <v>-0.11840000000000001</v>
      </c>
    </row>
    <row r="95" spans="1:12" ht="15" customHeight="1" x14ac:dyDescent="0.25">
      <c r="A95" s="24"/>
      <c r="B95" s="24"/>
      <c r="C95" s="24"/>
      <c r="D95" s="24"/>
      <c r="E95" s="24"/>
      <c r="F95" s="24"/>
      <c r="G95" s="24"/>
      <c r="H95" s="24"/>
      <c r="I95" s="24"/>
      <c r="J95" s="24"/>
      <c r="K95" s="37" t="s">
        <v>0</v>
      </c>
      <c r="L95" s="41">
        <v>-7.17E-2</v>
      </c>
    </row>
    <row r="96" spans="1:12" ht="15" customHeight="1" x14ac:dyDescent="0.25">
      <c r="B96" s="24"/>
      <c r="C96" s="24"/>
      <c r="D96" s="24"/>
      <c r="E96" s="24"/>
      <c r="F96" s="24"/>
      <c r="G96" s="24"/>
      <c r="H96" s="24"/>
      <c r="I96" s="24"/>
      <c r="J96" s="24"/>
      <c r="K96" s="37" t="s">
        <v>1</v>
      </c>
      <c r="L96" s="41">
        <v>-2.1399999999999999E-2</v>
      </c>
    </row>
    <row r="97" spans="1:12" ht="15" customHeight="1" x14ac:dyDescent="0.25">
      <c r="B97" s="24"/>
      <c r="C97" s="24"/>
      <c r="D97" s="24"/>
      <c r="E97" s="24"/>
      <c r="F97" s="24"/>
      <c r="G97" s="24"/>
      <c r="H97" s="24"/>
      <c r="I97" s="24"/>
      <c r="J97" s="24"/>
      <c r="K97" s="37" t="s">
        <v>18</v>
      </c>
      <c r="L97" s="41">
        <v>-3.2000000000000002E-3</v>
      </c>
    </row>
    <row r="98" spans="1:12" ht="15" customHeight="1" x14ac:dyDescent="0.25">
      <c r="A98" s="24"/>
      <c r="B98" s="24"/>
      <c r="C98" s="24"/>
      <c r="D98" s="24"/>
      <c r="E98" s="24"/>
      <c r="F98" s="24"/>
      <c r="G98" s="24"/>
      <c r="H98" s="24"/>
      <c r="I98" s="24"/>
      <c r="J98" s="24"/>
      <c r="K98" s="37" t="s">
        <v>2</v>
      </c>
      <c r="L98" s="41">
        <v>-0.08</v>
      </c>
    </row>
    <row r="99" spans="1:12" ht="15" customHeight="1" x14ac:dyDescent="0.25">
      <c r="B99" s="24"/>
      <c r="C99" s="24"/>
      <c r="D99" s="24"/>
      <c r="E99" s="24"/>
      <c r="F99" s="24"/>
      <c r="G99" s="24"/>
      <c r="H99" s="24"/>
      <c r="I99" s="24"/>
      <c r="J99" s="24"/>
      <c r="K99" s="37" t="s">
        <v>17</v>
      </c>
      <c r="L99" s="41">
        <v>-9.5299999999999996E-2</v>
      </c>
    </row>
    <row r="100" spans="1:12" ht="15" customHeight="1" x14ac:dyDescent="0.25">
      <c r="A100" s="24"/>
      <c r="B100" s="24"/>
      <c r="C100" s="24"/>
      <c r="D100" s="24"/>
      <c r="E100" s="24"/>
      <c r="F100" s="24"/>
      <c r="G100" s="24"/>
      <c r="H100" s="24"/>
      <c r="I100" s="24"/>
      <c r="J100" s="24"/>
      <c r="K100" s="37" t="s">
        <v>16</v>
      </c>
      <c r="L100" s="41">
        <v>-5.3E-3</v>
      </c>
    </row>
    <row r="101" spans="1:12" ht="15" customHeight="1" x14ac:dyDescent="0.25">
      <c r="A101" s="24"/>
      <c r="B101" s="24"/>
      <c r="C101" s="24"/>
      <c r="D101" s="24"/>
      <c r="E101" s="24"/>
      <c r="F101" s="24"/>
      <c r="G101" s="24"/>
      <c r="H101" s="24"/>
      <c r="I101" s="24"/>
      <c r="J101" s="24"/>
      <c r="K101" s="37" t="s">
        <v>15</v>
      </c>
      <c r="L101" s="41">
        <v>-7.8600000000000003E-2</v>
      </c>
    </row>
    <row r="102" spans="1:12" x14ac:dyDescent="0.25">
      <c r="A102" s="24"/>
      <c r="B102" s="24"/>
      <c r="C102" s="24"/>
      <c r="D102" s="24"/>
      <c r="E102" s="24"/>
      <c r="F102" s="24"/>
      <c r="G102" s="24"/>
      <c r="H102" s="24"/>
      <c r="I102" s="24"/>
      <c r="J102" s="24"/>
      <c r="K102" s="37" t="s">
        <v>14</v>
      </c>
      <c r="L102" s="41">
        <v>-9.74E-2</v>
      </c>
    </row>
    <row r="103" spans="1:12" x14ac:dyDescent="0.25">
      <c r="A103" s="24"/>
      <c r="B103" s="24"/>
      <c r="C103" s="24"/>
      <c r="D103" s="24"/>
      <c r="E103" s="24"/>
      <c r="F103" s="24"/>
      <c r="G103" s="24"/>
      <c r="H103" s="24"/>
      <c r="I103" s="24"/>
      <c r="J103" s="24"/>
      <c r="K103" s="37" t="s">
        <v>13</v>
      </c>
      <c r="L103" s="41">
        <v>-4.7399999999999998E-2</v>
      </c>
    </row>
    <row r="104" spans="1:12" x14ac:dyDescent="0.25">
      <c r="K104" s="37" t="s">
        <v>12</v>
      </c>
      <c r="L104" s="41">
        <v>0.02</v>
      </c>
    </row>
    <row r="105" spans="1:12" x14ac:dyDescent="0.25">
      <c r="K105" s="37" t="s">
        <v>11</v>
      </c>
      <c r="L105" s="41">
        <v>-0.1008</v>
      </c>
    </row>
    <row r="106" spans="1:12" x14ac:dyDescent="0.25">
      <c r="K106" s="37" t="s">
        <v>10</v>
      </c>
      <c r="L106" s="41">
        <v>-7.6300000000000007E-2</v>
      </c>
    </row>
    <row r="107" spans="1:12" x14ac:dyDescent="0.25">
      <c r="K107" s="37" t="s">
        <v>9</v>
      </c>
      <c r="L107" s="41">
        <v>-0.1021</v>
      </c>
    </row>
    <row r="108" spans="1:12" x14ac:dyDescent="0.25">
      <c r="K108" s="37" t="s">
        <v>8</v>
      </c>
      <c r="L108" s="41">
        <v>3.7600000000000001E-2</v>
      </c>
    </row>
    <row r="109" spans="1:12" x14ac:dyDescent="0.25">
      <c r="K109" s="37" t="s">
        <v>7</v>
      </c>
      <c r="L109" s="41">
        <v>-7.5899999999999995E-2</v>
      </c>
    </row>
    <row r="110" spans="1:12" x14ac:dyDescent="0.25">
      <c r="K110" s="37" t="s">
        <v>6</v>
      </c>
      <c r="L110" s="41">
        <v>3.0099999999999998E-2</v>
      </c>
    </row>
    <row r="111" spans="1:12" x14ac:dyDescent="0.25">
      <c r="K111" s="37" t="s">
        <v>5</v>
      </c>
      <c r="L111" s="41">
        <v>-7.17E-2</v>
      </c>
    </row>
    <row r="112" spans="1:12" x14ac:dyDescent="0.25">
      <c r="K112" s="37" t="s">
        <v>3</v>
      </c>
      <c r="L112" s="41">
        <v>-1.49E-2</v>
      </c>
    </row>
    <row r="113" spans="1:12" x14ac:dyDescent="0.25">
      <c r="K113" s="37"/>
      <c r="L113" s="47"/>
    </row>
    <row r="114" spans="1:12" x14ac:dyDescent="0.25">
      <c r="A114" s="24"/>
      <c r="B114" s="24"/>
      <c r="C114" s="24"/>
      <c r="D114" s="24"/>
      <c r="E114" s="24"/>
      <c r="F114" s="24"/>
      <c r="G114" s="24"/>
      <c r="H114" s="24"/>
      <c r="I114" s="24"/>
      <c r="J114" s="24"/>
      <c r="K114" s="68" t="s">
        <v>64</v>
      </c>
      <c r="L114" s="68" t="s">
        <v>65</v>
      </c>
    </row>
    <row r="115" spans="1:12" x14ac:dyDescent="0.25">
      <c r="K115" s="33"/>
      <c r="L115" s="48">
        <v>43904</v>
      </c>
    </row>
    <row r="116" spans="1:12" x14ac:dyDescent="0.25">
      <c r="K116" s="37" t="s">
        <v>19</v>
      </c>
      <c r="L116" s="41">
        <v>1.2699999999999999E-2</v>
      </c>
    </row>
    <row r="117" spans="1:12" x14ac:dyDescent="0.25">
      <c r="K117" s="37" t="s">
        <v>0</v>
      </c>
      <c r="L117" s="41">
        <v>2.6499999999999999E-2</v>
      </c>
    </row>
    <row r="118" spans="1:12" x14ac:dyDescent="0.25">
      <c r="K118" s="37" t="s">
        <v>1</v>
      </c>
      <c r="L118" s="41">
        <v>2.9499999999999998E-2</v>
      </c>
    </row>
    <row r="119" spans="1:12" x14ac:dyDescent="0.25">
      <c r="K119" s="37" t="s">
        <v>18</v>
      </c>
      <c r="L119" s="41">
        <v>1.4200000000000001E-2</v>
      </c>
    </row>
    <row r="120" spans="1:12" x14ac:dyDescent="0.25">
      <c r="K120" s="37" t="s">
        <v>2</v>
      </c>
      <c r="L120" s="41">
        <v>8.2299999999999998E-2</v>
      </c>
    </row>
    <row r="121" spans="1:12" x14ac:dyDescent="0.25">
      <c r="K121" s="37" t="s">
        <v>17</v>
      </c>
      <c r="L121" s="41">
        <v>2.7E-2</v>
      </c>
    </row>
    <row r="122" spans="1:12" x14ac:dyDescent="0.25">
      <c r="K122" s="37" t="s">
        <v>16</v>
      </c>
      <c r="L122" s="41">
        <v>8.4199999999999997E-2</v>
      </c>
    </row>
    <row r="123" spans="1:12" x14ac:dyDescent="0.25">
      <c r="K123" s="37" t="s">
        <v>15</v>
      </c>
      <c r="L123" s="41">
        <v>7.3200000000000001E-2</v>
      </c>
    </row>
    <row r="124" spans="1:12" x14ac:dyDescent="0.25">
      <c r="K124" s="37" t="s">
        <v>14</v>
      </c>
      <c r="L124" s="41">
        <v>4.1599999999999998E-2</v>
      </c>
    </row>
    <row r="125" spans="1:12" x14ac:dyDescent="0.25">
      <c r="K125" s="37" t="s">
        <v>13</v>
      </c>
      <c r="L125" s="41">
        <v>5.4999999999999997E-3</v>
      </c>
    </row>
    <row r="126" spans="1:12" x14ac:dyDescent="0.25">
      <c r="K126" s="37" t="s">
        <v>12</v>
      </c>
      <c r="L126" s="41">
        <v>1.4E-2</v>
      </c>
    </row>
    <row r="127" spans="1:12" x14ac:dyDescent="0.25">
      <c r="K127" s="37" t="s">
        <v>11</v>
      </c>
      <c r="L127" s="41">
        <v>1.7500000000000002E-2</v>
      </c>
    </row>
    <row r="128" spans="1:12" x14ac:dyDescent="0.25">
      <c r="K128" s="37" t="s">
        <v>10</v>
      </c>
      <c r="L128" s="41">
        <v>5.5500000000000001E-2</v>
      </c>
    </row>
    <row r="129" spans="11:12" x14ac:dyDescent="0.25">
      <c r="K129" s="37" t="s">
        <v>9</v>
      </c>
      <c r="L129" s="41">
        <v>5.2400000000000002E-2</v>
      </c>
    </row>
    <row r="130" spans="11:12" x14ac:dyDescent="0.25">
      <c r="K130" s="37" t="s">
        <v>8</v>
      </c>
      <c r="L130" s="41">
        <v>0.1459</v>
      </c>
    </row>
    <row r="131" spans="11:12" x14ac:dyDescent="0.25">
      <c r="K131" s="37" t="s">
        <v>7</v>
      </c>
      <c r="L131" s="41">
        <v>8.3900000000000002E-2</v>
      </c>
    </row>
    <row r="132" spans="11:12" x14ac:dyDescent="0.25">
      <c r="K132" s="37" t="s">
        <v>6</v>
      </c>
      <c r="L132" s="41">
        <v>0.1641</v>
      </c>
    </row>
    <row r="133" spans="11:12" x14ac:dyDescent="0.25">
      <c r="K133" s="37" t="s">
        <v>5</v>
      </c>
      <c r="L133" s="41">
        <v>2.01E-2</v>
      </c>
    </row>
    <row r="134" spans="11:12" x14ac:dyDescent="0.25">
      <c r="K134" s="37" t="s">
        <v>3</v>
      </c>
      <c r="L134" s="41">
        <v>4.5600000000000002E-2</v>
      </c>
    </row>
    <row r="135" spans="11:12" x14ac:dyDescent="0.25">
      <c r="K135" s="33"/>
      <c r="L135" s="46" t="s">
        <v>20</v>
      </c>
    </row>
    <row r="136" spans="11:12" x14ac:dyDescent="0.25">
      <c r="K136" s="37" t="s">
        <v>19</v>
      </c>
      <c r="L136" s="41">
        <v>1.15E-2</v>
      </c>
    </row>
    <row r="137" spans="11:12" x14ac:dyDescent="0.25">
      <c r="K137" s="37" t="s">
        <v>0</v>
      </c>
      <c r="L137" s="41">
        <v>2.53E-2</v>
      </c>
    </row>
    <row r="138" spans="11:12" x14ac:dyDescent="0.25">
      <c r="K138" s="37" t="s">
        <v>1</v>
      </c>
      <c r="L138" s="41">
        <v>2.9600000000000001E-2</v>
      </c>
    </row>
    <row r="139" spans="11:12" x14ac:dyDescent="0.25">
      <c r="K139" s="37" t="s">
        <v>18</v>
      </c>
      <c r="L139" s="41">
        <v>1.4500000000000001E-2</v>
      </c>
    </row>
    <row r="140" spans="11:12" x14ac:dyDescent="0.25">
      <c r="K140" s="37" t="s">
        <v>2</v>
      </c>
      <c r="L140" s="41">
        <v>7.7700000000000005E-2</v>
      </c>
    </row>
    <row r="141" spans="11:12" x14ac:dyDescent="0.25">
      <c r="K141" s="37" t="s">
        <v>17</v>
      </c>
      <c r="L141" s="41">
        <v>2.5100000000000001E-2</v>
      </c>
    </row>
    <row r="142" spans="11:12" x14ac:dyDescent="0.25">
      <c r="K142" s="37" t="s">
        <v>16</v>
      </c>
      <c r="L142" s="41">
        <v>8.5999999999999993E-2</v>
      </c>
    </row>
    <row r="143" spans="11:12" x14ac:dyDescent="0.25">
      <c r="K143" s="37" t="s">
        <v>15</v>
      </c>
      <c r="L143" s="41">
        <v>6.9199999999999998E-2</v>
      </c>
    </row>
    <row r="144" spans="11:12" x14ac:dyDescent="0.25">
      <c r="K144" s="37" t="s">
        <v>14</v>
      </c>
      <c r="L144" s="41">
        <v>3.85E-2</v>
      </c>
    </row>
    <row r="145" spans="11:12" x14ac:dyDescent="0.25">
      <c r="K145" s="37" t="s">
        <v>13</v>
      </c>
      <c r="L145" s="41">
        <v>5.3E-3</v>
      </c>
    </row>
    <row r="146" spans="11:12" x14ac:dyDescent="0.25">
      <c r="K146" s="37" t="s">
        <v>12</v>
      </c>
      <c r="L146" s="41">
        <v>1.47E-2</v>
      </c>
    </row>
    <row r="147" spans="11:12" x14ac:dyDescent="0.25">
      <c r="K147" s="37" t="s">
        <v>11</v>
      </c>
      <c r="L147" s="41">
        <v>1.6199999999999999E-2</v>
      </c>
    </row>
    <row r="148" spans="11:12" x14ac:dyDescent="0.25">
      <c r="K148" s="37" t="s">
        <v>10</v>
      </c>
      <c r="L148" s="41">
        <v>5.2600000000000001E-2</v>
      </c>
    </row>
    <row r="149" spans="11:12" x14ac:dyDescent="0.25">
      <c r="K149" s="37" t="s">
        <v>9</v>
      </c>
      <c r="L149" s="41">
        <v>4.8300000000000003E-2</v>
      </c>
    </row>
    <row r="150" spans="11:12" x14ac:dyDescent="0.25">
      <c r="K150" s="37" t="s">
        <v>8</v>
      </c>
      <c r="L150" s="41">
        <v>0.15540000000000001</v>
      </c>
    </row>
    <row r="151" spans="11:12" x14ac:dyDescent="0.25">
      <c r="K151" s="37" t="s">
        <v>7</v>
      </c>
      <c r="L151" s="41">
        <v>7.9600000000000004E-2</v>
      </c>
    </row>
    <row r="152" spans="11:12" x14ac:dyDescent="0.25">
      <c r="K152" s="37" t="s">
        <v>6</v>
      </c>
      <c r="L152" s="41">
        <v>0.17349999999999999</v>
      </c>
    </row>
    <row r="153" spans="11:12" x14ac:dyDescent="0.25">
      <c r="K153" s="37" t="s">
        <v>5</v>
      </c>
      <c r="L153" s="41">
        <v>1.9099999999999999E-2</v>
      </c>
    </row>
    <row r="154" spans="11:12" x14ac:dyDescent="0.25">
      <c r="K154" s="37" t="s">
        <v>3</v>
      </c>
      <c r="L154" s="41">
        <v>4.6100000000000002E-2</v>
      </c>
    </row>
    <row r="155" spans="11:12" x14ac:dyDescent="0.25">
      <c r="K155" s="33"/>
      <c r="L155" s="37"/>
    </row>
    <row r="156" spans="11:12" x14ac:dyDescent="0.25">
      <c r="K156" s="67" t="s">
        <v>52</v>
      </c>
      <c r="L156" s="68"/>
    </row>
    <row r="157" spans="11:12" x14ac:dyDescent="0.25">
      <c r="K157" s="66">
        <v>43904</v>
      </c>
      <c r="L157" s="42">
        <v>100</v>
      </c>
    </row>
    <row r="158" spans="11:12" x14ac:dyDescent="0.25">
      <c r="K158" s="66">
        <v>43911</v>
      </c>
      <c r="L158" s="42">
        <v>99.2149</v>
      </c>
    </row>
    <row r="159" spans="11:12" x14ac:dyDescent="0.25">
      <c r="K159" s="66">
        <v>43918</v>
      </c>
      <c r="L159" s="42">
        <v>96.153400000000005</v>
      </c>
    </row>
    <row r="160" spans="11:12" x14ac:dyDescent="0.25">
      <c r="K160" s="66">
        <v>43925</v>
      </c>
      <c r="L160" s="42">
        <v>93.502099999999999</v>
      </c>
    </row>
    <row r="161" spans="11:12" x14ac:dyDescent="0.25">
      <c r="K161" s="66">
        <v>43932</v>
      </c>
      <c r="L161" s="42">
        <v>91.838499999999996</v>
      </c>
    </row>
    <row r="162" spans="11:12" x14ac:dyDescent="0.25">
      <c r="K162" s="66">
        <v>43939</v>
      </c>
      <c r="L162" s="42">
        <v>91.448400000000007</v>
      </c>
    </row>
    <row r="163" spans="11:12" x14ac:dyDescent="0.25">
      <c r="K163" s="66">
        <v>43946</v>
      </c>
      <c r="L163" s="42">
        <v>91.813100000000006</v>
      </c>
    </row>
    <row r="164" spans="11:12" x14ac:dyDescent="0.25">
      <c r="K164" s="66">
        <v>43953</v>
      </c>
      <c r="L164" s="42">
        <v>92.230999999999995</v>
      </c>
    </row>
    <row r="165" spans="11:12" x14ac:dyDescent="0.25">
      <c r="K165" s="66">
        <v>43960</v>
      </c>
      <c r="L165" s="42">
        <v>92.806200000000004</v>
      </c>
    </row>
    <row r="166" spans="11:12" x14ac:dyDescent="0.25">
      <c r="K166" s="66">
        <v>43967</v>
      </c>
      <c r="L166" s="42">
        <v>93.352599999999995</v>
      </c>
    </row>
    <row r="167" spans="11:12" x14ac:dyDescent="0.25">
      <c r="K167" s="66">
        <v>43974</v>
      </c>
      <c r="L167" s="42">
        <v>93.6738</v>
      </c>
    </row>
    <row r="168" spans="11:12" x14ac:dyDescent="0.25">
      <c r="K168" s="66">
        <v>43981</v>
      </c>
      <c r="L168" s="42">
        <v>94.180899999999994</v>
      </c>
    </row>
    <row r="169" spans="11:12" x14ac:dyDescent="0.25">
      <c r="K169" s="66">
        <v>43988</v>
      </c>
      <c r="L169" s="42">
        <v>95.128100000000003</v>
      </c>
    </row>
    <row r="170" spans="11:12" x14ac:dyDescent="0.25">
      <c r="K170" s="66">
        <v>43995</v>
      </c>
      <c r="L170" s="42">
        <v>95.639300000000006</v>
      </c>
    </row>
    <row r="171" spans="11:12" x14ac:dyDescent="0.25">
      <c r="K171" s="66">
        <v>44002</v>
      </c>
      <c r="L171" s="42">
        <v>95.802400000000006</v>
      </c>
    </row>
    <row r="172" spans="11:12" x14ac:dyDescent="0.25">
      <c r="K172" s="66">
        <v>44009</v>
      </c>
      <c r="L172" s="42">
        <v>95.768000000000001</v>
      </c>
    </row>
    <row r="173" spans="11:12" x14ac:dyDescent="0.25">
      <c r="K173" s="66">
        <v>44016</v>
      </c>
      <c r="L173" s="42">
        <v>97.052599999999998</v>
      </c>
    </row>
    <row r="174" spans="11:12" x14ac:dyDescent="0.25">
      <c r="K174" s="66">
        <v>44023</v>
      </c>
      <c r="L174" s="42">
        <v>97.771900000000002</v>
      </c>
    </row>
    <row r="175" spans="11:12" x14ac:dyDescent="0.25">
      <c r="K175" s="66">
        <v>44030</v>
      </c>
      <c r="L175" s="42">
        <v>97.691400000000002</v>
      </c>
    </row>
    <row r="176" spans="11:12" x14ac:dyDescent="0.25">
      <c r="K176" s="66">
        <v>44037</v>
      </c>
      <c r="L176" s="42">
        <v>97.828599999999994</v>
      </c>
    </row>
    <row r="177" spans="11:12" x14ac:dyDescent="0.25">
      <c r="K177" s="66">
        <v>44044</v>
      </c>
      <c r="L177" s="42">
        <v>97.978700000000003</v>
      </c>
    </row>
    <row r="178" spans="11:12" x14ac:dyDescent="0.25">
      <c r="K178" s="66">
        <v>44051</v>
      </c>
      <c r="L178" s="42">
        <v>97.921899999999994</v>
      </c>
    </row>
    <row r="179" spans="11:12" x14ac:dyDescent="0.25">
      <c r="K179" s="66">
        <v>44058</v>
      </c>
      <c r="L179" s="42">
        <v>97.789000000000001</v>
      </c>
    </row>
    <row r="180" spans="11:12" x14ac:dyDescent="0.25">
      <c r="K180" s="66">
        <v>44065</v>
      </c>
      <c r="L180" s="42">
        <v>97.811800000000005</v>
      </c>
    </row>
    <row r="181" spans="11:12" x14ac:dyDescent="0.25">
      <c r="K181" s="66">
        <v>44072</v>
      </c>
      <c r="L181" s="42">
        <v>97.883600000000001</v>
      </c>
    </row>
    <row r="182" spans="11:12" x14ac:dyDescent="0.25">
      <c r="K182" s="66">
        <v>44079</v>
      </c>
      <c r="L182" s="42">
        <v>98.100999999999999</v>
      </c>
    </row>
    <row r="183" spans="11:12" x14ac:dyDescent="0.25">
      <c r="K183" s="66">
        <v>44086</v>
      </c>
      <c r="L183" s="42">
        <v>98.536199999999994</v>
      </c>
    </row>
    <row r="184" spans="11:12" x14ac:dyDescent="0.25">
      <c r="K184" s="66">
        <v>44093</v>
      </c>
      <c r="L184" s="42">
        <v>98.700599999999994</v>
      </c>
    </row>
    <row r="185" spans="11:12" x14ac:dyDescent="0.25">
      <c r="K185" s="66">
        <v>44100</v>
      </c>
      <c r="L185" s="42">
        <v>98.574299999999994</v>
      </c>
    </row>
    <row r="186" spans="11:12" x14ac:dyDescent="0.25">
      <c r="K186" s="66">
        <v>44107</v>
      </c>
      <c r="L186" s="42">
        <v>97.953500000000005</v>
      </c>
    </row>
    <row r="187" spans="11:12" x14ac:dyDescent="0.25">
      <c r="K187" s="66">
        <v>44114</v>
      </c>
      <c r="L187" s="42">
        <v>97.881799999999998</v>
      </c>
    </row>
    <row r="188" spans="11:12" x14ac:dyDescent="0.25">
      <c r="K188" s="66">
        <v>44121</v>
      </c>
      <c r="L188" s="42">
        <v>98.485900000000001</v>
      </c>
    </row>
    <row r="189" spans="11:12" x14ac:dyDescent="0.25">
      <c r="K189" s="66">
        <v>44128</v>
      </c>
      <c r="L189" s="42">
        <v>98.675399999999996</v>
      </c>
    </row>
    <row r="190" spans="11:12" x14ac:dyDescent="0.25">
      <c r="K190" s="66">
        <v>44135</v>
      </c>
      <c r="L190" s="42">
        <v>98.779399999999995</v>
      </c>
    </row>
    <row r="191" spans="11:12" x14ac:dyDescent="0.25">
      <c r="K191" s="66">
        <v>44142</v>
      </c>
      <c r="L191" s="42">
        <v>99.160600000000002</v>
      </c>
    </row>
    <row r="192" spans="11:12" x14ac:dyDescent="0.25">
      <c r="K192" s="66">
        <v>44149</v>
      </c>
      <c r="L192" s="42">
        <v>99.803200000000004</v>
      </c>
    </row>
    <row r="193" spans="11:12" x14ac:dyDescent="0.25">
      <c r="K193" s="66">
        <v>44156</v>
      </c>
      <c r="L193" s="42">
        <v>100.05889999999999</v>
      </c>
    </row>
    <row r="194" spans="11:12" x14ac:dyDescent="0.25">
      <c r="K194" s="66">
        <v>44163</v>
      </c>
      <c r="L194" s="42">
        <v>100.3095</v>
      </c>
    </row>
    <row r="195" spans="11:12" x14ac:dyDescent="0.25">
      <c r="K195" s="66">
        <v>44170</v>
      </c>
      <c r="L195" s="42">
        <v>100.8173</v>
      </c>
    </row>
    <row r="196" spans="11:12" x14ac:dyDescent="0.25">
      <c r="K196" s="66">
        <v>44177</v>
      </c>
      <c r="L196" s="42">
        <v>101.015</v>
      </c>
    </row>
    <row r="197" spans="11:12" x14ac:dyDescent="0.25">
      <c r="K197" s="66">
        <v>44184</v>
      </c>
      <c r="L197" s="42">
        <v>100.3548</v>
      </c>
    </row>
    <row r="198" spans="11:12" x14ac:dyDescent="0.25">
      <c r="K198" s="66">
        <v>44191</v>
      </c>
      <c r="L198" s="42">
        <v>97.321700000000007</v>
      </c>
    </row>
    <row r="199" spans="11:12" x14ac:dyDescent="0.25">
      <c r="K199" s="66">
        <v>44198</v>
      </c>
      <c r="L199" s="42">
        <v>94.444699999999997</v>
      </c>
    </row>
    <row r="200" spans="11:12" x14ac:dyDescent="0.25">
      <c r="K200" s="66">
        <v>44205</v>
      </c>
      <c r="L200" s="42">
        <v>94.284199999999998</v>
      </c>
    </row>
    <row r="201" spans="11:12" x14ac:dyDescent="0.25">
      <c r="K201" s="66">
        <v>44212</v>
      </c>
      <c r="L201" s="42">
        <v>95.700199999999995</v>
      </c>
    </row>
    <row r="202" spans="11:12" x14ac:dyDescent="0.25">
      <c r="K202" s="66" t="s">
        <v>53</v>
      </c>
      <c r="L202" s="42" t="s">
        <v>53</v>
      </c>
    </row>
    <row r="203" spans="11:12" x14ac:dyDescent="0.25">
      <c r="K203" s="66" t="s">
        <v>53</v>
      </c>
      <c r="L203" s="42" t="s">
        <v>53</v>
      </c>
    </row>
    <row r="204" spans="11:12" x14ac:dyDescent="0.25">
      <c r="K204" s="66" t="s">
        <v>53</v>
      </c>
      <c r="L204" s="42" t="s">
        <v>53</v>
      </c>
    </row>
    <row r="205" spans="11:12" x14ac:dyDescent="0.25">
      <c r="K205" s="66" t="s">
        <v>53</v>
      </c>
      <c r="L205" s="42" t="s">
        <v>53</v>
      </c>
    </row>
    <row r="206" spans="11:12" x14ac:dyDescent="0.25">
      <c r="K206" s="66" t="s">
        <v>53</v>
      </c>
      <c r="L206" s="42" t="s">
        <v>53</v>
      </c>
    </row>
    <row r="207" spans="11:12" x14ac:dyDescent="0.25">
      <c r="K207" s="66" t="s">
        <v>53</v>
      </c>
      <c r="L207" s="42" t="s">
        <v>53</v>
      </c>
    </row>
    <row r="208" spans="11:12" x14ac:dyDescent="0.25">
      <c r="K208" s="66" t="s">
        <v>53</v>
      </c>
      <c r="L208" s="42" t="s">
        <v>53</v>
      </c>
    </row>
    <row r="209" spans="11:12" x14ac:dyDescent="0.25">
      <c r="K209" s="66" t="s">
        <v>53</v>
      </c>
      <c r="L209" s="42" t="s">
        <v>53</v>
      </c>
    </row>
    <row r="210" spans="11:12" x14ac:dyDescent="0.25">
      <c r="K210" s="66" t="s">
        <v>53</v>
      </c>
      <c r="L210" s="42" t="s">
        <v>53</v>
      </c>
    </row>
    <row r="211" spans="11:12" x14ac:dyDescent="0.25">
      <c r="K211" s="66" t="s">
        <v>53</v>
      </c>
      <c r="L211" s="42" t="s">
        <v>53</v>
      </c>
    </row>
    <row r="212" spans="11:12" x14ac:dyDescent="0.25">
      <c r="K212" s="66" t="s">
        <v>53</v>
      </c>
      <c r="L212" s="42" t="s">
        <v>53</v>
      </c>
    </row>
    <row r="213" spans="11:12" x14ac:dyDescent="0.25">
      <c r="K213" s="66" t="s">
        <v>53</v>
      </c>
      <c r="L213" s="42" t="s">
        <v>53</v>
      </c>
    </row>
    <row r="214" spans="11:12" x14ac:dyDescent="0.25">
      <c r="K214" s="66" t="s">
        <v>53</v>
      </c>
      <c r="L214" s="42" t="s">
        <v>53</v>
      </c>
    </row>
    <row r="215" spans="11:12" x14ac:dyDescent="0.25">
      <c r="K215" s="66" t="s">
        <v>53</v>
      </c>
      <c r="L215" s="42" t="s">
        <v>53</v>
      </c>
    </row>
    <row r="216" spans="11:12" x14ac:dyDescent="0.25">
      <c r="K216" s="66" t="s">
        <v>53</v>
      </c>
      <c r="L216" s="42" t="s">
        <v>53</v>
      </c>
    </row>
    <row r="217" spans="11:12" x14ac:dyDescent="0.25">
      <c r="K217" s="66" t="s">
        <v>53</v>
      </c>
      <c r="L217" s="42" t="s">
        <v>53</v>
      </c>
    </row>
    <row r="218" spans="11:12" x14ac:dyDescent="0.25">
      <c r="K218" s="66" t="s">
        <v>53</v>
      </c>
      <c r="L218" s="42" t="s">
        <v>53</v>
      </c>
    </row>
    <row r="219" spans="11:12" x14ac:dyDescent="0.25">
      <c r="K219" s="66" t="s">
        <v>53</v>
      </c>
      <c r="L219" s="42" t="s">
        <v>53</v>
      </c>
    </row>
    <row r="220" spans="11:12" x14ac:dyDescent="0.25">
      <c r="K220" s="66" t="s">
        <v>53</v>
      </c>
      <c r="L220" s="42" t="s">
        <v>53</v>
      </c>
    </row>
    <row r="221" spans="11:12" x14ac:dyDescent="0.25">
      <c r="K221" s="66" t="s">
        <v>53</v>
      </c>
      <c r="L221" s="42" t="s">
        <v>53</v>
      </c>
    </row>
    <row r="222" spans="11:12" x14ac:dyDescent="0.25">
      <c r="K222" s="66" t="s">
        <v>53</v>
      </c>
      <c r="L222" s="42" t="s">
        <v>53</v>
      </c>
    </row>
    <row r="223" spans="11:12" x14ac:dyDescent="0.25">
      <c r="K223" s="66" t="s">
        <v>53</v>
      </c>
      <c r="L223" s="42" t="s">
        <v>53</v>
      </c>
    </row>
    <row r="224" spans="11:12" x14ac:dyDescent="0.25">
      <c r="K224" s="66" t="s">
        <v>53</v>
      </c>
      <c r="L224" s="42" t="s">
        <v>53</v>
      </c>
    </row>
    <row r="225" spans="11:12" x14ac:dyDescent="0.25">
      <c r="K225" s="66" t="s">
        <v>53</v>
      </c>
      <c r="L225" s="42" t="s">
        <v>53</v>
      </c>
    </row>
    <row r="226" spans="11:12" x14ac:dyDescent="0.25">
      <c r="K226" s="66" t="s">
        <v>53</v>
      </c>
      <c r="L226" s="42" t="s">
        <v>53</v>
      </c>
    </row>
    <row r="227" spans="11:12" x14ac:dyDescent="0.25">
      <c r="K227" s="66" t="s">
        <v>53</v>
      </c>
      <c r="L227" s="42" t="s">
        <v>53</v>
      </c>
    </row>
    <row r="228" spans="11:12" x14ac:dyDescent="0.25">
      <c r="K228" s="66" t="s">
        <v>53</v>
      </c>
      <c r="L228" s="42" t="s">
        <v>53</v>
      </c>
    </row>
    <row r="229" spans="11:12" x14ac:dyDescent="0.25">
      <c r="K229" s="66" t="s">
        <v>53</v>
      </c>
      <c r="L229" s="42" t="s">
        <v>53</v>
      </c>
    </row>
    <row r="230" spans="11:12" x14ac:dyDescent="0.25">
      <c r="K230" s="66" t="s">
        <v>53</v>
      </c>
      <c r="L230" s="42" t="s">
        <v>53</v>
      </c>
    </row>
    <row r="231" spans="11:12" x14ac:dyDescent="0.25">
      <c r="K231" s="66" t="s">
        <v>53</v>
      </c>
      <c r="L231" s="42" t="s">
        <v>53</v>
      </c>
    </row>
    <row r="232" spans="11:12" x14ac:dyDescent="0.25">
      <c r="K232" s="66" t="s">
        <v>53</v>
      </c>
      <c r="L232" s="42" t="s">
        <v>53</v>
      </c>
    </row>
    <row r="233" spans="11:12" x14ac:dyDescent="0.25">
      <c r="K233" s="66" t="s">
        <v>53</v>
      </c>
      <c r="L233" s="42" t="s">
        <v>53</v>
      </c>
    </row>
    <row r="234" spans="11:12" x14ac:dyDescent="0.25">
      <c r="K234" s="66" t="s">
        <v>53</v>
      </c>
      <c r="L234" s="42" t="s">
        <v>53</v>
      </c>
    </row>
    <row r="235" spans="11:12" x14ac:dyDescent="0.25">
      <c r="K235" s="66" t="s">
        <v>53</v>
      </c>
      <c r="L235" s="42" t="s">
        <v>53</v>
      </c>
    </row>
    <row r="236" spans="11:12" x14ac:dyDescent="0.25">
      <c r="K236" s="66" t="s">
        <v>53</v>
      </c>
      <c r="L236" s="42" t="s">
        <v>53</v>
      </c>
    </row>
    <row r="237" spans="11:12" x14ac:dyDescent="0.25">
      <c r="K237" s="66" t="s">
        <v>53</v>
      </c>
      <c r="L237" s="42" t="s">
        <v>53</v>
      </c>
    </row>
    <row r="238" spans="11:12" x14ac:dyDescent="0.25">
      <c r="K238" s="66" t="s">
        <v>53</v>
      </c>
      <c r="L238" s="42" t="s">
        <v>53</v>
      </c>
    </row>
    <row r="239" spans="11:12" x14ac:dyDescent="0.25">
      <c r="K239" s="66" t="s">
        <v>53</v>
      </c>
      <c r="L239" s="42" t="s">
        <v>53</v>
      </c>
    </row>
    <row r="240" spans="11:12" x14ac:dyDescent="0.25">
      <c r="K240" s="66" t="s">
        <v>53</v>
      </c>
      <c r="L240" s="42" t="s">
        <v>53</v>
      </c>
    </row>
    <row r="241" spans="11:12" x14ac:dyDescent="0.25">
      <c r="K241" s="66" t="s">
        <v>53</v>
      </c>
      <c r="L241" s="42" t="s">
        <v>53</v>
      </c>
    </row>
    <row r="242" spans="11:12" x14ac:dyDescent="0.25">
      <c r="K242" s="66" t="s">
        <v>53</v>
      </c>
      <c r="L242" s="42" t="s">
        <v>53</v>
      </c>
    </row>
    <row r="243" spans="11:12" x14ac:dyDescent="0.25">
      <c r="K243" s="66" t="s">
        <v>53</v>
      </c>
      <c r="L243" s="42" t="s">
        <v>53</v>
      </c>
    </row>
    <row r="244" spans="11:12" x14ac:dyDescent="0.25">
      <c r="K244" s="66" t="s">
        <v>53</v>
      </c>
      <c r="L244" s="42" t="s">
        <v>53</v>
      </c>
    </row>
    <row r="245" spans="11:12" x14ac:dyDescent="0.25">
      <c r="K245" s="66" t="s">
        <v>53</v>
      </c>
      <c r="L245" s="42" t="s">
        <v>53</v>
      </c>
    </row>
    <row r="246" spans="11:12" x14ac:dyDescent="0.25">
      <c r="K246" s="66" t="s">
        <v>53</v>
      </c>
      <c r="L246" s="42" t="s">
        <v>53</v>
      </c>
    </row>
    <row r="247" spans="11:12" x14ac:dyDescent="0.25">
      <c r="K247" s="66" t="s">
        <v>53</v>
      </c>
      <c r="L247" s="42" t="s">
        <v>53</v>
      </c>
    </row>
    <row r="248" spans="11:12" x14ac:dyDescent="0.25">
      <c r="K248" s="66" t="s">
        <v>53</v>
      </c>
      <c r="L248" s="42" t="s">
        <v>53</v>
      </c>
    </row>
    <row r="249" spans="11:12" x14ac:dyDescent="0.25">
      <c r="K249" s="66" t="s">
        <v>53</v>
      </c>
      <c r="L249" s="42" t="s">
        <v>53</v>
      </c>
    </row>
    <row r="250" spans="11:12" x14ac:dyDescent="0.25">
      <c r="K250" s="66" t="s">
        <v>53</v>
      </c>
      <c r="L250" s="42" t="s">
        <v>53</v>
      </c>
    </row>
    <row r="251" spans="11:12" x14ac:dyDescent="0.25">
      <c r="K251" s="66" t="s">
        <v>53</v>
      </c>
      <c r="L251" s="42" t="s">
        <v>53</v>
      </c>
    </row>
    <row r="252" spans="11:12" x14ac:dyDescent="0.25">
      <c r="K252" s="66" t="s">
        <v>53</v>
      </c>
      <c r="L252" s="42" t="s">
        <v>53</v>
      </c>
    </row>
    <row r="253" spans="11:12" x14ac:dyDescent="0.25">
      <c r="K253" s="66" t="s">
        <v>53</v>
      </c>
      <c r="L253" s="42" t="s">
        <v>53</v>
      </c>
    </row>
    <row r="254" spans="11:12" x14ac:dyDescent="0.25">
      <c r="K254" s="66" t="s">
        <v>53</v>
      </c>
      <c r="L254" s="42" t="s">
        <v>53</v>
      </c>
    </row>
    <row r="255" spans="11:12" x14ac:dyDescent="0.25">
      <c r="K255" s="66" t="s">
        <v>53</v>
      </c>
      <c r="L255" s="42" t="s">
        <v>53</v>
      </c>
    </row>
    <row r="256" spans="11:12" x14ac:dyDescent="0.25">
      <c r="K256" s="66" t="s">
        <v>53</v>
      </c>
      <c r="L256" s="42" t="s">
        <v>53</v>
      </c>
    </row>
    <row r="257" spans="11:12" x14ac:dyDescent="0.25">
      <c r="K257" s="66" t="s">
        <v>53</v>
      </c>
      <c r="L257" s="42" t="s">
        <v>53</v>
      </c>
    </row>
    <row r="258" spans="11:12" x14ac:dyDescent="0.25">
      <c r="K258" s="66" t="s">
        <v>53</v>
      </c>
      <c r="L258" s="42" t="s">
        <v>53</v>
      </c>
    </row>
    <row r="259" spans="11:12" x14ac:dyDescent="0.25">
      <c r="K259" s="66" t="s">
        <v>53</v>
      </c>
      <c r="L259" s="42" t="s">
        <v>53</v>
      </c>
    </row>
    <row r="260" spans="11:12" x14ac:dyDescent="0.25">
      <c r="K260" s="66" t="s">
        <v>53</v>
      </c>
      <c r="L260" s="42" t="s">
        <v>53</v>
      </c>
    </row>
    <row r="261" spans="11:12" x14ac:dyDescent="0.25">
      <c r="K261" s="66" t="s">
        <v>53</v>
      </c>
      <c r="L261" s="42" t="s">
        <v>53</v>
      </c>
    </row>
    <row r="262" spans="11:12" x14ac:dyDescent="0.25">
      <c r="K262" s="66" t="s">
        <v>53</v>
      </c>
      <c r="L262" s="42" t="s">
        <v>53</v>
      </c>
    </row>
    <row r="263" spans="11:12" x14ac:dyDescent="0.25">
      <c r="K263" s="66" t="s">
        <v>53</v>
      </c>
      <c r="L263" s="42" t="s">
        <v>53</v>
      </c>
    </row>
    <row r="264" spans="11:12" x14ac:dyDescent="0.25">
      <c r="K264" s="66" t="s">
        <v>53</v>
      </c>
      <c r="L264" s="42" t="s">
        <v>53</v>
      </c>
    </row>
    <row r="265" spans="11:12" x14ac:dyDescent="0.25">
      <c r="K265" s="66" t="s">
        <v>53</v>
      </c>
      <c r="L265" s="42" t="s">
        <v>53</v>
      </c>
    </row>
    <row r="266" spans="11:12" x14ac:dyDescent="0.25">
      <c r="K266" s="66" t="s">
        <v>53</v>
      </c>
      <c r="L266" s="42" t="s">
        <v>53</v>
      </c>
    </row>
    <row r="267" spans="11:12" x14ac:dyDescent="0.25">
      <c r="K267" s="66" t="s">
        <v>53</v>
      </c>
      <c r="L267" s="42" t="s">
        <v>53</v>
      </c>
    </row>
    <row r="268" spans="11:12" x14ac:dyDescent="0.25">
      <c r="K268" s="66" t="s">
        <v>53</v>
      </c>
      <c r="L268" s="42" t="s">
        <v>53</v>
      </c>
    </row>
    <row r="269" spans="11:12" x14ac:dyDescent="0.25">
      <c r="K269" s="66" t="s">
        <v>53</v>
      </c>
      <c r="L269" s="42" t="s">
        <v>53</v>
      </c>
    </row>
    <row r="270" spans="11:12" x14ac:dyDescent="0.25">
      <c r="K270" s="66" t="s">
        <v>53</v>
      </c>
      <c r="L270" s="42" t="s">
        <v>53</v>
      </c>
    </row>
    <row r="271" spans="11:12" x14ac:dyDescent="0.25">
      <c r="K271" s="66" t="s">
        <v>53</v>
      </c>
      <c r="L271" s="42" t="s">
        <v>53</v>
      </c>
    </row>
    <row r="272" spans="11:12" x14ac:dyDescent="0.25">
      <c r="K272" s="66" t="s">
        <v>53</v>
      </c>
      <c r="L272" s="42" t="s">
        <v>53</v>
      </c>
    </row>
    <row r="273" spans="11:12" x14ac:dyDescent="0.25">
      <c r="K273" s="66" t="s">
        <v>53</v>
      </c>
      <c r="L273" s="42" t="s">
        <v>53</v>
      </c>
    </row>
    <row r="274" spans="11:12" x14ac:dyDescent="0.25">
      <c r="K274" s="66" t="s">
        <v>53</v>
      </c>
      <c r="L274" s="42" t="s">
        <v>53</v>
      </c>
    </row>
    <row r="275" spans="11:12" x14ac:dyDescent="0.25">
      <c r="K275" s="66" t="s">
        <v>53</v>
      </c>
      <c r="L275" s="42" t="s">
        <v>53</v>
      </c>
    </row>
    <row r="276" spans="11:12" x14ac:dyDescent="0.25">
      <c r="K276" s="66" t="s">
        <v>53</v>
      </c>
      <c r="L276" s="42" t="s">
        <v>53</v>
      </c>
    </row>
    <row r="277" spans="11:12" x14ac:dyDescent="0.25">
      <c r="K277" s="66" t="s">
        <v>53</v>
      </c>
      <c r="L277" s="42" t="s">
        <v>53</v>
      </c>
    </row>
    <row r="278" spans="11:12" x14ac:dyDescent="0.25">
      <c r="K278" s="66" t="s">
        <v>53</v>
      </c>
      <c r="L278" s="42" t="s">
        <v>53</v>
      </c>
    </row>
    <row r="279" spans="11:12" x14ac:dyDescent="0.25">
      <c r="K279" s="66" t="s">
        <v>53</v>
      </c>
      <c r="L279" s="42" t="s">
        <v>53</v>
      </c>
    </row>
    <row r="280" spans="11:12" x14ac:dyDescent="0.25">
      <c r="K280" s="66" t="s">
        <v>53</v>
      </c>
      <c r="L280" s="42" t="s">
        <v>53</v>
      </c>
    </row>
    <row r="281" spans="11:12" x14ac:dyDescent="0.25">
      <c r="K281" s="66" t="s">
        <v>53</v>
      </c>
      <c r="L281" s="42" t="s">
        <v>53</v>
      </c>
    </row>
    <row r="282" spans="11:12" x14ac:dyDescent="0.25">
      <c r="K282" s="66" t="s">
        <v>53</v>
      </c>
      <c r="L282" s="42" t="s">
        <v>53</v>
      </c>
    </row>
    <row r="283" spans="11:12" x14ac:dyDescent="0.25">
      <c r="K283" s="66" t="s">
        <v>53</v>
      </c>
      <c r="L283" s="42" t="s">
        <v>53</v>
      </c>
    </row>
    <row r="284" spans="11:12" x14ac:dyDescent="0.25">
      <c r="K284" s="66" t="s">
        <v>53</v>
      </c>
      <c r="L284" s="42" t="s">
        <v>53</v>
      </c>
    </row>
    <row r="285" spans="11:12" x14ac:dyDescent="0.25">
      <c r="K285" s="66" t="s">
        <v>53</v>
      </c>
      <c r="L285" s="42" t="s">
        <v>53</v>
      </c>
    </row>
    <row r="286" spans="11:12" x14ac:dyDescent="0.25">
      <c r="K286" s="66" t="s">
        <v>53</v>
      </c>
      <c r="L286" s="42" t="s">
        <v>53</v>
      </c>
    </row>
    <row r="287" spans="11:12" x14ac:dyDescent="0.25">
      <c r="K287" s="66" t="s">
        <v>53</v>
      </c>
      <c r="L287" s="42" t="s">
        <v>53</v>
      </c>
    </row>
    <row r="288" spans="11:12" x14ac:dyDescent="0.25">
      <c r="K288" s="66" t="s">
        <v>53</v>
      </c>
      <c r="L288" s="42" t="s">
        <v>53</v>
      </c>
    </row>
    <row r="289" spans="11:12" x14ac:dyDescent="0.25">
      <c r="K289" s="66" t="s">
        <v>53</v>
      </c>
      <c r="L289" s="42" t="s">
        <v>53</v>
      </c>
    </row>
    <row r="290" spans="11:12" x14ac:dyDescent="0.25">
      <c r="K290" s="66" t="s">
        <v>53</v>
      </c>
      <c r="L290" s="42" t="s">
        <v>53</v>
      </c>
    </row>
    <row r="291" spans="11:12" x14ac:dyDescent="0.25">
      <c r="K291" s="66" t="s">
        <v>53</v>
      </c>
      <c r="L291" s="42" t="s">
        <v>53</v>
      </c>
    </row>
    <row r="292" spans="11:12" x14ac:dyDescent="0.25">
      <c r="K292" s="66" t="s">
        <v>53</v>
      </c>
      <c r="L292" s="42" t="s">
        <v>53</v>
      </c>
    </row>
    <row r="293" spans="11:12" x14ac:dyDescent="0.25">
      <c r="K293" s="66" t="s">
        <v>53</v>
      </c>
      <c r="L293" s="42" t="s">
        <v>53</v>
      </c>
    </row>
    <row r="294" spans="11:12" x14ac:dyDescent="0.25">
      <c r="K294" s="66" t="s">
        <v>53</v>
      </c>
      <c r="L294" s="42" t="s">
        <v>53</v>
      </c>
    </row>
    <row r="295" spans="11:12" x14ac:dyDescent="0.25">
      <c r="K295" s="66" t="s">
        <v>53</v>
      </c>
      <c r="L295" s="42" t="s">
        <v>53</v>
      </c>
    </row>
    <row r="296" spans="11:12" x14ac:dyDescent="0.25">
      <c r="K296" s="66" t="s">
        <v>53</v>
      </c>
      <c r="L296" s="42" t="s">
        <v>53</v>
      </c>
    </row>
    <row r="297" spans="11:12" x14ac:dyDescent="0.25">
      <c r="K297" s="66" t="s">
        <v>53</v>
      </c>
      <c r="L297" s="42" t="s">
        <v>53</v>
      </c>
    </row>
    <row r="298" spans="11:12" x14ac:dyDescent="0.25">
      <c r="K298" s="66" t="s">
        <v>53</v>
      </c>
      <c r="L298" s="42" t="s">
        <v>53</v>
      </c>
    </row>
    <row r="299" spans="11:12" x14ac:dyDescent="0.25">
      <c r="K299" s="66" t="s">
        <v>53</v>
      </c>
      <c r="L299" s="42" t="s">
        <v>53</v>
      </c>
    </row>
    <row r="300" spans="11:12" x14ac:dyDescent="0.25">
      <c r="K300" s="66" t="s">
        <v>53</v>
      </c>
      <c r="L300" s="42" t="s">
        <v>53</v>
      </c>
    </row>
    <row r="301" spans="11:12" x14ac:dyDescent="0.25">
      <c r="K301" s="66" t="s">
        <v>53</v>
      </c>
      <c r="L301" s="42" t="s">
        <v>53</v>
      </c>
    </row>
    <row r="302" spans="11:12" x14ac:dyDescent="0.25">
      <c r="K302" s="66" t="s">
        <v>53</v>
      </c>
      <c r="L302" s="42" t="s">
        <v>53</v>
      </c>
    </row>
    <row r="303" spans="11:12" x14ac:dyDescent="0.25">
      <c r="K303" s="66" t="s">
        <v>53</v>
      </c>
      <c r="L303" s="42" t="s">
        <v>53</v>
      </c>
    </row>
    <row r="304" spans="11:12" x14ac:dyDescent="0.25">
      <c r="K304" s="67" t="s">
        <v>54</v>
      </c>
      <c r="L304" s="68"/>
    </row>
    <row r="305" spans="11:12" x14ac:dyDescent="0.25">
      <c r="K305" s="66">
        <v>43904</v>
      </c>
      <c r="L305" s="42">
        <v>100</v>
      </c>
    </row>
    <row r="306" spans="11:12" x14ac:dyDescent="0.25">
      <c r="K306" s="66">
        <v>43911</v>
      </c>
      <c r="L306" s="42">
        <v>99.667599999999993</v>
      </c>
    </row>
    <row r="307" spans="11:12" x14ac:dyDescent="0.25">
      <c r="K307" s="66">
        <v>43918</v>
      </c>
      <c r="L307" s="42">
        <v>98.378600000000006</v>
      </c>
    </row>
    <row r="308" spans="11:12" x14ac:dyDescent="0.25">
      <c r="K308" s="66">
        <v>43925</v>
      </c>
      <c r="L308" s="42">
        <v>96.626300000000001</v>
      </c>
    </row>
    <row r="309" spans="11:12" x14ac:dyDescent="0.25">
      <c r="K309" s="66">
        <v>43932</v>
      </c>
      <c r="L309" s="42">
        <v>94.061300000000003</v>
      </c>
    </row>
    <row r="310" spans="11:12" x14ac:dyDescent="0.25">
      <c r="K310" s="66">
        <v>43939</v>
      </c>
      <c r="L310" s="42">
        <v>93.977199999999996</v>
      </c>
    </row>
    <row r="311" spans="11:12" x14ac:dyDescent="0.25">
      <c r="K311" s="66">
        <v>43946</v>
      </c>
      <c r="L311" s="42">
        <v>94.110699999999994</v>
      </c>
    </row>
    <row r="312" spans="11:12" x14ac:dyDescent="0.25">
      <c r="K312" s="66">
        <v>43953</v>
      </c>
      <c r="L312" s="42">
        <v>94.578299999999999</v>
      </c>
    </row>
    <row r="313" spans="11:12" x14ac:dyDescent="0.25">
      <c r="K313" s="66">
        <v>43960</v>
      </c>
      <c r="L313" s="42">
        <v>93.415999999999997</v>
      </c>
    </row>
    <row r="314" spans="11:12" x14ac:dyDescent="0.25">
      <c r="K314" s="66">
        <v>43967</v>
      </c>
      <c r="L314" s="42">
        <v>92.604799999999997</v>
      </c>
    </row>
    <row r="315" spans="11:12" x14ac:dyDescent="0.25">
      <c r="K315" s="66">
        <v>43974</v>
      </c>
      <c r="L315" s="42">
        <v>92.236099999999993</v>
      </c>
    </row>
    <row r="316" spans="11:12" x14ac:dyDescent="0.25">
      <c r="K316" s="66">
        <v>43981</v>
      </c>
      <c r="L316" s="42">
        <v>93.508200000000002</v>
      </c>
    </row>
    <row r="317" spans="11:12" x14ac:dyDescent="0.25">
      <c r="K317" s="66">
        <v>43988</v>
      </c>
      <c r="L317" s="42">
        <v>95.496899999999997</v>
      </c>
    </row>
    <row r="318" spans="11:12" x14ac:dyDescent="0.25">
      <c r="K318" s="66">
        <v>43995</v>
      </c>
      <c r="L318" s="42">
        <v>96.188599999999994</v>
      </c>
    </row>
    <row r="319" spans="11:12" x14ac:dyDescent="0.25">
      <c r="K319" s="66">
        <v>44002</v>
      </c>
      <c r="L319" s="42">
        <v>97.174400000000006</v>
      </c>
    </row>
    <row r="320" spans="11:12" x14ac:dyDescent="0.25">
      <c r="K320" s="66">
        <v>44009</v>
      </c>
      <c r="L320" s="42">
        <v>97.322599999999994</v>
      </c>
    </row>
    <row r="321" spans="11:12" x14ac:dyDescent="0.25">
      <c r="K321" s="66">
        <v>44016</v>
      </c>
      <c r="L321" s="42">
        <v>99.476100000000002</v>
      </c>
    </row>
    <row r="322" spans="11:12" x14ac:dyDescent="0.25">
      <c r="K322" s="66">
        <v>44023</v>
      </c>
      <c r="L322" s="42">
        <v>96.927999999999997</v>
      </c>
    </row>
    <row r="323" spans="11:12" x14ac:dyDescent="0.25">
      <c r="K323" s="66">
        <v>44030</v>
      </c>
      <c r="L323" s="42">
        <v>96.451099999999997</v>
      </c>
    </row>
    <row r="324" spans="11:12" x14ac:dyDescent="0.25">
      <c r="K324" s="66">
        <v>44037</v>
      </c>
      <c r="L324" s="42">
        <v>96.096999999999994</v>
      </c>
    </row>
    <row r="325" spans="11:12" x14ac:dyDescent="0.25">
      <c r="K325" s="66">
        <v>44044</v>
      </c>
      <c r="L325" s="42">
        <v>96.806200000000004</v>
      </c>
    </row>
    <row r="326" spans="11:12" x14ac:dyDescent="0.25">
      <c r="K326" s="66">
        <v>44051</v>
      </c>
      <c r="L326" s="42">
        <v>97.248500000000007</v>
      </c>
    </row>
    <row r="327" spans="11:12" x14ac:dyDescent="0.25">
      <c r="K327" s="66">
        <v>44058</v>
      </c>
      <c r="L327" s="42">
        <v>96.723200000000006</v>
      </c>
    </row>
    <row r="328" spans="11:12" x14ac:dyDescent="0.25">
      <c r="K328" s="66">
        <v>44065</v>
      </c>
      <c r="L328" s="42">
        <v>96.530600000000007</v>
      </c>
    </row>
    <row r="329" spans="11:12" x14ac:dyDescent="0.25">
      <c r="K329" s="66">
        <v>44072</v>
      </c>
      <c r="L329" s="42">
        <v>96.715400000000002</v>
      </c>
    </row>
    <row r="330" spans="11:12" x14ac:dyDescent="0.25">
      <c r="K330" s="66">
        <v>44079</v>
      </c>
      <c r="L330" s="42">
        <v>99.468299999999999</v>
      </c>
    </row>
    <row r="331" spans="11:12" x14ac:dyDescent="0.25">
      <c r="K331" s="66">
        <v>44086</v>
      </c>
      <c r="L331" s="42">
        <v>100.4546</v>
      </c>
    </row>
    <row r="332" spans="11:12" x14ac:dyDescent="0.25">
      <c r="K332" s="66">
        <v>44093</v>
      </c>
      <c r="L332" s="42">
        <v>101.22580000000001</v>
      </c>
    </row>
    <row r="333" spans="11:12" x14ac:dyDescent="0.25">
      <c r="K333" s="66">
        <v>44100</v>
      </c>
      <c r="L333" s="42">
        <v>100.6095</v>
      </c>
    </row>
    <row r="334" spans="11:12" x14ac:dyDescent="0.25">
      <c r="K334" s="66">
        <v>44107</v>
      </c>
      <c r="L334" s="42">
        <v>98.462699999999998</v>
      </c>
    </row>
    <row r="335" spans="11:12" x14ac:dyDescent="0.25">
      <c r="K335" s="66">
        <v>44114</v>
      </c>
      <c r="L335" s="42">
        <v>96.815100000000001</v>
      </c>
    </row>
    <row r="336" spans="11:12" x14ac:dyDescent="0.25">
      <c r="K336" s="66">
        <v>44121</v>
      </c>
      <c r="L336" s="42">
        <v>97.316400000000002</v>
      </c>
    </row>
    <row r="337" spans="11:12" x14ac:dyDescent="0.25">
      <c r="K337" s="66">
        <v>44128</v>
      </c>
      <c r="L337" s="42">
        <v>96.7316</v>
      </c>
    </row>
    <row r="338" spans="11:12" x14ac:dyDescent="0.25">
      <c r="K338" s="66">
        <v>44135</v>
      </c>
      <c r="L338" s="42">
        <v>96.679100000000005</v>
      </c>
    </row>
    <row r="339" spans="11:12" x14ac:dyDescent="0.25">
      <c r="K339" s="66">
        <v>44142</v>
      </c>
      <c r="L339" s="42">
        <v>98.026200000000003</v>
      </c>
    </row>
    <row r="340" spans="11:12" x14ac:dyDescent="0.25">
      <c r="K340" s="66">
        <v>44149</v>
      </c>
      <c r="L340" s="42">
        <v>98.893100000000004</v>
      </c>
    </row>
    <row r="341" spans="11:12" x14ac:dyDescent="0.25">
      <c r="K341" s="66">
        <v>44156</v>
      </c>
      <c r="L341" s="42">
        <v>98.847399999999993</v>
      </c>
    </row>
    <row r="342" spans="11:12" x14ac:dyDescent="0.25">
      <c r="K342" s="66">
        <v>44163</v>
      </c>
      <c r="L342" s="42">
        <v>100.1014</v>
      </c>
    </row>
    <row r="343" spans="11:12" x14ac:dyDescent="0.25">
      <c r="K343" s="66">
        <v>44170</v>
      </c>
      <c r="L343" s="42">
        <v>101.732</v>
      </c>
    </row>
    <row r="344" spans="11:12" x14ac:dyDescent="0.25">
      <c r="K344" s="66">
        <v>44177</v>
      </c>
      <c r="L344" s="42">
        <v>102.21939999999999</v>
      </c>
    </row>
    <row r="345" spans="11:12" x14ac:dyDescent="0.25">
      <c r="K345" s="66">
        <v>44184</v>
      </c>
      <c r="L345" s="42">
        <v>102.1596</v>
      </c>
    </row>
    <row r="346" spans="11:12" x14ac:dyDescent="0.25">
      <c r="K346" s="66">
        <v>44191</v>
      </c>
      <c r="L346" s="42">
        <v>97.485100000000003</v>
      </c>
    </row>
    <row r="347" spans="11:12" x14ac:dyDescent="0.25">
      <c r="K347" s="66">
        <v>44198</v>
      </c>
      <c r="L347" s="42">
        <v>93.574100000000001</v>
      </c>
    </row>
    <row r="348" spans="11:12" x14ac:dyDescent="0.25">
      <c r="K348" s="66">
        <v>44205</v>
      </c>
      <c r="L348" s="42">
        <v>92.977900000000005</v>
      </c>
    </row>
    <row r="349" spans="11:12" x14ac:dyDescent="0.25">
      <c r="K349" s="66">
        <v>44212</v>
      </c>
      <c r="L349" s="42">
        <v>94.76</v>
      </c>
    </row>
    <row r="350" spans="11:12" x14ac:dyDescent="0.25">
      <c r="K350" s="66" t="s">
        <v>53</v>
      </c>
      <c r="L350" s="42" t="s">
        <v>53</v>
      </c>
    </row>
    <row r="351" spans="11:12" x14ac:dyDescent="0.25">
      <c r="K351" s="66" t="s">
        <v>53</v>
      </c>
      <c r="L351" s="42" t="s">
        <v>53</v>
      </c>
    </row>
    <row r="352" spans="11:12" x14ac:dyDescent="0.25">
      <c r="K352" s="66" t="s">
        <v>53</v>
      </c>
      <c r="L352" s="42" t="s">
        <v>53</v>
      </c>
    </row>
    <row r="353" spans="11:12" x14ac:dyDescent="0.25">
      <c r="K353" s="66" t="s">
        <v>53</v>
      </c>
      <c r="L353" s="42" t="s">
        <v>53</v>
      </c>
    </row>
    <row r="354" spans="11:12" x14ac:dyDescent="0.25">
      <c r="K354" s="66" t="s">
        <v>53</v>
      </c>
      <c r="L354" s="42" t="s">
        <v>53</v>
      </c>
    </row>
    <row r="355" spans="11:12" x14ac:dyDescent="0.25">
      <c r="K355" s="66" t="s">
        <v>53</v>
      </c>
      <c r="L355" s="42" t="s">
        <v>53</v>
      </c>
    </row>
    <row r="356" spans="11:12" x14ac:dyDescent="0.25">
      <c r="K356" s="66" t="s">
        <v>53</v>
      </c>
      <c r="L356" s="42" t="s">
        <v>53</v>
      </c>
    </row>
    <row r="357" spans="11:12" x14ac:dyDescent="0.25">
      <c r="K357" s="66" t="s">
        <v>53</v>
      </c>
      <c r="L357" s="42" t="s">
        <v>53</v>
      </c>
    </row>
    <row r="358" spans="11:12" x14ac:dyDescent="0.25">
      <c r="K358" s="66" t="s">
        <v>53</v>
      </c>
      <c r="L358" s="42" t="s">
        <v>53</v>
      </c>
    </row>
    <row r="359" spans="11:12" x14ac:dyDescent="0.25">
      <c r="K359" s="66" t="s">
        <v>53</v>
      </c>
      <c r="L359" s="42" t="s">
        <v>53</v>
      </c>
    </row>
    <row r="360" spans="11:12" x14ac:dyDescent="0.25">
      <c r="K360" s="66" t="s">
        <v>53</v>
      </c>
      <c r="L360" s="42" t="s">
        <v>53</v>
      </c>
    </row>
    <row r="361" spans="11:12" x14ac:dyDescent="0.25">
      <c r="K361" s="66" t="s">
        <v>53</v>
      </c>
      <c r="L361" s="42" t="s">
        <v>53</v>
      </c>
    </row>
    <row r="362" spans="11:12" x14ac:dyDescent="0.25">
      <c r="K362" s="66" t="s">
        <v>53</v>
      </c>
      <c r="L362" s="42" t="s">
        <v>53</v>
      </c>
    </row>
    <row r="363" spans="11:12" x14ac:dyDescent="0.25">
      <c r="K363" s="66" t="s">
        <v>53</v>
      </c>
      <c r="L363" s="42" t="s">
        <v>53</v>
      </c>
    </row>
    <row r="364" spans="11:12" x14ac:dyDescent="0.25">
      <c r="K364" s="66" t="s">
        <v>53</v>
      </c>
      <c r="L364" s="42" t="s">
        <v>53</v>
      </c>
    </row>
    <row r="365" spans="11:12" x14ac:dyDescent="0.25">
      <c r="K365" s="66" t="s">
        <v>53</v>
      </c>
      <c r="L365" s="42" t="s">
        <v>53</v>
      </c>
    </row>
    <row r="366" spans="11:12" x14ac:dyDescent="0.25">
      <c r="K366" s="66" t="s">
        <v>53</v>
      </c>
      <c r="L366" s="42" t="s">
        <v>53</v>
      </c>
    </row>
    <row r="367" spans="11:12" x14ac:dyDescent="0.25">
      <c r="K367" s="66" t="s">
        <v>53</v>
      </c>
      <c r="L367" s="42" t="s">
        <v>53</v>
      </c>
    </row>
    <row r="368" spans="11:12" x14ac:dyDescent="0.25">
      <c r="K368" s="66" t="s">
        <v>53</v>
      </c>
      <c r="L368" s="42" t="s">
        <v>53</v>
      </c>
    </row>
    <row r="369" spans="11:12" x14ac:dyDescent="0.25">
      <c r="K369" s="66" t="s">
        <v>53</v>
      </c>
      <c r="L369" s="42" t="s">
        <v>53</v>
      </c>
    </row>
    <row r="370" spans="11:12" x14ac:dyDescent="0.25">
      <c r="K370" s="66" t="s">
        <v>53</v>
      </c>
      <c r="L370" s="42" t="s">
        <v>53</v>
      </c>
    </row>
    <row r="371" spans="11:12" x14ac:dyDescent="0.25">
      <c r="K371" s="66" t="s">
        <v>53</v>
      </c>
      <c r="L371" s="42" t="s">
        <v>53</v>
      </c>
    </row>
    <row r="372" spans="11:12" x14ac:dyDescent="0.25">
      <c r="K372" s="66" t="s">
        <v>53</v>
      </c>
      <c r="L372" s="42" t="s">
        <v>53</v>
      </c>
    </row>
    <row r="373" spans="11:12" x14ac:dyDescent="0.25">
      <c r="K373" s="66" t="s">
        <v>53</v>
      </c>
      <c r="L373" s="42" t="s">
        <v>53</v>
      </c>
    </row>
    <row r="374" spans="11:12" x14ac:dyDescent="0.25">
      <c r="K374" s="66" t="s">
        <v>53</v>
      </c>
      <c r="L374" s="42" t="s">
        <v>53</v>
      </c>
    </row>
    <row r="375" spans="11:12" x14ac:dyDescent="0.25">
      <c r="K375" s="66" t="s">
        <v>53</v>
      </c>
      <c r="L375" s="42" t="s">
        <v>53</v>
      </c>
    </row>
    <row r="376" spans="11:12" x14ac:dyDescent="0.25">
      <c r="K376" s="66" t="s">
        <v>53</v>
      </c>
      <c r="L376" s="42" t="s">
        <v>53</v>
      </c>
    </row>
    <row r="377" spans="11:12" x14ac:dyDescent="0.25">
      <c r="K377" s="66" t="s">
        <v>53</v>
      </c>
      <c r="L377" s="42" t="s">
        <v>53</v>
      </c>
    </row>
    <row r="378" spans="11:12" x14ac:dyDescent="0.25">
      <c r="K378" s="66" t="s">
        <v>53</v>
      </c>
      <c r="L378" s="42" t="s">
        <v>53</v>
      </c>
    </row>
    <row r="379" spans="11:12" x14ac:dyDescent="0.25">
      <c r="K379" s="66" t="s">
        <v>53</v>
      </c>
      <c r="L379" s="42" t="s">
        <v>53</v>
      </c>
    </row>
    <row r="380" spans="11:12" x14ac:dyDescent="0.25">
      <c r="K380" s="66" t="s">
        <v>53</v>
      </c>
      <c r="L380" s="42" t="s">
        <v>53</v>
      </c>
    </row>
    <row r="381" spans="11:12" x14ac:dyDescent="0.25">
      <c r="K381" s="66" t="s">
        <v>53</v>
      </c>
      <c r="L381" s="42" t="s">
        <v>53</v>
      </c>
    </row>
    <row r="382" spans="11:12" x14ac:dyDescent="0.25">
      <c r="K382" s="66" t="s">
        <v>53</v>
      </c>
      <c r="L382" s="42" t="s">
        <v>53</v>
      </c>
    </row>
    <row r="383" spans="11:12" x14ac:dyDescent="0.25">
      <c r="K383" s="66" t="s">
        <v>53</v>
      </c>
      <c r="L383" s="42" t="s">
        <v>53</v>
      </c>
    </row>
    <row r="384" spans="11:12" x14ac:dyDescent="0.25">
      <c r="K384" s="66" t="s">
        <v>53</v>
      </c>
      <c r="L384" s="42" t="s">
        <v>53</v>
      </c>
    </row>
    <row r="385" spans="11:12" x14ac:dyDescent="0.25">
      <c r="K385" s="66" t="s">
        <v>53</v>
      </c>
      <c r="L385" s="42" t="s">
        <v>53</v>
      </c>
    </row>
    <row r="386" spans="11:12" x14ac:dyDescent="0.25">
      <c r="K386" s="66" t="s">
        <v>53</v>
      </c>
      <c r="L386" s="42" t="s">
        <v>53</v>
      </c>
    </row>
    <row r="387" spans="11:12" x14ac:dyDescent="0.25">
      <c r="K387" s="66" t="s">
        <v>53</v>
      </c>
      <c r="L387" s="42" t="s">
        <v>53</v>
      </c>
    </row>
    <row r="388" spans="11:12" x14ac:dyDescent="0.25">
      <c r="K388" s="66" t="s">
        <v>53</v>
      </c>
      <c r="L388" s="42" t="s">
        <v>53</v>
      </c>
    </row>
    <row r="389" spans="11:12" x14ac:dyDescent="0.25">
      <c r="K389" s="66" t="s">
        <v>53</v>
      </c>
      <c r="L389" s="42" t="s">
        <v>53</v>
      </c>
    </row>
    <row r="390" spans="11:12" x14ac:dyDescent="0.25">
      <c r="K390" s="66" t="s">
        <v>53</v>
      </c>
      <c r="L390" s="42" t="s">
        <v>53</v>
      </c>
    </row>
    <row r="391" spans="11:12" x14ac:dyDescent="0.25">
      <c r="K391" s="66" t="s">
        <v>53</v>
      </c>
      <c r="L391" s="42" t="s">
        <v>53</v>
      </c>
    </row>
    <row r="392" spans="11:12" x14ac:dyDescent="0.25">
      <c r="K392" s="66" t="s">
        <v>53</v>
      </c>
      <c r="L392" s="42" t="s">
        <v>53</v>
      </c>
    </row>
    <row r="393" spans="11:12" x14ac:dyDescent="0.25">
      <c r="K393" s="66" t="s">
        <v>53</v>
      </c>
      <c r="L393" s="42" t="s">
        <v>53</v>
      </c>
    </row>
    <row r="394" spans="11:12" x14ac:dyDescent="0.25">
      <c r="K394" s="66" t="s">
        <v>53</v>
      </c>
      <c r="L394" s="42" t="s">
        <v>53</v>
      </c>
    </row>
    <row r="395" spans="11:12" x14ac:dyDescent="0.25">
      <c r="K395" s="66" t="s">
        <v>53</v>
      </c>
      <c r="L395" s="42" t="s">
        <v>53</v>
      </c>
    </row>
    <row r="396" spans="11:12" x14ac:dyDescent="0.25">
      <c r="K396" s="66" t="s">
        <v>53</v>
      </c>
      <c r="L396" s="42" t="s">
        <v>53</v>
      </c>
    </row>
    <row r="397" spans="11:12" x14ac:dyDescent="0.25">
      <c r="K397" s="66" t="s">
        <v>53</v>
      </c>
      <c r="L397" s="42" t="s">
        <v>53</v>
      </c>
    </row>
    <row r="398" spans="11:12" x14ac:dyDescent="0.25">
      <c r="K398" s="66" t="s">
        <v>53</v>
      </c>
      <c r="L398" s="42" t="s">
        <v>53</v>
      </c>
    </row>
    <row r="399" spans="11:12" x14ac:dyDescent="0.25">
      <c r="K399" s="66" t="s">
        <v>53</v>
      </c>
      <c r="L399" s="42" t="s">
        <v>53</v>
      </c>
    </row>
    <row r="400" spans="11:12" x14ac:dyDescent="0.25">
      <c r="K400" s="66" t="s">
        <v>53</v>
      </c>
      <c r="L400" s="42" t="s">
        <v>53</v>
      </c>
    </row>
    <row r="401" spans="11:12" x14ac:dyDescent="0.25">
      <c r="K401" s="66" t="s">
        <v>53</v>
      </c>
      <c r="L401" s="42" t="s">
        <v>53</v>
      </c>
    </row>
    <row r="402" spans="11:12" x14ac:dyDescent="0.25">
      <c r="K402" s="66" t="s">
        <v>53</v>
      </c>
      <c r="L402" s="42" t="s">
        <v>53</v>
      </c>
    </row>
    <row r="403" spans="11:12" x14ac:dyDescent="0.25">
      <c r="K403" s="66" t="s">
        <v>53</v>
      </c>
      <c r="L403" s="42" t="s">
        <v>53</v>
      </c>
    </row>
    <row r="404" spans="11:12" x14ac:dyDescent="0.25">
      <c r="K404" s="66" t="s">
        <v>53</v>
      </c>
      <c r="L404" s="42" t="s">
        <v>53</v>
      </c>
    </row>
    <row r="405" spans="11:12" x14ac:dyDescent="0.25">
      <c r="K405" s="66" t="s">
        <v>53</v>
      </c>
      <c r="L405" s="42" t="s">
        <v>53</v>
      </c>
    </row>
    <row r="406" spans="11:12" x14ac:dyDescent="0.25">
      <c r="K406" s="66" t="s">
        <v>53</v>
      </c>
      <c r="L406" s="42" t="s">
        <v>53</v>
      </c>
    </row>
    <row r="407" spans="11:12" x14ac:dyDescent="0.25">
      <c r="K407" s="66" t="s">
        <v>53</v>
      </c>
      <c r="L407" s="42" t="s">
        <v>53</v>
      </c>
    </row>
    <row r="408" spans="11:12" x14ac:dyDescent="0.25">
      <c r="K408" s="66" t="s">
        <v>53</v>
      </c>
      <c r="L408" s="42" t="s">
        <v>53</v>
      </c>
    </row>
    <row r="409" spans="11:12" x14ac:dyDescent="0.25">
      <c r="K409" s="66" t="s">
        <v>53</v>
      </c>
      <c r="L409" s="42" t="s">
        <v>53</v>
      </c>
    </row>
    <row r="410" spans="11:12" x14ac:dyDescent="0.25">
      <c r="K410" s="66" t="s">
        <v>53</v>
      </c>
      <c r="L410" s="42" t="s">
        <v>53</v>
      </c>
    </row>
    <row r="411" spans="11:12" x14ac:dyDescent="0.25">
      <c r="K411" s="66" t="s">
        <v>53</v>
      </c>
      <c r="L411" s="42" t="s">
        <v>53</v>
      </c>
    </row>
    <row r="412" spans="11:12" x14ac:dyDescent="0.25">
      <c r="K412" s="66" t="s">
        <v>53</v>
      </c>
      <c r="L412" s="42" t="s">
        <v>53</v>
      </c>
    </row>
    <row r="413" spans="11:12" x14ac:dyDescent="0.25">
      <c r="K413" s="66" t="s">
        <v>53</v>
      </c>
      <c r="L413" s="42" t="s">
        <v>53</v>
      </c>
    </row>
    <row r="414" spans="11:12" x14ac:dyDescent="0.25">
      <c r="K414" s="66" t="s">
        <v>53</v>
      </c>
      <c r="L414" s="42" t="s">
        <v>53</v>
      </c>
    </row>
    <row r="415" spans="11:12" x14ac:dyDescent="0.25">
      <c r="K415" s="66" t="s">
        <v>53</v>
      </c>
      <c r="L415" s="42" t="s">
        <v>53</v>
      </c>
    </row>
    <row r="416" spans="11:12" x14ac:dyDescent="0.25">
      <c r="K416" s="66" t="s">
        <v>53</v>
      </c>
      <c r="L416" s="42" t="s">
        <v>53</v>
      </c>
    </row>
    <row r="417" spans="11:12" x14ac:dyDescent="0.25">
      <c r="K417" s="66" t="s">
        <v>53</v>
      </c>
      <c r="L417" s="42" t="s">
        <v>53</v>
      </c>
    </row>
    <row r="418" spans="11:12" x14ac:dyDescent="0.25">
      <c r="K418" s="66" t="s">
        <v>53</v>
      </c>
      <c r="L418" s="42" t="s">
        <v>53</v>
      </c>
    </row>
    <row r="419" spans="11:12" x14ac:dyDescent="0.25">
      <c r="K419" s="66" t="s">
        <v>53</v>
      </c>
      <c r="L419" s="42" t="s">
        <v>53</v>
      </c>
    </row>
    <row r="420" spans="11:12" x14ac:dyDescent="0.25">
      <c r="K420" s="66" t="s">
        <v>53</v>
      </c>
      <c r="L420" s="42" t="s">
        <v>53</v>
      </c>
    </row>
    <row r="421" spans="11:12" x14ac:dyDescent="0.25">
      <c r="K421" s="66" t="s">
        <v>53</v>
      </c>
      <c r="L421" s="42" t="s">
        <v>53</v>
      </c>
    </row>
    <row r="422" spans="11:12" x14ac:dyDescent="0.25">
      <c r="K422" s="66" t="s">
        <v>53</v>
      </c>
      <c r="L422" s="42" t="s">
        <v>53</v>
      </c>
    </row>
    <row r="423" spans="11:12" x14ac:dyDescent="0.25">
      <c r="K423" s="66" t="s">
        <v>53</v>
      </c>
      <c r="L423" s="42" t="s">
        <v>53</v>
      </c>
    </row>
    <row r="424" spans="11:12" x14ac:dyDescent="0.25">
      <c r="K424" s="66" t="s">
        <v>53</v>
      </c>
      <c r="L424" s="42" t="s">
        <v>53</v>
      </c>
    </row>
    <row r="425" spans="11:12" x14ac:dyDescent="0.25">
      <c r="K425" s="66" t="s">
        <v>53</v>
      </c>
      <c r="L425" s="42" t="s">
        <v>53</v>
      </c>
    </row>
    <row r="426" spans="11:12" x14ac:dyDescent="0.25">
      <c r="K426" s="66" t="s">
        <v>53</v>
      </c>
      <c r="L426" s="42" t="s">
        <v>53</v>
      </c>
    </row>
    <row r="427" spans="11:12" x14ac:dyDescent="0.25">
      <c r="K427" s="66" t="s">
        <v>53</v>
      </c>
      <c r="L427" s="42" t="s">
        <v>53</v>
      </c>
    </row>
    <row r="428" spans="11:12" x14ac:dyDescent="0.25">
      <c r="K428" s="66" t="s">
        <v>53</v>
      </c>
      <c r="L428" s="42" t="s">
        <v>53</v>
      </c>
    </row>
    <row r="429" spans="11:12" x14ac:dyDescent="0.25">
      <c r="K429" s="66" t="s">
        <v>53</v>
      </c>
      <c r="L429" s="42" t="s">
        <v>53</v>
      </c>
    </row>
    <row r="430" spans="11:12" x14ac:dyDescent="0.25">
      <c r="K430" s="66" t="s">
        <v>53</v>
      </c>
      <c r="L430" s="42" t="s">
        <v>53</v>
      </c>
    </row>
    <row r="431" spans="11:12" x14ac:dyDescent="0.25">
      <c r="K431" s="66" t="s">
        <v>53</v>
      </c>
      <c r="L431" s="42" t="s">
        <v>53</v>
      </c>
    </row>
    <row r="432" spans="11:12" x14ac:dyDescent="0.25">
      <c r="K432" s="66" t="s">
        <v>53</v>
      </c>
      <c r="L432" s="42" t="s">
        <v>53</v>
      </c>
    </row>
    <row r="433" spans="11:12" x14ac:dyDescent="0.25">
      <c r="K433" s="66" t="s">
        <v>53</v>
      </c>
      <c r="L433" s="42" t="s">
        <v>53</v>
      </c>
    </row>
    <row r="434" spans="11:12" x14ac:dyDescent="0.25">
      <c r="K434" s="66" t="s">
        <v>53</v>
      </c>
      <c r="L434" s="42" t="s">
        <v>53</v>
      </c>
    </row>
    <row r="435" spans="11:12" x14ac:dyDescent="0.25">
      <c r="K435" s="66" t="s">
        <v>53</v>
      </c>
      <c r="L435" s="42" t="s">
        <v>53</v>
      </c>
    </row>
    <row r="436" spans="11:12" x14ac:dyDescent="0.25">
      <c r="K436" s="66" t="s">
        <v>53</v>
      </c>
      <c r="L436" s="42" t="s">
        <v>53</v>
      </c>
    </row>
    <row r="437" spans="11:12" x14ac:dyDescent="0.25">
      <c r="K437" s="66" t="s">
        <v>53</v>
      </c>
      <c r="L437" s="42" t="s">
        <v>53</v>
      </c>
    </row>
    <row r="438" spans="11:12" x14ac:dyDescent="0.25">
      <c r="K438" s="66" t="s">
        <v>53</v>
      </c>
      <c r="L438" s="42" t="s">
        <v>53</v>
      </c>
    </row>
    <row r="439" spans="11:12" x14ac:dyDescent="0.25">
      <c r="K439" s="66" t="s">
        <v>53</v>
      </c>
      <c r="L439" s="42" t="s">
        <v>53</v>
      </c>
    </row>
    <row r="440" spans="11:12" x14ac:dyDescent="0.25">
      <c r="K440" s="66" t="s">
        <v>53</v>
      </c>
      <c r="L440" s="42" t="s">
        <v>53</v>
      </c>
    </row>
    <row r="441" spans="11:12" x14ac:dyDescent="0.25">
      <c r="K441" s="66" t="s">
        <v>53</v>
      </c>
      <c r="L441" s="42" t="s">
        <v>53</v>
      </c>
    </row>
    <row r="442" spans="11:12" x14ac:dyDescent="0.25">
      <c r="K442" s="66" t="s">
        <v>53</v>
      </c>
      <c r="L442" s="42" t="s">
        <v>53</v>
      </c>
    </row>
    <row r="443" spans="11:12" x14ac:dyDescent="0.25">
      <c r="K443" s="66" t="s">
        <v>53</v>
      </c>
      <c r="L443" s="42" t="s">
        <v>53</v>
      </c>
    </row>
    <row r="444" spans="11:12" x14ac:dyDescent="0.25">
      <c r="K444" s="66" t="s">
        <v>53</v>
      </c>
      <c r="L444" s="42" t="s">
        <v>53</v>
      </c>
    </row>
    <row r="445" spans="11:12" x14ac:dyDescent="0.25">
      <c r="K445" s="66" t="s">
        <v>53</v>
      </c>
      <c r="L445" s="42" t="s">
        <v>53</v>
      </c>
    </row>
    <row r="446" spans="11:12" x14ac:dyDescent="0.25">
      <c r="K446" s="66" t="s">
        <v>53</v>
      </c>
      <c r="L446" s="42" t="s">
        <v>53</v>
      </c>
    </row>
    <row r="447" spans="11:12" x14ac:dyDescent="0.25">
      <c r="K447" s="66" t="s">
        <v>53</v>
      </c>
      <c r="L447" s="42" t="s">
        <v>53</v>
      </c>
    </row>
    <row r="448" spans="11:12" x14ac:dyDescent="0.25">
      <c r="K448" s="66" t="s">
        <v>53</v>
      </c>
      <c r="L448" s="42" t="s">
        <v>53</v>
      </c>
    </row>
    <row r="449" spans="11:12" x14ac:dyDescent="0.25">
      <c r="K449" s="66" t="s">
        <v>53</v>
      </c>
      <c r="L449" s="42" t="s">
        <v>53</v>
      </c>
    </row>
    <row r="450" spans="11:12" x14ac:dyDescent="0.25">
      <c r="K450" s="66" t="s">
        <v>53</v>
      </c>
      <c r="L450" s="42" t="s">
        <v>53</v>
      </c>
    </row>
    <row r="451" spans="11:12" x14ac:dyDescent="0.25">
      <c r="K451" s="66" t="s">
        <v>53</v>
      </c>
      <c r="L451" s="42" t="s">
        <v>53</v>
      </c>
    </row>
    <row r="452" spans="11:12" x14ac:dyDescent="0.25">
      <c r="K452" s="67" t="s">
        <v>55</v>
      </c>
      <c r="L452" s="67"/>
    </row>
    <row r="453" spans="11:12" x14ac:dyDescent="0.25">
      <c r="K453" s="66">
        <v>43904</v>
      </c>
      <c r="L453" s="42">
        <v>100</v>
      </c>
    </row>
    <row r="454" spans="11:12" x14ac:dyDescent="0.25">
      <c r="K454" s="66">
        <v>43911</v>
      </c>
      <c r="L454" s="42">
        <v>98.8202</v>
      </c>
    </row>
    <row r="455" spans="11:12" x14ac:dyDescent="0.25">
      <c r="K455" s="66">
        <v>43918</v>
      </c>
      <c r="L455" s="42">
        <v>96.186700000000002</v>
      </c>
    </row>
    <row r="456" spans="11:12" x14ac:dyDescent="0.25">
      <c r="K456" s="66">
        <v>43925</v>
      </c>
      <c r="L456" s="42">
        <v>94.417400000000001</v>
      </c>
    </row>
    <row r="457" spans="11:12" x14ac:dyDescent="0.25">
      <c r="K457" s="66">
        <v>43932</v>
      </c>
      <c r="L457" s="42">
        <v>92.934299999999993</v>
      </c>
    </row>
    <row r="458" spans="11:12" x14ac:dyDescent="0.25">
      <c r="K458" s="66">
        <v>43939</v>
      </c>
      <c r="L458" s="42">
        <v>92.432299999999998</v>
      </c>
    </row>
    <row r="459" spans="11:12" x14ac:dyDescent="0.25">
      <c r="K459" s="66">
        <v>43946</v>
      </c>
      <c r="L459" s="42">
        <v>92.768900000000002</v>
      </c>
    </row>
    <row r="460" spans="11:12" x14ac:dyDescent="0.25">
      <c r="K460" s="66">
        <v>43953</v>
      </c>
      <c r="L460" s="42">
        <v>93.286100000000005</v>
      </c>
    </row>
    <row r="461" spans="11:12" x14ac:dyDescent="0.25">
      <c r="K461" s="66">
        <v>43960</v>
      </c>
      <c r="L461" s="42">
        <v>93.899299999999997</v>
      </c>
    </row>
    <row r="462" spans="11:12" x14ac:dyDescent="0.25">
      <c r="K462" s="66">
        <v>43967</v>
      </c>
      <c r="L462" s="42">
        <v>94.754900000000006</v>
      </c>
    </row>
    <row r="463" spans="11:12" x14ac:dyDescent="0.25">
      <c r="K463" s="66">
        <v>43974</v>
      </c>
      <c r="L463" s="42">
        <v>95.429000000000002</v>
      </c>
    </row>
    <row r="464" spans="11:12" x14ac:dyDescent="0.25">
      <c r="K464" s="66">
        <v>43981</v>
      </c>
      <c r="L464" s="42">
        <v>95.697999999999993</v>
      </c>
    </row>
    <row r="465" spans="11:12" x14ac:dyDescent="0.25">
      <c r="K465" s="66">
        <v>43988</v>
      </c>
      <c r="L465" s="42">
        <v>95.690399999999997</v>
      </c>
    </row>
    <row r="466" spans="11:12" x14ac:dyDescent="0.25">
      <c r="K466" s="66">
        <v>43995</v>
      </c>
      <c r="L466" s="42">
        <v>96.615499999999997</v>
      </c>
    </row>
    <row r="467" spans="11:12" x14ac:dyDescent="0.25">
      <c r="K467" s="66">
        <v>44002</v>
      </c>
      <c r="L467" s="42">
        <v>97.355099999999993</v>
      </c>
    </row>
    <row r="468" spans="11:12" x14ac:dyDescent="0.25">
      <c r="K468" s="66">
        <v>44009</v>
      </c>
      <c r="L468" s="42">
        <v>97.062299999999993</v>
      </c>
    </row>
    <row r="469" spans="11:12" x14ac:dyDescent="0.25">
      <c r="K469" s="66">
        <v>44016</v>
      </c>
      <c r="L469" s="42">
        <v>98.578699999999998</v>
      </c>
    </row>
    <row r="470" spans="11:12" x14ac:dyDescent="0.25">
      <c r="K470" s="66">
        <v>44023</v>
      </c>
      <c r="L470" s="42">
        <v>98.922799999999995</v>
      </c>
    </row>
    <row r="471" spans="11:12" x14ac:dyDescent="0.25">
      <c r="K471" s="66">
        <v>44030</v>
      </c>
      <c r="L471" s="42">
        <v>98.412300000000002</v>
      </c>
    </row>
    <row r="472" spans="11:12" x14ac:dyDescent="0.25">
      <c r="K472" s="66">
        <v>44037</v>
      </c>
      <c r="L472" s="42">
        <v>98.440799999999996</v>
      </c>
    </row>
    <row r="473" spans="11:12" x14ac:dyDescent="0.25">
      <c r="K473" s="66">
        <v>44044</v>
      </c>
      <c r="L473" s="42">
        <v>98.904799999999994</v>
      </c>
    </row>
    <row r="474" spans="11:12" x14ac:dyDescent="0.25">
      <c r="K474" s="66">
        <v>44051</v>
      </c>
      <c r="L474" s="42">
        <v>100.0504</v>
      </c>
    </row>
    <row r="475" spans="11:12" x14ac:dyDescent="0.25">
      <c r="K475" s="66">
        <v>44058</v>
      </c>
      <c r="L475" s="42">
        <v>100.1816</v>
      </c>
    </row>
    <row r="476" spans="11:12" x14ac:dyDescent="0.25">
      <c r="K476" s="66">
        <v>44065</v>
      </c>
      <c r="L476" s="42">
        <v>100.47920000000001</v>
      </c>
    </row>
    <row r="477" spans="11:12" x14ac:dyDescent="0.25">
      <c r="K477" s="66">
        <v>44072</v>
      </c>
      <c r="L477" s="42">
        <v>100.5257</v>
      </c>
    </row>
    <row r="478" spans="11:12" x14ac:dyDescent="0.25">
      <c r="K478" s="66">
        <v>44079</v>
      </c>
      <c r="L478" s="42">
        <v>100.27379999999999</v>
      </c>
    </row>
    <row r="479" spans="11:12" x14ac:dyDescent="0.25">
      <c r="K479" s="66">
        <v>44086</v>
      </c>
      <c r="L479" s="42">
        <v>100.29470000000001</v>
      </c>
    </row>
    <row r="480" spans="11:12" x14ac:dyDescent="0.25">
      <c r="K480" s="66">
        <v>44093</v>
      </c>
      <c r="L480" s="42">
        <v>100.926</v>
      </c>
    </row>
    <row r="481" spans="11:12" x14ac:dyDescent="0.25">
      <c r="K481" s="66">
        <v>44100</v>
      </c>
      <c r="L481" s="42">
        <v>100.9545</v>
      </c>
    </row>
    <row r="482" spans="11:12" x14ac:dyDescent="0.25">
      <c r="K482" s="66">
        <v>44107</v>
      </c>
      <c r="L482" s="42">
        <v>100.52379999999999</v>
      </c>
    </row>
    <row r="483" spans="11:12" x14ac:dyDescent="0.25">
      <c r="K483" s="66">
        <v>44114</v>
      </c>
      <c r="L483" s="42">
        <v>100.01900000000001</v>
      </c>
    </row>
    <row r="484" spans="11:12" x14ac:dyDescent="0.25">
      <c r="K484" s="66">
        <v>44121</v>
      </c>
      <c r="L484" s="42">
        <v>100.2595</v>
      </c>
    </row>
    <row r="485" spans="11:12" x14ac:dyDescent="0.25">
      <c r="K485" s="66">
        <v>44128</v>
      </c>
      <c r="L485" s="42">
        <v>100.7321</v>
      </c>
    </row>
    <row r="486" spans="11:12" x14ac:dyDescent="0.25">
      <c r="K486" s="66">
        <v>44135</v>
      </c>
      <c r="L486" s="42">
        <v>101.10380000000001</v>
      </c>
    </row>
    <row r="487" spans="11:12" x14ac:dyDescent="0.25">
      <c r="K487" s="66">
        <v>44142</v>
      </c>
      <c r="L487" s="42">
        <v>101.7664</v>
      </c>
    </row>
    <row r="488" spans="11:12" x14ac:dyDescent="0.25">
      <c r="K488" s="66">
        <v>44149</v>
      </c>
      <c r="L488" s="42">
        <v>102.0193</v>
      </c>
    </row>
    <row r="489" spans="11:12" x14ac:dyDescent="0.25">
      <c r="K489" s="66">
        <v>44156</v>
      </c>
      <c r="L489" s="42">
        <v>102.4671</v>
      </c>
    </row>
    <row r="490" spans="11:12" x14ac:dyDescent="0.25">
      <c r="K490" s="66">
        <v>44163</v>
      </c>
      <c r="L490" s="42">
        <v>102.67529999999999</v>
      </c>
    </row>
    <row r="491" spans="11:12" x14ac:dyDescent="0.25">
      <c r="K491" s="66">
        <v>44170</v>
      </c>
      <c r="L491" s="42">
        <v>103.0214</v>
      </c>
    </row>
    <row r="492" spans="11:12" x14ac:dyDescent="0.25">
      <c r="K492" s="66">
        <v>44177</v>
      </c>
      <c r="L492" s="42">
        <v>103.0119</v>
      </c>
    </row>
    <row r="493" spans="11:12" x14ac:dyDescent="0.25">
      <c r="K493" s="66">
        <v>44184</v>
      </c>
      <c r="L493" s="42">
        <v>102.18470000000001</v>
      </c>
    </row>
    <row r="494" spans="11:12" x14ac:dyDescent="0.25">
      <c r="K494" s="66">
        <v>44191</v>
      </c>
      <c r="L494" s="42">
        <v>99.093000000000004</v>
      </c>
    </row>
    <row r="495" spans="11:12" x14ac:dyDescent="0.25">
      <c r="K495" s="66">
        <v>44198</v>
      </c>
      <c r="L495" s="42">
        <v>96.9358</v>
      </c>
    </row>
    <row r="496" spans="11:12" x14ac:dyDescent="0.25">
      <c r="K496" s="66">
        <v>44205</v>
      </c>
      <c r="L496" s="42">
        <v>96.760900000000007</v>
      </c>
    </row>
    <row r="497" spans="11:12" x14ac:dyDescent="0.25">
      <c r="K497" s="66">
        <v>44212</v>
      </c>
      <c r="L497" s="42">
        <v>97.4422</v>
      </c>
    </row>
    <row r="498" spans="11:12" x14ac:dyDescent="0.25">
      <c r="K498" s="66" t="s">
        <v>53</v>
      </c>
      <c r="L498" s="42" t="s">
        <v>53</v>
      </c>
    </row>
    <row r="499" spans="11:12" x14ac:dyDescent="0.25">
      <c r="K499" s="66" t="s">
        <v>53</v>
      </c>
      <c r="L499" s="42" t="s">
        <v>53</v>
      </c>
    </row>
    <row r="500" spans="11:12" x14ac:dyDescent="0.25">
      <c r="K500" s="66" t="s">
        <v>53</v>
      </c>
      <c r="L500" s="42" t="s">
        <v>53</v>
      </c>
    </row>
    <row r="501" spans="11:12" x14ac:dyDescent="0.25">
      <c r="K501" s="66" t="s">
        <v>53</v>
      </c>
      <c r="L501" s="42" t="s">
        <v>53</v>
      </c>
    </row>
    <row r="502" spans="11:12" x14ac:dyDescent="0.25">
      <c r="K502" s="66" t="s">
        <v>53</v>
      </c>
      <c r="L502" s="42" t="s">
        <v>53</v>
      </c>
    </row>
    <row r="503" spans="11:12" x14ac:dyDescent="0.25">
      <c r="K503" s="66" t="s">
        <v>53</v>
      </c>
      <c r="L503" s="42" t="s">
        <v>53</v>
      </c>
    </row>
    <row r="504" spans="11:12" x14ac:dyDescent="0.25">
      <c r="K504" s="66" t="s">
        <v>53</v>
      </c>
      <c r="L504" s="42" t="s">
        <v>53</v>
      </c>
    </row>
    <row r="505" spans="11:12" x14ac:dyDescent="0.25">
      <c r="K505" s="66" t="s">
        <v>53</v>
      </c>
      <c r="L505" s="42" t="s">
        <v>53</v>
      </c>
    </row>
    <row r="506" spans="11:12" x14ac:dyDescent="0.25">
      <c r="K506" s="66" t="s">
        <v>53</v>
      </c>
      <c r="L506" s="42" t="s">
        <v>53</v>
      </c>
    </row>
    <row r="507" spans="11:12" x14ac:dyDescent="0.25">
      <c r="K507" s="66" t="s">
        <v>53</v>
      </c>
      <c r="L507" s="42" t="s">
        <v>53</v>
      </c>
    </row>
    <row r="508" spans="11:12" x14ac:dyDescent="0.25">
      <c r="K508" s="66" t="s">
        <v>53</v>
      </c>
      <c r="L508" s="42" t="s">
        <v>53</v>
      </c>
    </row>
    <row r="509" spans="11:12" x14ac:dyDescent="0.25">
      <c r="K509" s="66" t="s">
        <v>53</v>
      </c>
      <c r="L509" s="42" t="s">
        <v>53</v>
      </c>
    </row>
    <row r="510" spans="11:12" x14ac:dyDescent="0.25">
      <c r="K510" s="66" t="s">
        <v>53</v>
      </c>
      <c r="L510" s="42" t="s">
        <v>53</v>
      </c>
    </row>
    <row r="511" spans="11:12" x14ac:dyDescent="0.25">
      <c r="K511" s="66" t="s">
        <v>53</v>
      </c>
      <c r="L511" s="42" t="s">
        <v>53</v>
      </c>
    </row>
    <row r="512" spans="11:12" x14ac:dyDescent="0.25">
      <c r="K512" s="66" t="s">
        <v>53</v>
      </c>
      <c r="L512" s="42" t="s">
        <v>53</v>
      </c>
    </row>
    <row r="513" spans="11:12" x14ac:dyDescent="0.25">
      <c r="K513" s="66" t="s">
        <v>53</v>
      </c>
      <c r="L513" s="42" t="s">
        <v>53</v>
      </c>
    </row>
    <row r="514" spans="11:12" x14ac:dyDescent="0.25">
      <c r="K514" s="66" t="s">
        <v>53</v>
      </c>
      <c r="L514" s="42" t="s">
        <v>53</v>
      </c>
    </row>
    <row r="515" spans="11:12" x14ac:dyDescent="0.25">
      <c r="K515" s="66" t="s">
        <v>53</v>
      </c>
      <c r="L515" s="42" t="s">
        <v>53</v>
      </c>
    </row>
    <row r="516" spans="11:12" x14ac:dyDescent="0.25">
      <c r="K516" s="66" t="s">
        <v>53</v>
      </c>
      <c r="L516" s="42" t="s">
        <v>53</v>
      </c>
    </row>
    <row r="517" spans="11:12" x14ac:dyDescent="0.25">
      <c r="K517" s="66" t="s">
        <v>53</v>
      </c>
      <c r="L517" s="42" t="s">
        <v>53</v>
      </c>
    </row>
    <row r="518" spans="11:12" x14ac:dyDescent="0.25">
      <c r="K518" s="66" t="s">
        <v>53</v>
      </c>
      <c r="L518" s="42" t="s">
        <v>53</v>
      </c>
    </row>
    <row r="519" spans="11:12" x14ac:dyDescent="0.25">
      <c r="K519" s="66" t="s">
        <v>53</v>
      </c>
      <c r="L519" s="42" t="s">
        <v>53</v>
      </c>
    </row>
    <row r="520" spans="11:12" x14ac:dyDescent="0.25">
      <c r="K520" s="66" t="s">
        <v>53</v>
      </c>
      <c r="L520" s="42" t="s">
        <v>53</v>
      </c>
    </row>
    <row r="521" spans="11:12" x14ac:dyDescent="0.25">
      <c r="K521" s="66" t="s">
        <v>53</v>
      </c>
      <c r="L521" s="42" t="s">
        <v>53</v>
      </c>
    </row>
    <row r="522" spans="11:12" x14ac:dyDescent="0.25">
      <c r="K522" s="66" t="s">
        <v>53</v>
      </c>
      <c r="L522" s="42" t="s">
        <v>53</v>
      </c>
    </row>
    <row r="523" spans="11:12" x14ac:dyDescent="0.25">
      <c r="K523" s="66" t="s">
        <v>53</v>
      </c>
      <c r="L523" s="42" t="s">
        <v>53</v>
      </c>
    </row>
    <row r="524" spans="11:12" x14ac:dyDescent="0.25">
      <c r="K524" s="66" t="s">
        <v>53</v>
      </c>
      <c r="L524" s="42" t="s">
        <v>53</v>
      </c>
    </row>
    <row r="525" spans="11:12" x14ac:dyDescent="0.25">
      <c r="K525" s="66" t="s">
        <v>53</v>
      </c>
      <c r="L525" s="42" t="s">
        <v>53</v>
      </c>
    </row>
    <row r="526" spans="11:12" x14ac:dyDescent="0.25">
      <c r="K526" s="66" t="s">
        <v>53</v>
      </c>
      <c r="L526" s="42" t="s">
        <v>53</v>
      </c>
    </row>
    <row r="527" spans="11:12" x14ac:dyDescent="0.25">
      <c r="K527" s="66" t="s">
        <v>53</v>
      </c>
      <c r="L527" s="42" t="s">
        <v>53</v>
      </c>
    </row>
    <row r="528" spans="11:12" x14ac:dyDescent="0.25">
      <c r="K528" s="66" t="s">
        <v>53</v>
      </c>
      <c r="L528" s="42" t="s">
        <v>53</v>
      </c>
    </row>
    <row r="529" spans="11:12" x14ac:dyDescent="0.25">
      <c r="K529" s="66" t="s">
        <v>53</v>
      </c>
      <c r="L529" s="42" t="s">
        <v>53</v>
      </c>
    </row>
    <row r="530" spans="11:12" x14ac:dyDescent="0.25">
      <c r="K530" s="66" t="s">
        <v>53</v>
      </c>
      <c r="L530" s="42" t="s">
        <v>53</v>
      </c>
    </row>
    <row r="531" spans="11:12" x14ac:dyDescent="0.25">
      <c r="K531" s="66" t="s">
        <v>53</v>
      </c>
      <c r="L531" s="42" t="s">
        <v>53</v>
      </c>
    </row>
    <row r="532" spans="11:12" x14ac:dyDescent="0.25">
      <c r="K532" s="66" t="s">
        <v>53</v>
      </c>
      <c r="L532" s="42" t="s">
        <v>53</v>
      </c>
    </row>
    <row r="533" spans="11:12" x14ac:dyDescent="0.25">
      <c r="K533" s="66" t="s">
        <v>53</v>
      </c>
      <c r="L533" s="42" t="s">
        <v>53</v>
      </c>
    </row>
    <row r="534" spans="11:12" x14ac:dyDescent="0.25">
      <c r="K534" s="66" t="s">
        <v>53</v>
      </c>
      <c r="L534" s="42" t="s">
        <v>53</v>
      </c>
    </row>
    <row r="535" spans="11:12" x14ac:dyDescent="0.25">
      <c r="K535" s="66" t="s">
        <v>53</v>
      </c>
      <c r="L535" s="42" t="s">
        <v>53</v>
      </c>
    </row>
    <row r="536" spans="11:12" x14ac:dyDescent="0.25">
      <c r="K536" s="66" t="s">
        <v>53</v>
      </c>
      <c r="L536" s="42" t="s">
        <v>53</v>
      </c>
    </row>
    <row r="537" spans="11:12" x14ac:dyDescent="0.25">
      <c r="K537" s="66" t="s">
        <v>53</v>
      </c>
      <c r="L537" s="42" t="s">
        <v>53</v>
      </c>
    </row>
    <row r="538" spans="11:12" x14ac:dyDescent="0.25">
      <c r="K538" s="66" t="s">
        <v>53</v>
      </c>
      <c r="L538" s="42" t="s">
        <v>53</v>
      </c>
    </row>
    <row r="539" spans="11:12" x14ac:dyDescent="0.25">
      <c r="K539" s="66" t="s">
        <v>53</v>
      </c>
      <c r="L539" s="42" t="s">
        <v>53</v>
      </c>
    </row>
    <row r="540" spans="11:12" x14ac:dyDescent="0.25">
      <c r="K540" s="66" t="s">
        <v>53</v>
      </c>
      <c r="L540" s="42" t="s">
        <v>53</v>
      </c>
    </row>
    <row r="541" spans="11:12" x14ac:dyDescent="0.25">
      <c r="K541" s="66" t="s">
        <v>53</v>
      </c>
      <c r="L541" s="42" t="s">
        <v>53</v>
      </c>
    </row>
    <row r="542" spans="11:12" x14ac:dyDescent="0.25">
      <c r="K542" s="66" t="s">
        <v>53</v>
      </c>
      <c r="L542" s="42" t="s">
        <v>53</v>
      </c>
    </row>
    <row r="543" spans="11:12" x14ac:dyDescent="0.25">
      <c r="K543" s="66" t="s">
        <v>53</v>
      </c>
      <c r="L543" s="42" t="s">
        <v>53</v>
      </c>
    </row>
    <row r="544" spans="11:12" x14ac:dyDescent="0.25">
      <c r="K544" s="66" t="s">
        <v>53</v>
      </c>
      <c r="L544" s="42" t="s">
        <v>53</v>
      </c>
    </row>
    <row r="545" spans="11:12" x14ac:dyDescent="0.25">
      <c r="K545" s="66" t="s">
        <v>53</v>
      </c>
      <c r="L545" s="42" t="s">
        <v>53</v>
      </c>
    </row>
    <row r="546" spans="11:12" x14ac:dyDescent="0.25">
      <c r="K546" s="66" t="s">
        <v>53</v>
      </c>
      <c r="L546" s="42" t="s">
        <v>53</v>
      </c>
    </row>
    <row r="547" spans="11:12" x14ac:dyDescent="0.25">
      <c r="K547" s="66" t="s">
        <v>53</v>
      </c>
      <c r="L547" s="42" t="s">
        <v>53</v>
      </c>
    </row>
    <row r="548" spans="11:12" x14ac:dyDescent="0.25">
      <c r="K548" s="66" t="s">
        <v>53</v>
      </c>
      <c r="L548" s="42" t="s">
        <v>53</v>
      </c>
    </row>
    <row r="549" spans="11:12" x14ac:dyDescent="0.25">
      <c r="K549" s="66" t="s">
        <v>53</v>
      </c>
      <c r="L549" s="42" t="s">
        <v>53</v>
      </c>
    </row>
    <row r="550" spans="11:12" x14ac:dyDescent="0.25">
      <c r="K550" s="66" t="s">
        <v>53</v>
      </c>
      <c r="L550" s="42" t="s">
        <v>53</v>
      </c>
    </row>
    <row r="551" spans="11:12" x14ac:dyDescent="0.25">
      <c r="K551" s="66" t="s">
        <v>53</v>
      </c>
      <c r="L551" s="42" t="s">
        <v>53</v>
      </c>
    </row>
    <row r="552" spans="11:12" x14ac:dyDescent="0.25">
      <c r="K552" s="66" t="s">
        <v>53</v>
      </c>
      <c r="L552" s="42" t="s">
        <v>53</v>
      </c>
    </row>
    <row r="553" spans="11:12" x14ac:dyDescent="0.25">
      <c r="K553" s="66" t="s">
        <v>53</v>
      </c>
      <c r="L553" s="42" t="s">
        <v>53</v>
      </c>
    </row>
    <row r="554" spans="11:12" x14ac:dyDescent="0.25">
      <c r="K554" s="66" t="s">
        <v>53</v>
      </c>
      <c r="L554" s="42" t="s">
        <v>53</v>
      </c>
    </row>
    <row r="555" spans="11:12" x14ac:dyDescent="0.25">
      <c r="K555" s="66" t="s">
        <v>53</v>
      </c>
      <c r="L555" s="42" t="s">
        <v>53</v>
      </c>
    </row>
    <row r="556" spans="11:12" x14ac:dyDescent="0.25">
      <c r="K556" s="66" t="s">
        <v>53</v>
      </c>
      <c r="L556" s="42" t="s">
        <v>53</v>
      </c>
    </row>
    <row r="557" spans="11:12" x14ac:dyDescent="0.25">
      <c r="K557" s="66" t="s">
        <v>53</v>
      </c>
      <c r="L557" s="42" t="s">
        <v>53</v>
      </c>
    </row>
    <row r="558" spans="11:12" x14ac:dyDescent="0.25">
      <c r="K558" s="66" t="s">
        <v>53</v>
      </c>
      <c r="L558" s="42" t="s">
        <v>53</v>
      </c>
    </row>
    <row r="559" spans="11:12" x14ac:dyDescent="0.25">
      <c r="K559" s="66" t="s">
        <v>53</v>
      </c>
      <c r="L559" s="42" t="s">
        <v>53</v>
      </c>
    </row>
    <row r="560" spans="11:12" x14ac:dyDescent="0.25">
      <c r="K560" s="66" t="s">
        <v>53</v>
      </c>
      <c r="L560" s="42" t="s">
        <v>53</v>
      </c>
    </row>
    <row r="561" spans="11:12" x14ac:dyDescent="0.25">
      <c r="K561" s="66" t="s">
        <v>53</v>
      </c>
      <c r="L561" s="42" t="s">
        <v>53</v>
      </c>
    </row>
    <row r="562" spans="11:12" x14ac:dyDescent="0.25">
      <c r="K562" s="66" t="s">
        <v>53</v>
      </c>
      <c r="L562" s="42" t="s">
        <v>53</v>
      </c>
    </row>
    <row r="563" spans="11:12" x14ac:dyDescent="0.25">
      <c r="K563" s="66" t="s">
        <v>53</v>
      </c>
      <c r="L563" s="42" t="s">
        <v>53</v>
      </c>
    </row>
    <row r="564" spans="11:12" x14ac:dyDescent="0.25">
      <c r="K564" s="66" t="s">
        <v>53</v>
      </c>
      <c r="L564" s="42" t="s">
        <v>53</v>
      </c>
    </row>
    <row r="565" spans="11:12" x14ac:dyDescent="0.25">
      <c r="K565" s="66" t="s">
        <v>53</v>
      </c>
      <c r="L565" s="42" t="s">
        <v>53</v>
      </c>
    </row>
    <row r="566" spans="11:12" x14ac:dyDescent="0.25">
      <c r="K566" s="66" t="s">
        <v>53</v>
      </c>
      <c r="L566" s="42" t="s">
        <v>53</v>
      </c>
    </row>
    <row r="567" spans="11:12" x14ac:dyDescent="0.25">
      <c r="K567" s="66" t="s">
        <v>53</v>
      </c>
      <c r="L567" s="42" t="s">
        <v>53</v>
      </c>
    </row>
    <row r="568" spans="11:12" x14ac:dyDescent="0.25">
      <c r="K568" s="66" t="s">
        <v>53</v>
      </c>
      <c r="L568" s="42" t="s">
        <v>53</v>
      </c>
    </row>
    <row r="569" spans="11:12" x14ac:dyDescent="0.25">
      <c r="K569" s="66" t="s">
        <v>53</v>
      </c>
      <c r="L569" s="42" t="s">
        <v>53</v>
      </c>
    </row>
    <row r="570" spans="11:12" x14ac:dyDescent="0.25">
      <c r="K570" s="66" t="s">
        <v>53</v>
      </c>
      <c r="L570" s="42" t="s">
        <v>53</v>
      </c>
    </row>
    <row r="571" spans="11:12" x14ac:dyDescent="0.25">
      <c r="K571" s="66" t="s">
        <v>53</v>
      </c>
      <c r="L571" s="42" t="s">
        <v>53</v>
      </c>
    </row>
    <row r="572" spans="11:12" x14ac:dyDescent="0.25">
      <c r="K572" s="66" t="s">
        <v>53</v>
      </c>
      <c r="L572" s="42" t="s">
        <v>53</v>
      </c>
    </row>
    <row r="573" spans="11:12" x14ac:dyDescent="0.25">
      <c r="K573" s="66" t="s">
        <v>53</v>
      </c>
      <c r="L573" s="42" t="s">
        <v>53</v>
      </c>
    </row>
    <row r="574" spans="11:12" x14ac:dyDescent="0.25">
      <c r="K574" s="66" t="s">
        <v>53</v>
      </c>
      <c r="L574" s="42" t="s">
        <v>53</v>
      </c>
    </row>
    <row r="575" spans="11:12" x14ac:dyDescent="0.25">
      <c r="K575" s="66" t="s">
        <v>53</v>
      </c>
      <c r="L575" s="42" t="s">
        <v>53</v>
      </c>
    </row>
    <row r="576" spans="11:12" x14ac:dyDescent="0.25">
      <c r="K576" s="66" t="s">
        <v>53</v>
      </c>
      <c r="L576" s="42" t="s">
        <v>53</v>
      </c>
    </row>
    <row r="577" spans="11:12" x14ac:dyDescent="0.25">
      <c r="K577" s="66" t="s">
        <v>53</v>
      </c>
      <c r="L577" s="42" t="s">
        <v>53</v>
      </c>
    </row>
    <row r="578" spans="11:12" x14ac:dyDescent="0.25">
      <c r="K578" s="66" t="s">
        <v>53</v>
      </c>
      <c r="L578" s="42" t="s">
        <v>53</v>
      </c>
    </row>
    <row r="579" spans="11:12" x14ac:dyDescent="0.25">
      <c r="K579" s="66" t="s">
        <v>53</v>
      </c>
      <c r="L579" s="42" t="s">
        <v>53</v>
      </c>
    </row>
    <row r="580" spans="11:12" x14ac:dyDescent="0.25">
      <c r="K580" s="66" t="s">
        <v>53</v>
      </c>
      <c r="L580" s="42" t="s">
        <v>53</v>
      </c>
    </row>
    <row r="581" spans="11:12" x14ac:dyDescent="0.25">
      <c r="K581" s="66" t="s">
        <v>53</v>
      </c>
      <c r="L581" s="42" t="s">
        <v>53</v>
      </c>
    </row>
    <row r="582" spans="11:12" x14ac:dyDescent="0.25">
      <c r="K582" s="66" t="s">
        <v>53</v>
      </c>
      <c r="L582" s="42" t="s">
        <v>53</v>
      </c>
    </row>
    <row r="583" spans="11:12" x14ac:dyDescent="0.25">
      <c r="K583" s="66" t="s">
        <v>53</v>
      </c>
      <c r="L583" s="42" t="s">
        <v>53</v>
      </c>
    </row>
    <row r="584" spans="11:12" x14ac:dyDescent="0.25">
      <c r="K584" s="66" t="s">
        <v>53</v>
      </c>
      <c r="L584" s="42" t="s">
        <v>53</v>
      </c>
    </row>
    <row r="585" spans="11:12" x14ac:dyDescent="0.25">
      <c r="K585" s="66" t="s">
        <v>53</v>
      </c>
      <c r="L585" s="42" t="s">
        <v>53</v>
      </c>
    </row>
    <row r="586" spans="11:12" x14ac:dyDescent="0.25">
      <c r="K586" s="66" t="s">
        <v>53</v>
      </c>
      <c r="L586" s="42" t="s">
        <v>53</v>
      </c>
    </row>
    <row r="587" spans="11:12" x14ac:dyDescent="0.25">
      <c r="K587" s="66" t="s">
        <v>53</v>
      </c>
      <c r="L587" s="42" t="s">
        <v>53</v>
      </c>
    </row>
    <row r="588" spans="11:12" x14ac:dyDescent="0.25">
      <c r="K588" s="66" t="s">
        <v>53</v>
      </c>
      <c r="L588" s="42" t="s">
        <v>53</v>
      </c>
    </row>
    <row r="589" spans="11:12" x14ac:dyDescent="0.25">
      <c r="K589" s="66" t="s">
        <v>53</v>
      </c>
      <c r="L589" s="42" t="s">
        <v>53</v>
      </c>
    </row>
    <row r="590" spans="11:12" x14ac:dyDescent="0.25">
      <c r="K590" s="66" t="s">
        <v>53</v>
      </c>
      <c r="L590" s="42" t="s">
        <v>53</v>
      </c>
    </row>
    <row r="591" spans="11:12" x14ac:dyDescent="0.25">
      <c r="K591" s="66" t="s">
        <v>53</v>
      </c>
      <c r="L591" s="42" t="s">
        <v>53</v>
      </c>
    </row>
    <row r="592" spans="11:12" x14ac:dyDescent="0.25">
      <c r="K592" s="66" t="s">
        <v>53</v>
      </c>
      <c r="L592" s="42" t="s">
        <v>53</v>
      </c>
    </row>
    <row r="593" spans="11:12" x14ac:dyDescent="0.25">
      <c r="K593" s="66" t="s">
        <v>53</v>
      </c>
      <c r="L593" s="42" t="s">
        <v>53</v>
      </c>
    </row>
    <row r="594" spans="11:12" x14ac:dyDescent="0.25">
      <c r="K594" s="66" t="s">
        <v>53</v>
      </c>
      <c r="L594" s="42" t="s">
        <v>53</v>
      </c>
    </row>
    <row r="595" spans="11:12" x14ac:dyDescent="0.25">
      <c r="K595" s="66" t="s">
        <v>53</v>
      </c>
      <c r="L595" s="42" t="s">
        <v>53</v>
      </c>
    </row>
    <row r="596" spans="11:12" x14ac:dyDescent="0.25">
      <c r="K596" s="66" t="s">
        <v>53</v>
      </c>
      <c r="L596" s="42" t="s">
        <v>53</v>
      </c>
    </row>
    <row r="597" spans="11:12" x14ac:dyDescent="0.25">
      <c r="K597" s="66" t="s">
        <v>53</v>
      </c>
      <c r="L597" s="42" t="s">
        <v>53</v>
      </c>
    </row>
    <row r="598" spans="11:12" x14ac:dyDescent="0.25">
      <c r="K598" s="66" t="s">
        <v>53</v>
      </c>
      <c r="L598" s="42" t="s">
        <v>53</v>
      </c>
    </row>
    <row r="599" spans="11:12" x14ac:dyDescent="0.25">
      <c r="K599" s="66" t="s">
        <v>53</v>
      </c>
      <c r="L599" s="42" t="s">
        <v>53</v>
      </c>
    </row>
    <row r="600" spans="11:12" x14ac:dyDescent="0.25">
      <c r="K600" s="67" t="s">
        <v>56</v>
      </c>
      <c r="L600" s="67"/>
    </row>
    <row r="601" spans="11:12" x14ac:dyDescent="0.25">
      <c r="K601" s="66">
        <v>43904</v>
      </c>
      <c r="L601" s="42">
        <v>100</v>
      </c>
    </row>
    <row r="602" spans="11:12" x14ac:dyDescent="0.25">
      <c r="K602" s="66">
        <v>43911</v>
      </c>
      <c r="L602" s="42">
        <v>98.867400000000004</v>
      </c>
    </row>
    <row r="603" spans="11:12" x14ac:dyDescent="0.25">
      <c r="K603" s="66">
        <v>43918</v>
      </c>
      <c r="L603" s="42">
        <v>97.182599999999994</v>
      </c>
    </row>
    <row r="604" spans="11:12" x14ac:dyDescent="0.25">
      <c r="K604" s="66">
        <v>43925</v>
      </c>
      <c r="L604" s="42">
        <v>96.457400000000007</v>
      </c>
    </row>
    <row r="605" spans="11:12" x14ac:dyDescent="0.25">
      <c r="K605" s="66">
        <v>43932</v>
      </c>
      <c r="L605" s="42">
        <v>95.227400000000003</v>
      </c>
    </row>
    <row r="606" spans="11:12" x14ac:dyDescent="0.25">
      <c r="K606" s="66">
        <v>43939</v>
      </c>
      <c r="L606" s="42">
        <v>95.445400000000006</v>
      </c>
    </row>
    <row r="607" spans="11:12" x14ac:dyDescent="0.25">
      <c r="K607" s="66">
        <v>43946</v>
      </c>
      <c r="L607" s="42">
        <v>96.265699999999995</v>
      </c>
    </row>
    <row r="608" spans="11:12" x14ac:dyDescent="0.25">
      <c r="K608" s="66">
        <v>43953</v>
      </c>
      <c r="L608" s="42">
        <v>96.631500000000003</v>
      </c>
    </row>
    <row r="609" spans="11:12" x14ac:dyDescent="0.25">
      <c r="K609" s="66">
        <v>43960</v>
      </c>
      <c r="L609" s="42">
        <v>95.401700000000005</v>
      </c>
    </row>
    <row r="610" spans="11:12" x14ac:dyDescent="0.25">
      <c r="K610" s="66">
        <v>43967</v>
      </c>
      <c r="L610" s="42">
        <v>94.960300000000004</v>
      </c>
    </row>
    <row r="611" spans="11:12" x14ac:dyDescent="0.25">
      <c r="K611" s="66">
        <v>43974</v>
      </c>
      <c r="L611" s="42">
        <v>94.938800000000001</v>
      </c>
    </row>
    <row r="612" spans="11:12" x14ac:dyDescent="0.25">
      <c r="K612" s="66">
        <v>43981</v>
      </c>
      <c r="L612" s="42">
        <v>94.8643</v>
      </c>
    </row>
    <row r="613" spans="11:12" x14ac:dyDescent="0.25">
      <c r="K613" s="66">
        <v>43988</v>
      </c>
      <c r="L613" s="42">
        <v>95.7774</v>
      </c>
    </row>
    <row r="614" spans="11:12" x14ac:dyDescent="0.25">
      <c r="K614" s="66">
        <v>43995</v>
      </c>
      <c r="L614" s="42">
        <v>96.280600000000007</v>
      </c>
    </row>
    <row r="615" spans="11:12" x14ac:dyDescent="0.25">
      <c r="K615" s="66">
        <v>44002</v>
      </c>
      <c r="L615" s="42">
        <v>98.224299999999999</v>
      </c>
    </row>
    <row r="616" spans="11:12" x14ac:dyDescent="0.25">
      <c r="K616" s="66">
        <v>44009</v>
      </c>
      <c r="L616" s="42">
        <v>98.461399999999998</v>
      </c>
    </row>
    <row r="617" spans="11:12" x14ac:dyDescent="0.25">
      <c r="K617" s="66">
        <v>44016</v>
      </c>
      <c r="L617" s="42">
        <v>100.02460000000001</v>
      </c>
    </row>
    <row r="618" spans="11:12" x14ac:dyDescent="0.25">
      <c r="K618" s="66">
        <v>44023</v>
      </c>
      <c r="L618" s="42">
        <v>98.0715</v>
      </c>
    </row>
    <row r="619" spans="11:12" x14ac:dyDescent="0.25">
      <c r="K619" s="66">
        <v>44030</v>
      </c>
      <c r="L619" s="42">
        <v>97.3125</v>
      </c>
    </row>
    <row r="620" spans="11:12" x14ac:dyDescent="0.25">
      <c r="K620" s="66">
        <v>44037</v>
      </c>
      <c r="L620" s="42">
        <v>97.023300000000006</v>
      </c>
    </row>
    <row r="621" spans="11:12" x14ac:dyDescent="0.25">
      <c r="K621" s="66">
        <v>44044</v>
      </c>
      <c r="L621" s="42">
        <v>97.484399999999994</v>
      </c>
    </row>
    <row r="622" spans="11:12" x14ac:dyDescent="0.25">
      <c r="K622" s="66">
        <v>44051</v>
      </c>
      <c r="L622" s="42">
        <v>99.725099999999998</v>
      </c>
    </row>
    <row r="623" spans="11:12" x14ac:dyDescent="0.25">
      <c r="K623" s="66">
        <v>44058</v>
      </c>
      <c r="L623" s="42">
        <v>100.54349999999999</v>
      </c>
    </row>
    <row r="624" spans="11:12" x14ac:dyDescent="0.25">
      <c r="K624" s="66">
        <v>44065</v>
      </c>
      <c r="L624" s="42">
        <v>101.1352</v>
      </c>
    </row>
    <row r="625" spans="11:12" x14ac:dyDescent="0.25">
      <c r="K625" s="66">
        <v>44072</v>
      </c>
      <c r="L625" s="42">
        <v>100.3626</v>
      </c>
    </row>
    <row r="626" spans="11:12" x14ac:dyDescent="0.25">
      <c r="K626" s="66">
        <v>44079</v>
      </c>
      <c r="L626" s="42">
        <v>100.80929999999999</v>
      </c>
    </row>
    <row r="627" spans="11:12" x14ac:dyDescent="0.25">
      <c r="K627" s="66">
        <v>44086</v>
      </c>
      <c r="L627" s="42">
        <v>100.91160000000001</v>
      </c>
    </row>
    <row r="628" spans="11:12" x14ac:dyDescent="0.25">
      <c r="K628" s="66">
        <v>44093</v>
      </c>
      <c r="L628" s="42">
        <v>101.2033</v>
      </c>
    </row>
    <row r="629" spans="11:12" x14ac:dyDescent="0.25">
      <c r="K629" s="66">
        <v>44100</v>
      </c>
      <c r="L629" s="42">
        <v>100.6542</v>
      </c>
    </row>
    <row r="630" spans="11:12" x14ac:dyDescent="0.25">
      <c r="K630" s="66">
        <v>44107</v>
      </c>
      <c r="L630" s="42">
        <v>100.1983</v>
      </c>
    </row>
    <row r="631" spans="11:12" x14ac:dyDescent="0.25">
      <c r="K631" s="66">
        <v>44114</v>
      </c>
      <c r="L631" s="42">
        <v>99.4512</v>
      </c>
    </row>
    <row r="632" spans="11:12" x14ac:dyDescent="0.25">
      <c r="K632" s="66">
        <v>44121</v>
      </c>
      <c r="L632" s="42">
        <v>100.04689999999999</v>
      </c>
    </row>
    <row r="633" spans="11:12" x14ac:dyDescent="0.25">
      <c r="K633" s="66">
        <v>44128</v>
      </c>
      <c r="L633" s="42">
        <v>100.246</v>
      </c>
    </row>
    <row r="634" spans="11:12" x14ac:dyDescent="0.25">
      <c r="K634" s="66">
        <v>44135</v>
      </c>
      <c r="L634" s="42">
        <v>100.4127</v>
      </c>
    </row>
    <row r="635" spans="11:12" x14ac:dyDescent="0.25">
      <c r="K635" s="66">
        <v>44142</v>
      </c>
      <c r="L635" s="42">
        <v>102.041</v>
      </c>
    </row>
    <row r="636" spans="11:12" x14ac:dyDescent="0.25">
      <c r="K636" s="66">
        <v>44149</v>
      </c>
      <c r="L636" s="42">
        <v>102.8</v>
      </c>
    </row>
    <row r="637" spans="11:12" x14ac:dyDescent="0.25">
      <c r="K637" s="66">
        <v>44156</v>
      </c>
      <c r="L637" s="42">
        <v>102.4288</v>
      </c>
    </row>
    <row r="638" spans="11:12" x14ac:dyDescent="0.25">
      <c r="K638" s="66">
        <v>44163</v>
      </c>
      <c r="L638" s="42">
        <v>103.17740000000001</v>
      </c>
    </row>
    <row r="639" spans="11:12" x14ac:dyDescent="0.25">
      <c r="K639" s="66">
        <v>44170</v>
      </c>
      <c r="L639" s="42">
        <v>104.7747</v>
      </c>
    </row>
    <row r="640" spans="11:12" x14ac:dyDescent="0.25">
      <c r="K640" s="66">
        <v>44177</v>
      </c>
      <c r="L640" s="42">
        <v>105.32340000000001</v>
      </c>
    </row>
    <row r="641" spans="11:12" x14ac:dyDescent="0.25">
      <c r="K641" s="66">
        <v>44184</v>
      </c>
      <c r="L641" s="42">
        <v>103.3659</v>
      </c>
    </row>
    <row r="642" spans="11:12" x14ac:dyDescent="0.25">
      <c r="K642" s="66">
        <v>44191</v>
      </c>
      <c r="L642" s="42">
        <v>99.274100000000004</v>
      </c>
    </row>
    <row r="643" spans="11:12" x14ac:dyDescent="0.25">
      <c r="K643" s="66">
        <v>44198</v>
      </c>
      <c r="L643" s="42">
        <v>97.4208</v>
      </c>
    </row>
    <row r="644" spans="11:12" x14ac:dyDescent="0.25">
      <c r="K644" s="66">
        <v>44205</v>
      </c>
      <c r="L644" s="42">
        <v>97.487700000000004</v>
      </c>
    </row>
    <row r="645" spans="11:12" x14ac:dyDescent="0.25">
      <c r="K645" s="66">
        <v>44212</v>
      </c>
      <c r="L645" s="42">
        <v>98.699299999999994</v>
      </c>
    </row>
    <row r="646" spans="11:12" x14ac:dyDescent="0.25">
      <c r="K646" s="66" t="s">
        <v>53</v>
      </c>
      <c r="L646" s="42" t="s">
        <v>53</v>
      </c>
    </row>
    <row r="647" spans="11:12" x14ac:dyDescent="0.25">
      <c r="K647" s="66" t="s">
        <v>53</v>
      </c>
      <c r="L647" s="42" t="s">
        <v>53</v>
      </c>
    </row>
    <row r="648" spans="11:12" x14ac:dyDescent="0.25">
      <c r="K648" s="66" t="s">
        <v>53</v>
      </c>
      <c r="L648" s="42" t="s">
        <v>53</v>
      </c>
    </row>
    <row r="649" spans="11:12" x14ac:dyDescent="0.25">
      <c r="K649" s="66" t="s">
        <v>53</v>
      </c>
      <c r="L649" s="42" t="s">
        <v>53</v>
      </c>
    </row>
    <row r="650" spans="11:12" x14ac:dyDescent="0.25">
      <c r="K650" s="66" t="s">
        <v>53</v>
      </c>
      <c r="L650" s="42" t="s">
        <v>53</v>
      </c>
    </row>
    <row r="651" spans="11:12" x14ac:dyDescent="0.25">
      <c r="K651" s="66" t="s">
        <v>53</v>
      </c>
      <c r="L651" s="42" t="s">
        <v>53</v>
      </c>
    </row>
    <row r="652" spans="11:12" x14ac:dyDescent="0.25">
      <c r="K652" s="66" t="s">
        <v>53</v>
      </c>
      <c r="L652" s="42" t="s">
        <v>53</v>
      </c>
    </row>
    <row r="653" spans="11:12" x14ac:dyDescent="0.25">
      <c r="K653" s="66" t="s">
        <v>53</v>
      </c>
      <c r="L653" s="42" t="s">
        <v>53</v>
      </c>
    </row>
    <row r="654" spans="11:12" x14ac:dyDescent="0.25">
      <c r="K654" s="66" t="s">
        <v>53</v>
      </c>
      <c r="L654" s="42" t="s">
        <v>53</v>
      </c>
    </row>
    <row r="655" spans="11:12" x14ac:dyDescent="0.25">
      <c r="K655" s="66" t="s">
        <v>53</v>
      </c>
      <c r="L655" s="42" t="s">
        <v>53</v>
      </c>
    </row>
    <row r="656" spans="11:12" x14ac:dyDescent="0.25">
      <c r="K656" s="66" t="s">
        <v>53</v>
      </c>
      <c r="L656" s="42" t="s">
        <v>53</v>
      </c>
    </row>
    <row r="657" spans="11:12" x14ac:dyDescent="0.25">
      <c r="K657" s="66" t="s">
        <v>53</v>
      </c>
      <c r="L657" s="42" t="s">
        <v>53</v>
      </c>
    </row>
    <row r="658" spans="11:12" x14ac:dyDescent="0.25">
      <c r="K658" s="66" t="s">
        <v>53</v>
      </c>
      <c r="L658" s="42" t="s">
        <v>53</v>
      </c>
    </row>
    <row r="659" spans="11:12" x14ac:dyDescent="0.25">
      <c r="K659" s="66" t="s">
        <v>53</v>
      </c>
      <c r="L659" s="42" t="s">
        <v>53</v>
      </c>
    </row>
    <row r="660" spans="11:12" x14ac:dyDescent="0.25">
      <c r="K660" s="66" t="s">
        <v>53</v>
      </c>
      <c r="L660" s="42" t="s">
        <v>53</v>
      </c>
    </row>
    <row r="661" spans="11:12" x14ac:dyDescent="0.25">
      <c r="K661" s="66" t="s">
        <v>53</v>
      </c>
      <c r="L661" s="42" t="s">
        <v>53</v>
      </c>
    </row>
    <row r="662" spans="11:12" x14ac:dyDescent="0.25">
      <c r="K662" s="66" t="s">
        <v>53</v>
      </c>
      <c r="L662" s="42" t="s">
        <v>53</v>
      </c>
    </row>
    <row r="663" spans="11:12" x14ac:dyDescent="0.25">
      <c r="K663" s="66" t="s">
        <v>53</v>
      </c>
      <c r="L663" s="42" t="s">
        <v>53</v>
      </c>
    </row>
    <row r="664" spans="11:12" x14ac:dyDescent="0.25">
      <c r="K664" s="66" t="s">
        <v>53</v>
      </c>
      <c r="L664" s="42" t="s">
        <v>53</v>
      </c>
    </row>
    <row r="665" spans="11:12" x14ac:dyDescent="0.25">
      <c r="K665" s="66" t="s">
        <v>53</v>
      </c>
      <c r="L665" s="42" t="s">
        <v>53</v>
      </c>
    </row>
    <row r="666" spans="11:12" x14ac:dyDescent="0.25">
      <c r="K666" s="66" t="s">
        <v>53</v>
      </c>
      <c r="L666" s="42" t="s">
        <v>53</v>
      </c>
    </row>
    <row r="667" spans="11:12" x14ac:dyDescent="0.25">
      <c r="K667" s="66" t="s">
        <v>53</v>
      </c>
      <c r="L667" s="42" t="s">
        <v>53</v>
      </c>
    </row>
    <row r="668" spans="11:12" x14ac:dyDescent="0.25">
      <c r="K668" s="66" t="s">
        <v>53</v>
      </c>
      <c r="L668" s="42" t="s">
        <v>53</v>
      </c>
    </row>
    <row r="669" spans="11:12" x14ac:dyDescent="0.25">
      <c r="K669" s="66" t="s">
        <v>53</v>
      </c>
      <c r="L669" s="42" t="s">
        <v>53</v>
      </c>
    </row>
    <row r="670" spans="11:12" x14ac:dyDescent="0.25">
      <c r="K670" s="66" t="s">
        <v>53</v>
      </c>
      <c r="L670" s="42" t="s">
        <v>53</v>
      </c>
    </row>
    <row r="671" spans="11:12" x14ac:dyDescent="0.25">
      <c r="K671" s="66" t="s">
        <v>53</v>
      </c>
      <c r="L671" s="42" t="s">
        <v>53</v>
      </c>
    </row>
    <row r="672" spans="11:12" x14ac:dyDescent="0.25">
      <c r="K672" s="66" t="s">
        <v>53</v>
      </c>
      <c r="L672" s="42" t="s">
        <v>53</v>
      </c>
    </row>
    <row r="673" spans="11:12" x14ac:dyDescent="0.25">
      <c r="K673" s="66" t="s">
        <v>53</v>
      </c>
      <c r="L673" s="42" t="s">
        <v>53</v>
      </c>
    </row>
    <row r="674" spans="11:12" x14ac:dyDescent="0.25">
      <c r="K674" s="66" t="s">
        <v>53</v>
      </c>
      <c r="L674" s="42" t="s">
        <v>53</v>
      </c>
    </row>
    <row r="675" spans="11:12" x14ac:dyDescent="0.25">
      <c r="K675" s="66" t="s">
        <v>53</v>
      </c>
      <c r="L675" s="42" t="s">
        <v>53</v>
      </c>
    </row>
    <row r="676" spans="11:12" x14ac:dyDescent="0.25">
      <c r="K676" s="66" t="s">
        <v>53</v>
      </c>
      <c r="L676" s="42" t="s">
        <v>53</v>
      </c>
    </row>
    <row r="677" spans="11:12" x14ac:dyDescent="0.25">
      <c r="K677" s="66" t="s">
        <v>53</v>
      </c>
      <c r="L677" s="42" t="s">
        <v>53</v>
      </c>
    </row>
    <row r="678" spans="11:12" x14ac:dyDescent="0.25">
      <c r="K678" s="66" t="s">
        <v>53</v>
      </c>
      <c r="L678" s="42" t="s">
        <v>53</v>
      </c>
    </row>
    <row r="679" spans="11:12" x14ac:dyDescent="0.25">
      <c r="K679" s="66" t="s">
        <v>53</v>
      </c>
      <c r="L679" s="42" t="s">
        <v>53</v>
      </c>
    </row>
    <row r="680" spans="11:12" x14ac:dyDescent="0.25">
      <c r="K680" s="66" t="s">
        <v>53</v>
      </c>
      <c r="L680" s="42" t="s">
        <v>53</v>
      </c>
    </row>
    <row r="681" spans="11:12" x14ac:dyDescent="0.25">
      <c r="K681" s="66" t="s">
        <v>53</v>
      </c>
      <c r="L681" s="42" t="s">
        <v>53</v>
      </c>
    </row>
    <row r="682" spans="11:12" x14ac:dyDescent="0.25">
      <c r="K682" s="66" t="s">
        <v>53</v>
      </c>
      <c r="L682" s="42" t="s">
        <v>53</v>
      </c>
    </row>
    <row r="683" spans="11:12" x14ac:dyDescent="0.25">
      <c r="K683" s="66" t="s">
        <v>53</v>
      </c>
      <c r="L683" s="42" t="s">
        <v>53</v>
      </c>
    </row>
    <row r="684" spans="11:12" x14ac:dyDescent="0.25">
      <c r="K684" s="66" t="s">
        <v>53</v>
      </c>
      <c r="L684" s="42" t="s">
        <v>53</v>
      </c>
    </row>
    <row r="685" spans="11:12" x14ac:dyDescent="0.25">
      <c r="K685" s="66" t="s">
        <v>53</v>
      </c>
      <c r="L685" s="42" t="s">
        <v>53</v>
      </c>
    </row>
    <row r="686" spans="11:12" x14ac:dyDescent="0.25">
      <c r="K686" s="66" t="s">
        <v>53</v>
      </c>
      <c r="L686" s="42" t="s">
        <v>53</v>
      </c>
    </row>
    <row r="687" spans="11:12" x14ac:dyDescent="0.25">
      <c r="K687" s="66" t="s">
        <v>53</v>
      </c>
      <c r="L687" s="42" t="s">
        <v>53</v>
      </c>
    </row>
    <row r="688" spans="11:12" x14ac:dyDescent="0.25">
      <c r="K688" s="66" t="s">
        <v>53</v>
      </c>
      <c r="L688" s="42" t="s">
        <v>53</v>
      </c>
    </row>
    <row r="689" spans="11:12" x14ac:dyDescent="0.25">
      <c r="K689" s="66" t="s">
        <v>53</v>
      </c>
      <c r="L689" s="42" t="s">
        <v>53</v>
      </c>
    </row>
    <row r="690" spans="11:12" x14ac:dyDescent="0.25">
      <c r="K690" s="66" t="s">
        <v>53</v>
      </c>
      <c r="L690" s="42" t="s">
        <v>53</v>
      </c>
    </row>
    <row r="691" spans="11:12" x14ac:dyDescent="0.25">
      <c r="K691" s="66" t="s">
        <v>53</v>
      </c>
      <c r="L691" s="42" t="s">
        <v>53</v>
      </c>
    </row>
    <row r="692" spans="11:12" x14ac:dyDescent="0.25">
      <c r="K692" s="66" t="s">
        <v>53</v>
      </c>
      <c r="L692" s="42" t="s">
        <v>53</v>
      </c>
    </row>
    <row r="693" spans="11:12" x14ac:dyDescent="0.25">
      <c r="K693" s="66" t="s">
        <v>53</v>
      </c>
      <c r="L693" s="42" t="s">
        <v>53</v>
      </c>
    </row>
    <row r="694" spans="11:12" x14ac:dyDescent="0.25">
      <c r="K694" s="66" t="s">
        <v>53</v>
      </c>
      <c r="L694" s="42" t="s">
        <v>53</v>
      </c>
    </row>
    <row r="695" spans="11:12" x14ac:dyDescent="0.25">
      <c r="K695" s="66" t="s">
        <v>53</v>
      </c>
      <c r="L695" s="42" t="s">
        <v>53</v>
      </c>
    </row>
    <row r="696" spans="11:12" x14ac:dyDescent="0.25">
      <c r="K696" s="66" t="s">
        <v>53</v>
      </c>
      <c r="L696" s="42" t="s">
        <v>53</v>
      </c>
    </row>
    <row r="697" spans="11:12" x14ac:dyDescent="0.25">
      <c r="K697" s="66" t="s">
        <v>53</v>
      </c>
      <c r="L697" s="42" t="s">
        <v>53</v>
      </c>
    </row>
    <row r="698" spans="11:12" x14ac:dyDescent="0.25">
      <c r="K698" s="66" t="s">
        <v>53</v>
      </c>
      <c r="L698" s="42" t="s">
        <v>53</v>
      </c>
    </row>
    <row r="699" spans="11:12" x14ac:dyDescent="0.25">
      <c r="K699" s="66" t="s">
        <v>53</v>
      </c>
      <c r="L699" s="42" t="s">
        <v>53</v>
      </c>
    </row>
    <row r="700" spans="11:12" x14ac:dyDescent="0.25">
      <c r="K700" s="66" t="s">
        <v>53</v>
      </c>
      <c r="L700" s="42" t="s">
        <v>53</v>
      </c>
    </row>
    <row r="701" spans="11:12" x14ac:dyDescent="0.25">
      <c r="K701" s="66" t="s">
        <v>53</v>
      </c>
      <c r="L701" s="42" t="s">
        <v>53</v>
      </c>
    </row>
    <row r="702" spans="11:12" x14ac:dyDescent="0.25">
      <c r="K702" s="66" t="s">
        <v>53</v>
      </c>
      <c r="L702" s="42" t="s">
        <v>53</v>
      </c>
    </row>
    <row r="703" spans="11:12" x14ac:dyDescent="0.25">
      <c r="K703" s="66" t="s">
        <v>53</v>
      </c>
      <c r="L703" s="42" t="s">
        <v>53</v>
      </c>
    </row>
    <row r="704" spans="11:12" x14ac:dyDescent="0.25">
      <c r="K704" s="66" t="s">
        <v>53</v>
      </c>
      <c r="L704" s="42" t="s">
        <v>53</v>
      </c>
    </row>
    <row r="705" spans="11:12" x14ac:dyDescent="0.25">
      <c r="K705" s="66" t="s">
        <v>53</v>
      </c>
      <c r="L705" s="42" t="s">
        <v>53</v>
      </c>
    </row>
    <row r="706" spans="11:12" x14ac:dyDescent="0.25">
      <c r="K706" s="66" t="s">
        <v>53</v>
      </c>
      <c r="L706" s="42" t="s">
        <v>53</v>
      </c>
    </row>
    <row r="707" spans="11:12" x14ac:dyDescent="0.25">
      <c r="K707" s="66" t="s">
        <v>53</v>
      </c>
      <c r="L707" s="42" t="s">
        <v>53</v>
      </c>
    </row>
    <row r="708" spans="11:12" x14ac:dyDescent="0.25">
      <c r="K708" s="66" t="s">
        <v>53</v>
      </c>
      <c r="L708" s="42" t="s">
        <v>53</v>
      </c>
    </row>
    <row r="709" spans="11:12" x14ac:dyDescent="0.25">
      <c r="K709" s="66" t="s">
        <v>53</v>
      </c>
      <c r="L709" s="42" t="s">
        <v>53</v>
      </c>
    </row>
    <row r="710" spans="11:12" x14ac:dyDescent="0.25">
      <c r="K710" s="66" t="s">
        <v>53</v>
      </c>
      <c r="L710" s="42" t="s">
        <v>53</v>
      </c>
    </row>
    <row r="711" spans="11:12" x14ac:dyDescent="0.25">
      <c r="K711" s="66" t="s">
        <v>53</v>
      </c>
      <c r="L711" s="42" t="s">
        <v>53</v>
      </c>
    </row>
    <row r="712" spans="11:12" x14ac:dyDescent="0.25">
      <c r="K712" s="66" t="s">
        <v>53</v>
      </c>
      <c r="L712" s="42" t="s">
        <v>53</v>
      </c>
    </row>
    <row r="713" spans="11:12" x14ac:dyDescent="0.25">
      <c r="K713" s="66" t="s">
        <v>53</v>
      </c>
      <c r="L713" s="42" t="s">
        <v>53</v>
      </c>
    </row>
    <row r="714" spans="11:12" x14ac:dyDescent="0.25">
      <c r="K714" s="66" t="s">
        <v>53</v>
      </c>
      <c r="L714" s="42" t="s">
        <v>53</v>
      </c>
    </row>
    <row r="715" spans="11:12" x14ac:dyDescent="0.25">
      <c r="K715" s="66" t="s">
        <v>53</v>
      </c>
      <c r="L715" s="42" t="s">
        <v>53</v>
      </c>
    </row>
    <row r="716" spans="11:12" x14ac:dyDescent="0.25">
      <c r="K716" s="66" t="s">
        <v>53</v>
      </c>
      <c r="L716" s="42" t="s">
        <v>53</v>
      </c>
    </row>
    <row r="717" spans="11:12" x14ac:dyDescent="0.25">
      <c r="K717" s="66" t="s">
        <v>53</v>
      </c>
      <c r="L717" s="42" t="s">
        <v>53</v>
      </c>
    </row>
    <row r="718" spans="11:12" x14ac:dyDescent="0.25">
      <c r="K718" s="66" t="s">
        <v>53</v>
      </c>
      <c r="L718" s="42" t="s">
        <v>53</v>
      </c>
    </row>
    <row r="719" spans="11:12" x14ac:dyDescent="0.25">
      <c r="K719" s="66" t="s">
        <v>53</v>
      </c>
      <c r="L719" s="42" t="s">
        <v>53</v>
      </c>
    </row>
    <row r="720" spans="11:12" x14ac:dyDescent="0.25">
      <c r="K720" s="66" t="s">
        <v>53</v>
      </c>
      <c r="L720" s="42" t="s">
        <v>53</v>
      </c>
    </row>
    <row r="721" spans="11:12" x14ac:dyDescent="0.25">
      <c r="K721" s="66" t="s">
        <v>53</v>
      </c>
      <c r="L721" s="42" t="s">
        <v>53</v>
      </c>
    </row>
    <row r="722" spans="11:12" x14ac:dyDescent="0.25">
      <c r="K722" s="66" t="s">
        <v>53</v>
      </c>
      <c r="L722" s="42" t="s">
        <v>53</v>
      </c>
    </row>
    <row r="723" spans="11:12" x14ac:dyDescent="0.25">
      <c r="K723" s="66" t="s">
        <v>53</v>
      </c>
      <c r="L723" s="42" t="s">
        <v>53</v>
      </c>
    </row>
    <row r="724" spans="11:12" x14ac:dyDescent="0.25">
      <c r="K724" s="66" t="s">
        <v>53</v>
      </c>
      <c r="L724" s="42" t="s">
        <v>53</v>
      </c>
    </row>
    <row r="725" spans="11:12" x14ac:dyDescent="0.25">
      <c r="K725" s="66" t="s">
        <v>53</v>
      </c>
      <c r="L725" s="42" t="s">
        <v>53</v>
      </c>
    </row>
    <row r="726" spans="11:12" x14ac:dyDescent="0.25">
      <c r="K726" s="66" t="s">
        <v>53</v>
      </c>
      <c r="L726" s="42" t="s">
        <v>53</v>
      </c>
    </row>
    <row r="727" spans="11:12" x14ac:dyDescent="0.25">
      <c r="K727" s="66" t="s">
        <v>53</v>
      </c>
      <c r="L727" s="42" t="s">
        <v>53</v>
      </c>
    </row>
    <row r="728" spans="11:12" x14ac:dyDescent="0.25">
      <c r="K728" s="66" t="s">
        <v>53</v>
      </c>
      <c r="L728" s="42" t="s">
        <v>53</v>
      </c>
    </row>
    <row r="729" spans="11:12" x14ac:dyDescent="0.25">
      <c r="K729" s="66" t="s">
        <v>53</v>
      </c>
      <c r="L729" s="42" t="s">
        <v>53</v>
      </c>
    </row>
    <row r="730" spans="11:12" x14ac:dyDescent="0.25">
      <c r="K730" s="66" t="s">
        <v>53</v>
      </c>
      <c r="L730" s="42" t="s">
        <v>53</v>
      </c>
    </row>
    <row r="731" spans="11:12" x14ac:dyDescent="0.25">
      <c r="K731" s="66" t="s">
        <v>53</v>
      </c>
      <c r="L731" s="42" t="s">
        <v>53</v>
      </c>
    </row>
    <row r="732" spans="11:12" x14ac:dyDescent="0.25">
      <c r="K732" s="66" t="s">
        <v>53</v>
      </c>
      <c r="L732" s="42" t="s">
        <v>53</v>
      </c>
    </row>
    <row r="733" spans="11:12" x14ac:dyDescent="0.25">
      <c r="K733" s="66" t="s">
        <v>53</v>
      </c>
      <c r="L733" s="42" t="s">
        <v>53</v>
      </c>
    </row>
    <row r="734" spans="11:12" x14ac:dyDescent="0.25">
      <c r="K734" s="66" t="s">
        <v>53</v>
      </c>
      <c r="L734" s="42" t="s">
        <v>53</v>
      </c>
    </row>
    <row r="735" spans="11:12" x14ac:dyDescent="0.25">
      <c r="K735" s="66" t="s">
        <v>53</v>
      </c>
      <c r="L735" s="42" t="s">
        <v>53</v>
      </c>
    </row>
    <row r="736" spans="11:12" x14ac:dyDescent="0.25">
      <c r="K736" s="66" t="s">
        <v>53</v>
      </c>
      <c r="L736" s="42" t="s">
        <v>53</v>
      </c>
    </row>
    <row r="737" spans="11:12" x14ac:dyDescent="0.25">
      <c r="K737" s="66" t="s">
        <v>53</v>
      </c>
      <c r="L737" s="42" t="s">
        <v>53</v>
      </c>
    </row>
    <row r="738" spans="11:12" x14ac:dyDescent="0.25">
      <c r="K738" s="66" t="s">
        <v>53</v>
      </c>
      <c r="L738" s="42" t="s">
        <v>53</v>
      </c>
    </row>
    <row r="739" spans="11:12" x14ac:dyDescent="0.25">
      <c r="K739" s="66" t="s">
        <v>53</v>
      </c>
      <c r="L739" s="42" t="s">
        <v>53</v>
      </c>
    </row>
    <row r="740" spans="11:12" x14ac:dyDescent="0.25">
      <c r="K740" s="66" t="s">
        <v>53</v>
      </c>
      <c r="L740" s="42" t="s">
        <v>53</v>
      </c>
    </row>
    <row r="741" spans="11:12" x14ac:dyDescent="0.25">
      <c r="K741" s="66" t="s">
        <v>53</v>
      </c>
      <c r="L741" s="42" t="s">
        <v>53</v>
      </c>
    </row>
    <row r="742" spans="11:12" x14ac:dyDescent="0.25">
      <c r="K742" s="66" t="s">
        <v>53</v>
      </c>
      <c r="L742" s="42" t="s">
        <v>53</v>
      </c>
    </row>
    <row r="743" spans="11:12" x14ac:dyDescent="0.25">
      <c r="K743" s="66" t="s">
        <v>53</v>
      </c>
      <c r="L743" s="42" t="s">
        <v>53</v>
      </c>
    </row>
    <row r="744" spans="11:12" x14ac:dyDescent="0.25">
      <c r="K744" s="66" t="s">
        <v>53</v>
      </c>
      <c r="L744" s="42" t="s">
        <v>53</v>
      </c>
    </row>
    <row r="745" spans="11:12" x14ac:dyDescent="0.25">
      <c r="K745" s="66" t="s">
        <v>53</v>
      </c>
      <c r="L745" s="42" t="s">
        <v>53</v>
      </c>
    </row>
    <row r="746" spans="11:12" x14ac:dyDescent="0.25">
      <c r="K746" s="66" t="s">
        <v>53</v>
      </c>
      <c r="L746" s="42" t="s">
        <v>53</v>
      </c>
    </row>
    <row r="747" spans="11:12" x14ac:dyDescent="0.25">
      <c r="K747" s="66" t="s">
        <v>53</v>
      </c>
      <c r="L747" s="42" t="s">
        <v>53</v>
      </c>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row r="900" spans="11:12" x14ac:dyDescent="0.25">
      <c r="K900" s="33"/>
      <c r="L900" s="37"/>
    </row>
  </sheetData>
  <mergeCells count="15">
    <mergeCell ref="A22:I22"/>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A6922-8B81-408F-A536-9EC1E5A3DEE1}">
  <sheetPr codeName="Sheet10">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3" customWidth="1"/>
    <col min="13" max="16384" width="8.7109375" style="19"/>
  </cols>
  <sheetData>
    <row r="1" spans="1:12" ht="60" customHeight="1" x14ac:dyDescent="0.25">
      <c r="A1" s="82" t="s">
        <v>32</v>
      </c>
      <c r="B1" s="82"/>
      <c r="C1" s="82"/>
      <c r="D1" s="82"/>
      <c r="E1" s="82"/>
      <c r="F1" s="82"/>
      <c r="G1" s="82"/>
      <c r="H1" s="82"/>
      <c r="I1" s="82"/>
      <c r="J1" s="4"/>
      <c r="K1" s="33"/>
      <c r="L1" s="34" t="s">
        <v>39</v>
      </c>
    </row>
    <row r="2" spans="1:12" ht="19.5" customHeight="1" x14ac:dyDescent="0.3">
      <c r="A2" s="3" t="str">
        <f>"Weekly Payroll Jobs and Wages in Australia - " &amp;$L$1</f>
        <v>Weekly Payroll Jobs and Wages in Australia - Australian Capital Territory</v>
      </c>
      <c r="B2" s="20"/>
      <c r="C2" s="20"/>
      <c r="D2" s="20"/>
      <c r="E2" s="20"/>
      <c r="F2" s="20"/>
      <c r="G2" s="20"/>
      <c r="H2" s="20"/>
      <c r="I2" s="20"/>
      <c r="J2" s="20"/>
      <c r="K2" s="38" t="s">
        <v>59</v>
      </c>
      <c r="L2" s="35">
        <v>44212</v>
      </c>
    </row>
    <row r="3" spans="1:12" ht="15" customHeight="1" x14ac:dyDescent="0.25">
      <c r="A3" s="21" t="str">
        <f>"Week ending "&amp;TEXT($L$2,"dddd dd mmmm yyyy")</f>
        <v>Week ending Saturday 16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68</v>
      </c>
      <c r="L4" s="39">
        <v>44184</v>
      </c>
    </row>
    <row r="5" spans="1:12" ht="11.65" customHeight="1" x14ac:dyDescent="0.25">
      <c r="A5" s="49"/>
      <c r="B5" s="20"/>
      <c r="C5" s="20"/>
      <c r="D5" s="24"/>
      <c r="E5" s="24"/>
      <c r="F5" s="20"/>
      <c r="G5" s="20"/>
      <c r="H5" s="20"/>
      <c r="I5" s="20"/>
      <c r="J5" s="20"/>
      <c r="K5" s="38"/>
      <c r="L5" s="39">
        <v>44191</v>
      </c>
    </row>
    <row r="6" spans="1:12" ht="16.5" customHeight="1" thickBot="1" x14ac:dyDescent="0.3">
      <c r="A6" s="25" t="str">
        <f>"Change in payroll jobs and total wages, "&amp;$L$1</f>
        <v>Change in payroll jobs and total wages, Australian Capital Territory</v>
      </c>
      <c r="B6" s="22"/>
      <c r="C6" s="26"/>
      <c r="D6" s="27"/>
      <c r="E6" s="24"/>
      <c r="F6" s="20"/>
      <c r="G6" s="20"/>
      <c r="H6" s="20"/>
      <c r="I6" s="20"/>
      <c r="J6" s="20"/>
      <c r="K6" s="38"/>
      <c r="L6" s="39">
        <v>44198</v>
      </c>
    </row>
    <row r="7" spans="1:12" ht="16.5" customHeight="1" x14ac:dyDescent="0.25">
      <c r="A7" s="57"/>
      <c r="B7" s="85" t="s">
        <v>57</v>
      </c>
      <c r="C7" s="86"/>
      <c r="D7" s="86"/>
      <c r="E7" s="87"/>
      <c r="F7" s="88" t="s">
        <v>58</v>
      </c>
      <c r="G7" s="86"/>
      <c r="H7" s="86"/>
      <c r="I7" s="87"/>
      <c r="J7" s="50"/>
      <c r="K7" s="38" t="s">
        <v>69</v>
      </c>
      <c r="L7" s="39">
        <v>44205</v>
      </c>
    </row>
    <row r="8" spans="1:12" ht="33.75" customHeight="1" x14ac:dyDescent="0.25">
      <c r="A8" s="89"/>
      <c r="B8" s="91" t="str">
        <f>"% Change between " &amp; TEXT($L$3,"dd mmm yyyy")&amp;" and "&amp; TEXT($L$2,"dd mmm yyyy") &amp; " (Change since 100th case of COVID-19)"</f>
        <v>% Change between 14 Mar 2020 and 16 Jan 2021 (Change since 100th case of COVID-19)</v>
      </c>
      <c r="C8" s="93" t="str">
        <f>"% Change between " &amp; TEXT($L$4,"dd mmm yyyy")&amp;" and "&amp; TEXT($L$2,"dd mmm yyyy") &amp; " (monthly change)"</f>
        <v>% Change between 19 Dec 2020 and 16 Jan 2021 (monthly change)</v>
      </c>
      <c r="D8" s="95" t="str">
        <f>"% Change between " &amp; TEXT($L$7,"dd mmm yyyy")&amp;" and "&amp; TEXT($L$2,"dd mmm yyyy") &amp; " (weekly change)"</f>
        <v>% Change between 09 Jan 2021 and 16 Jan 2021 (weekly change)</v>
      </c>
      <c r="E8" s="97" t="str">
        <f>"% Change between " &amp; TEXT($L$6,"dd mmm yyyy")&amp;" and "&amp; TEXT($L$7,"dd mmm yyyy") &amp; " (weekly change)"</f>
        <v>% Change between 02 Jan 2021 and 09 Jan 2021 (weekly change)</v>
      </c>
      <c r="F8" s="91" t="str">
        <f>"% Change between " &amp; TEXT($L$3,"dd mmm yyyy")&amp;" and "&amp; TEXT($L$2,"dd mmm yyyy") &amp; " (Change since 100th case of COVID-19)"</f>
        <v>% Change between 14 Mar 2020 and 16 Jan 2021 (Change since 100th case of COVID-19)</v>
      </c>
      <c r="G8" s="93" t="str">
        <f>"% Change between " &amp; TEXT($L$4,"dd mmm yyyy")&amp;" and "&amp; TEXT($L$2,"dd mmm yyyy") &amp; " (monthly change)"</f>
        <v>% Change between 19 Dec 2020 and 16 Jan 2021 (monthly change)</v>
      </c>
      <c r="H8" s="95" t="str">
        <f>"% Change between " &amp; TEXT($L$7,"dd mmm yyyy")&amp;" and "&amp; TEXT($L$2,"dd mmm yyyy") &amp; " (weekly change)"</f>
        <v>% Change between 09 Jan 2021 and 16 Jan 2021 (weekly change)</v>
      </c>
      <c r="I8" s="97" t="str">
        <f>"% Change between " &amp; TEXT($L$6,"dd mmm yyyy")&amp;" and "&amp; TEXT($L$7,"dd mmm yyyy") &amp; " (weekly change)"</f>
        <v>% Change between 02 Jan 2021 and 09 Jan 2021 (weekly change)</v>
      </c>
      <c r="J8" s="51"/>
      <c r="K8" s="38" t="s">
        <v>70</v>
      </c>
      <c r="L8" s="39">
        <v>44212</v>
      </c>
    </row>
    <row r="9" spans="1:12" ht="48.75" customHeight="1" thickBot="1" x14ac:dyDescent="0.3">
      <c r="A9" s="90"/>
      <c r="B9" s="92"/>
      <c r="C9" s="94"/>
      <c r="D9" s="96"/>
      <c r="E9" s="98"/>
      <c r="F9" s="92"/>
      <c r="G9" s="94"/>
      <c r="H9" s="96"/>
      <c r="I9" s="98"/>
      <c r="J9" s="52"/>
      <c r="K9" s="40" t="s">
        <v>66</v>
      </c>
      <c r="L9" s="42"/>
    </row>
    <row r="10" spans="1:12" x14ac:dyDescent="0.25">
      <c r="A10" s="58"/>
      <c r="B10" s="100" t="str">
        <f>L1</f>
        <v>Australian Capital Territory</v>
      </c>
      <c r="C10" s="101"/>
      <c r="D10" s="101"/>
      <c r="E10" s="101"/>
      <c r="F10" s="101"/>
      <c r="G10" s="101"/>
      <c r="H10" s="101"/>
      <c r="I10" s="102"/>
      <c r="J10" s="28"/>
      <c r="K10" s="54"/>
      <c r="L10" s="42"/>
    </row>
    <row r="11" spans="1:12" x14ac:dyDescent="0.25">
      <c r="A11" s="59" t="s">
        <v>30</v>
      </c>
      <c r="B11" s="28">
        <v>-4.8402623106696741E-2</v>
      </c>
      <c r="C11" s="28">
        <v>-5.204725747085015E-2</v>
      </c>
      <c r="D11" s="28">
        <v>1.6065286123388089E-2</v>
      </c>
      <c r="E11" s="28">
        <v>-6.4416034384456866E-3</v>
      </c>
      <c r="F11" s="28">
        <v>-4.5422780500635751E-2</v>
      </c>
      <c r="G11" s="28">
        <v>-7.2273973782331025E-2</v>
      </c>
      <c r="H11" s="28">
        <v>1.9178890296387419E-2</v>
      </c>
      <c r="I11" s="60">
        <v>-1.317980856194767E-2</v>
      </c>
      <c r="J11" s="28"/>
      <c r="K11" s="41"/>
      <c r="L11" s="42"/>
    </row>
    <row r="12" spans="1:12" x14ac:dyDescent="0.25">
      <c r="A12" s="58"/>
      <c r="B12" s="103" t="s">
        <v>29</v>
      </c>
      <c r="C12" s="103"/>
      <c r="D12" s="103"/>
      <c r="E12" s="103"/>
      <c r="F12" s="103"/>
      <c r="G12" s="103"/>
      <c r="H12" s="103"/>
      <c r="I12" s="104"/>
      <c r="J12" s="28"/>
      <c r="K12" s="41"/>
      <c r="L12" s="42"/>
    </row>
    <row r="13" spans="1:12" x14ac:dyDescent="0.25">
      <c r="A13" s="61" t="s">
        <v>28</v>
      </c>
      <c r="B13" s="28">
        <v>-6.6957734186242068E-2</v>
      </c>
      <c r="C13" s="28">
        <v>-4.9506440560350473E-2</v>
      </c>
      <c r="D13" s="28">
        <v>1.9943686880439238E-2</v>
      </c>
      <c r="E13" s="28">
        <v>-4.6554719166184144E-3</v>
      </c>
      <c r="F13" s="28">
        <v>-5.7225681847529963E-2</v>
      </c>
      <c r="G13" s="28">
        <v>-8.330927023002066E-2</v>
      </c>
      <c r="H13" s="28">
        <v>2.133771855910771E-2</v>
      </c>
      <c r="I13" s="60">
        <v>-1.0893256110821814E-2</v>
      </c>
      <c r="J13" s="28"/>
      <c r="K13" s="41"/>
      <c r="L13" s="42"/>
    </row>
    <row r="14" spans="1:12" x14ac:dyDescent="0.25">
      <c r="A14" s="61" t="s">
        <v>27</v>
      </c>
      <c r="B14" s="28">
        <v>-5.2566570180404448E-2</v>
      </c>
      <c r="C14" s="28">
        <v>-5.1796850780890913E-2</v>
      </c>
      <c r="D14" s="28">
        <v>1.1039859573934496E-2</v>
      </c>
      <c r="E14" s="28">
        <v>-8.4986155845623301E-3</v>
      </c>
      <c r="F14" s="28">
        <v>-4.1666444228888211E-2</v>
      </c>
      <c r="G14" s="28">
        <v>-5.720549824326171E-2</v>
      </c>
      <c r="H14" s="28">
        <v>1.5992061448425243E-2</v>
      </c>
      <c r="I14" s="60">
        <v>-1.625182767965494E-2</v>
      </c>
      <c r="J14" s="28"/>
      <c r="K14" s="37"/>
      <c r="L14" s="42"/>
    </row>
    <row r="15" spans="1:12" x14ac:dyDescent="0.25">
      <c r="A15" s="62" t="s">
        <v>74</v>
      </c>
      <c r="B15" s="28">
        <v>-0.14411759301791449</v>
      </c>
      <c r="C15" s="28">
        <v>-0.1253961697333833</v>
      </c>
      <c r="D15" s="28">
        <v>3.1931767833407232E-2</v>
      </c>
      <c r="E15" s="28">
        <v>1.3309671694765601E-3</v>
      </c>
      <c r="F15" s="28">
        <v>-5.7718411233307121E-2</v>
      </c>
      <c r="G15" s="28">
        <v>-0.14746344982617132</v>
      </c>
      <c r="H15" s="28">
        <v>4.5639854302419014E-2</v>
      </c>
      <c r="I15" s="60">
        <v>-3.4536383540267002E-2</v>
      </c>
      <c r="J15" s="28"/>
      <c r="K15" s="55"/>
      <c r="L15" s="42"/>
    </row>
    <row r="16" spans="1:12" x14ac:dyDescent="0.25">
      <c r="A16" s="61" t="s">
        <v>46</v>
      </c>
      <c r="B16" s="28">
        <v>-8.5379216264384272E-2</v>
      </c>
      <c r="C16" s="28">
        <v>-7.1466225875625455E-2</v>
      </c>
      <c r="D16" s="28">
        <v>1.7541368843630556E-2</v>
      </c>
      <c r="E16" s="28">
        <v>-2.4175233816023933E-3</v>
      </c>
      <c r="F16" s="28">
        <v>-7.038864182074267E-2</v>
      </c>
      <c r="G16" s="28">
        <v>-9.6737299597633108E-2</v>
      </c>
      <c r="H16" s="28">
        <v>2.373702642779385E-2</v>
      </c>
      <c r="I16" s="60">
        <v>-9.0022248932288829E-3</v>
      </c>
      <c r="J16" s="28"/>
      <c r="K16" s="41"/>
      <c r="L16" s="42"/>
    </row>
    <row r="17" spans="1:12" x14ac:dyDescent="0.25">
      <c r="A17" s="61" t="s">
        <v>47</v>
      </c>
      <c r="B17" s="28">
        <v>-3.8722035794183429E-2</v>
      </c>
      <c r="C17" s="28">
        <v>-4.0791278003667442E-2</v>
      </c>
      <c r="D17" s="28">
        <v>1.244204148609418E-2</v>
      </c>
      <c r="E17" s="28">
        <v>-6.5416849541246602E-3</v>
      </c>
      <c r="F17" s="28">
        <v>-4.8267173948035369E-2</v>
      </c>
      <c r="G17" s="28">
        <v>-6.3830408982460507E-2</v>
      </c>
      <c r="H17" s="28">
        <v>2.0599280444308254E-2</v>
      </c>
      <c r="I17" s="60">
        <v>-7.9232961889996734E-3</v>
      </c>
      <c r="J17" s="28"/>
      <c r="K17" s="41"/>
      <c r="L17" s="42"/>
    </row>
    <row r="18" spans="1:12" x14ac:dyDescent="0.25">
      <c r="A18" s="61" t="s">
        <v>48</v>
      </c>
      <c r="B18" s="28">
        <v>-1.6127429639683499E-2</v>
      </c>
      <c r="C18" s="28">
        <v>-3.3818529323005775E-2</v>
      </c>
      <c r="D18" s="28">
        <v>1.600571217009561E-2</v>
      </c>
      <c r="E18" s="28">
        <v>-7.8971533516988268E-3</v>
      </c>
      <c r="F18" s="28">
        <v>-4.8672406862617756E-2</v>
      </c>
      <c r="G18" s="28">
        <v>-7.2092374232171963E-2</v>
      </c>
      <c r="H18" s="28">
        <v>2.0137613548430355E-2</v>
      </c>
      <c r="I18" s="60">
        <v>-2.3166810250544678E-2</v>
      </c>
      <c r="J18" s="28"/>
      <c r="K18" s="41"/>
      <c r="L18" s="42"/>
    </row>
    <row r="19" spans="1:12" ht="17.25" customHeight="1" x14ac:dyDescent="0.25">
      <c r="A19" s="61" t="s">
        <v>49</v>
      </c>
      <c r="B19" s="28">
        <v>-4.6370311426194855E-3</v>
      </c>
      <c r="C19" s="28">
        <v>-3.22548881699255E-2</v>
      </c>
      <c r="D19" s="28">
        <v>1.6504137115839201E-2</v>
      </c>
      <c r="E19" s="28">
        <v>-7.3335288941038801E-3</v>
      </c>
      <c r="F19" s="28">
        <v>-1.6207274387333492E-2</v>
      </c>
      <c r="G19" s="28">
        <v>-5.1380606307198096E-2</v>
      </c>
      <c r="H19" s="28">
        <v>1.8719602676046776E-2</v>
      </c>
      <c r="I19" s="60">
        <v>-5.3924769071809209E-3</v>
      </c>
      <c r="J19" s="29"/>
      <c r="K19" s="43"/>
      <c r="L19" s="42"/>
    </row>
    <row r="20" spans="1:12" x14ac:dyDescent="0.25">
      <c r="A20" s="61" t="s">
        <v>50</v>
      </c>
      <c r="B20" s="28">
        <v>-2.535676759957961E-2</v>
      </c>
      <c r="C20" s="28">
        <v>-5.8540321092452441E-2</v>
      </c>
      <c r="D20" s="28">
        <v>1.1453211736716984E-2</v>
      </c>
      <c r="E20" s="28">
        <v>-1.5900887718271361E-2</v>
      </c>
      <c r="F20" s="28">
        <v>-4.4948909152493832E-2</v>
      </c>
      <c r="G20" s="28">
        <v>-7.3859412820398873E-2</v>
      </c>
      <c r="H20" s="28">
        <v>2.1040747599212484E-2</v>
      </c>
      <c r="I20" s="60">
        <v>-2.0967250763371914E-2</v>
      </c>
      <c r="J20" s="20"/>
      <c r="K20" s="36"/>
      <c r="L20" s="42"/>
    </row>
    <row r="21" spans="1:12" ht="15.75" thickBot="1" x14ac:dyDescent="0.3">
      <c r="A21" s="63" t="s">
        <v>51</v>
      </c>
      <c r="B21" s="64">
        <v>-1.4933145672061943E-2</v>
      </c>
      <c r="C21" s="64">
        <v>-9.924066924066921E-2</v>
      </c>
      <c r="D21" s="64">
        <v>6.3120057512580097E-3</v>
      </c>
      <c r="E21" s="64">
        <v>-2.863128491620115E-2</v>
      </c>
      <c r="F21" s="64">
        <v>4.2824992808408124E-2</v>
      </c>
      <c r="G21" s="64">
        <v>-0.13171723417356063</v>
      </c>
      <c r="H21" s="64">
        <v>2.5811652368787241E-2</v>
      </c>
      <c r="I21" s="65">
        <v>-1.4572274937798113E-2</v>
      </c>
      <c r="J21" s="20"/>
      <c r="K21" s="56"/>
      <c r="L21" s="42"/>
    </row>
    <row r="22" spans="1:12" ht="39" customHeight="1" x14ac:dyDescent="0.25">
      <c r="A22" s="99" t="s">
        <v>73</v>
      </c>
      <c r="B22" s="99"/>
      <c r="C22" s="99"/>
      <c r="D22" s="99"/>
      <c r="E22" s="99"/>
      <c r="F22" s="99"/>
      <c r="G22" s="99"/>
      <c r="H22" s="99"/>
      <c r="I22" s="99"/>
      <c r="J22" s="20"/>
      <c r="K22" s="36"/>
      <c r="L22" s="42"/>
    </row>
    <row r="23" spans="1:12" ht="10.5" customHeight="1" x14ac:dyDescent="0.25">
      <c r="B23" s="20"/>
      <c r="C23" s="20"/>
      <c r="D23" s="20"/>
      <c r="E23" s="20"/>
      <c r="F23" s="20"/>
      <c r="G23" s="20"/>
      <c r="H23" s="20"/>
      <c r="I23" s="20"/>
      <c r="J23" s="20"/>
      <c r="K23" s="44"/>
      <c r="L23" s="42"/>
    </row>
    <row r="24" spans="1:12" x14ac:dyDescent="0.25">
      <c r="A24" s="30" t="str">
        <f>"Indexed number of payroll jobs and total wages, "&amp;$L$1&amp;" and Australia"</f>
        <v>Indexed number of payroll jobs and total wages, Australian Capital Territory and Australia</v>
      </c>
      <c r="B24" s="20"/>
      <c r="C24" s="20"/>
      <c r="D24" s="20"/>
      <c r="E24" s="20"/>
      <c r="F24" s="20"/>
      <c r="G24" s="20"/>
      <c r="H24" s="20"/>
      <c r="I24" s="20"/>
      <c r="J24" s="20"/>
      <c r="K24" s="44"/>
      <c r="L24" s="42"/>
    </row>
    <row r="25" spans="1:12" x14ac:dyDescent="0.25">
      <c r="A25" s="20"/>
      <c r="B25" s="20"/>
      <c r="C25" s="20"/>
      <c r="D25" s="20"/>
      <c r="E25" s="20"/>
      <c r="F25" s="20"/>
      <c r="G25" s="20"/>
      <c r="H25" s="20"/>
      <c r="I25" s="20"/>
      <c r="J25" s="20"/>
      <c r="K25" s="44"/>
      <c r="L25" s="42"/>
    </row>
    <row r="26" spans="1:12" x14ac:dyDescent="0.25">
      <c r="B26" s="20"/>
      <c r="C26" s="20"/>
      <c r="D26" s="20"/>
      <c r="E26" s="20"/>
      <c r="F26" s="20"/>
      <c r="G26" s="20"/>
      <c r="H26" s="20"/>
      <c r="I26" s="20"/>
      <c r="J26" s="20"/>
      <c r="K26" s="44"/>
      <c r="L26" s="42"/>
    </row>
    <row r="27" spans="1:12" x14ac:dyDescent="0.25">
      <c r="A27" s="20"/>
      <c r="B27" s="20"/>
      <c r="C27" s="20"/>
      <c r="D27" s="20"/>
      <c r="E27" s="24"/>
      <c r="F27" s="24"/>
      <c r="G27" s="24"/>
      <c r="H27" s="24"/>
      <c r="I27" s="24"/>
      <c r="J27" s="24"/>
      <c r="K27" s="56"/>
      <c r="L27" s="42"/>
    </row>
    <row r="28" spans="1:12" x14ac:dyDescent="0.25">
      <c r="A28" s="20"/>
      <c r="B28" s="30"/>
      <c r="C28" s="30"/>
      <c r="D28" s="30"/>
      <c r="E28" s="30"/>
      <c r="F28" s="30"/>
      <c r="G28" s="30"/>
      <c r="H28" s="30"/>
      <c r="I28" s="30"/>
      <c r="J28" s="30"/>
      <c r="K28" s="45"/>
      <c r="L28" s="42"/>
    </row>
    <row r="29" spans="1:12" x14ac:dyDescent="0.25">
      <c r="A29" s="20"/>
      <c r="B29" s="20"/>
      <c r="C29" s="20"/>
      <c r="D29" s="20"/>
      <c r="E29" s="20"/>
      <c r="F29" s="20"/>
      <c r="G29" s="20"/>
      <c r="H29" s="20"/>
      <c r="I29" s="20"/>
      <c r="J29" s="20"/>
      <c r="K29" s="44"/>
      <c r="L29" s="42"/>
    </row>
    <row r="30" spans="1:12" x14ac:dyDescent="0.25">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x14ac:dyDescent="0.25">
      <c r="A32" s="20"/>
      <c r="B32" s="20"/>
      <c r="C32" s="20"/>
      <c r="D32" s="20"/>
      <c r="E32" s="20"/>
      <c r="F32" s="20"/>
      <c r="G32" s="20"/>
      <c r="H32" s="20"/>
      <c r="I32" s="20"/>
      <c r="J32" s="20"/>
      <c r="K32" s="44"/>
      <c r="L32" s="42"/>
    </row>
    <row r="33" spans="1:12" ht="15.75" customHeight="1" x14ac:dyDescent="0.25">
      <c r="B33" s="20"/>
      <c r="C33" s="20"/>
      <c r="D33" s="20"/>
      <c r="E33" s="20"/>
      <c r="F33" s="20"/>
      <c r="G33" s="20"/>
      <c r="H33" s="20"/>
      <c r="I33" s="20"/>
      <c r="J33" s="20"/>
      <c r="K33" s="44"/>
      <c r="L33" s="42"/>
    </row>
    <row r="34" spans="1:12" x14ac:dyDescent="0.25">
      <c r="A34" s="20"/>
      <c r="B34" s="20"/>
      <c r="C34" s="20"/>
      <c r="D34" s="20"/>
      <c r="E34" s="20"/>
      <c r="F34" s="20"/>
      <c r="G34" s="20"/>
      <c r="H34" s="20"/>
      <c r="I34" s="20"/>
      <c r="J34" s="20"/>
      <c r="K34" s="42" t="s">
        <v>26</v>
      </c>
      <c r="L34" s="42" t="s">
        <v>61</v>
      </c>
    </row>
    <row r="35" spans="1:12" ht="11.25" customHeight="1" x14ac:dyDescent="0.25">
      <c r="A35" s="20"/>
      <c r="B35" s="20"/>
      <c r="C35" s="20"/>
      <c r="D35" s="20"/>
      <c r="E35" s="20"/>
      <c r="F35" s="20"/>
      <c r="G35" s="20"/>
      <c r="H35" s="20"/>
      <c r="I35" s="20"/>
      <c r="J35" s="20"/>
      <c r="K35" s="42"/>
      <c r="L35" s="41" t="s">
        <v>24</v>
      </c>
    </row>
    <row r="36" spans="1:12" x14ac:dyDescent="0.25">
      <c r="A36" s="31" t="str">
        <f>"Indexed number of payroll jobs held by men by age group, "&amp;$L$1</f>
        <v>Indexed number of payroll jobs held by men by age group, Australian Capital Territory</v>
      </c>
      <c r="B36" s="20"/>
      <c r="C36" s="20"/>
      <c r="D36" s="20"/>
      <c r="E36" s="20"/>
      <c r="F36" s="20"/>
      <c r="G36" s="20"/>
      <c r="H36" s="20"/>
      <c r="I36" s="20"/>
      <c r="J36" s="20"/>
      <c r="K36" s="41" t="s">
        <v>72</v>
      </c>
      <c r="L36" s="42">
        <v>77.77</v>
      </c>
    </row>
    <row r="37" spans="1:12" x14ac:dyDescent="0.25">
      <c r="B37" s="20"/>
      <c r="C37" s="20"/>
      <c r="D37" s="20"/>
      <c r="E37" s="20"/>
      <c r="F37" s="20"/>
      <c r="G37" s="20"/>
      <c r="H37" s="20"/>
      <c r="I37" s="20"/>
      <c r="J37" s="20"/>
      <c r="K37" s="41" t="s">
        <v>46</v>
      </c>
      <c r="L37" s="42">
        <v>95.49</v>
      </c>
    </row>
    <row r="38" spans="1:12" x14ac:dyDescent="0.25">
      <c r="B38" s="20"/>
      <c r="C38" s="20"/>
      <c r="D38" s="20"/>
      <c r="E38" s="20"/>
      <c r="F38" s="20"/>
      <c r="G38" s="20"/>
      <c r="H38" s="20"/>
      <c r="I38" s="20"/>
      <c r="J38" s="20"/>
      <c r="K38" s="41" t="s">
        <v>47</v>
      </c>
      <c r="L38" s="42">
        <v>98.29</v>
      </c>
    </row>
    <row r="39" spans="1:12" x14ac:dyDescent="0.25">
      <c r="K39" s="43" t="s">
        <v>48</v>
      </c>
      <c r="L39" s="42">
        <v>101.22</v>
      </c>
    </row>
    <row r="40" spans="1:12" x14ac:dyDescent="0.25">
      <c r="K40" s="36" t="s">
        <v>49</v>
      </c>
      <c r="L40" s="42">
        <v>102.64</v>
      </c>
    </row>
    <row r="41" spans="1:12" x14ac:dyDescent="0.25">
      <c r="K41" s="36" t="s">
        <v>50</v>
      </c>
      <c r="L41" s="42">
        <v>103.11</v>
      </c>
    </row>
    <row r="42" spans="1:12" x14ac:dyDescent="0.25">
      <c r="K42" s="36" t="s">
        <v>51</v>
      </c>
      <c r="L42" s="42">
        <v>111.29</v>
      </c>
    </row>
    <row r="43" spans="1:12" x14ac:dyDescent="0.25">
      <c r="K43" s="36"/>
      <c r="L43" s="42"/>
    </row>
    <row r="44" spans="1:12" x14ac:dyDescent="0.25">
      <c r="K44" s="42"/>
      <c r="L44" s="42" t="s">
        <v>23</v>
      </c>
    </row>
    <row r="45" spans="1:12" x14ac:dyDescent="0.25">
      <c r="K45" s="41" t="s">
        <v>72</v>
      </c>
      <c r="L45" s="42">
        <v>64.73</v>
      </c>
    </row>
    <row r="46" spans="1:12" ht="15.4" customHeight="1" x14ac:dyDescent="0.25">
      <c r="A46" s="31" t="str">
        <f>"Indexed number of payroll jobs held by women by age group, "&amp;$L$1</f>
        <v>Indexed number of payroll jobs held by women by age group, Australian Capital Territory</v>
      </c>
      <c r="B46" s="20"/>
      <c r="C46" s="20"/>
      <c r="D46" s="20"/>
      <c r="E46" s="20"/>
      <c r="F46" s="20"/>
      <c r="G46" s="20"/>
      <c r="H46" s="20"/>
      <c r="I46" s="20"/>
      <c r="J46" s="20"/>
      <c r="K46" s="41" t="s">
        <v>46</v>
      </c>
      <c r="L46" s="42">
        <v>86.74</v>
      </c>
    </row>
    <row r="47" spans="1:12" ht="15.4" customHeight="1" x14ac:dyDescent="0.25">
      <c r="B47" s="20"/>
      <c r="C47" s="20"/>
      <c r="D47" s="20"/>
      <c r="E47" s="20"/>
      <c r="F47" s="20"/>
      <c r="G47" s="20"/>
      <c r="H47" s="20"/>
      <c r="I47" s="20"/>
      <c r="J47" s="20"/>
      <c r="K47" s="41" t="s">
        <v>47</v>
      </c>
      <c r="L47" s="42">
        <v>92.79</v>
      </c>
    </row>
    <row r="48" spans="1:12" ht="15.4" customHeight="1" x14ac:dyDescent="0.25">
      <c r="B48" s="20"/>
      <c r="C48" s="20"/>
      <c r="D48" s="20"/>
      <c r="E48" s="20"/>
      <c r="F48" s="20"/>
      <c r="G48" s="20"/>
      <c r="H48" s="20"/>
      <c r="I48" s="20"/>
      <c r="J48" s="20"/>
      <c r="K48" s="43" t="s">
        <v>48</v>
      </c>
      <c r="L48" s="42">
        <v>96.05</v>
      </c>
    </row>
    <row r="49" spans="1:12" ht="15.4" customHeight="1" x14ac:dyDescent="0.25">
      <c r="B49" s="20"/>
      <c r="C49" s="20"/>
      <c r="D49" s="20"/>
      <c r="E49" s="20"/>
      <c r="F49" s="20"/>
      <c r="G49" s="20"/>
      <c r="H49" s="20"/>
      <c r="I49" s="20"/>
      <c r="J49" s="20"/>
      <c r="K49" s="36" t="s">
        <v>49</v>
      </c>
      <c r="L49" s="42">
        <v>97.54</v>
      </c>
    </row>
    <row r="50" spans="1:12" ht="15.4" customHeight="1" x14ac:dyDescent="0.25">
      <c r="B50" s="20"/>
      <c r="C50" s="20"/>
      <c r="D50" s="20"/>
      <c r="E50" s="20"/>
      <c r="F50" s="20"/>
      <c r="G50" s="20"/>
      <c r="H50" s="20"/>
      <c r="I50" s="20"/>
      <c r="J50" s="20"/>
      <c r="K50" s="36" t="s">
        <v>50</v>
      </c>
      <c r="L50" s="42">
        <v>95.36</v>
      </c>
    </row>
    <row r="51" spans="1:12" ht="15.4" customHeight="1" x14ac:dyDescent="0.25">
      <c r="B51" s="20"/>
      <c r="C51" s="20"/>
      <c r="D51" s="20"/>
      <c r="E51" s="20"/>
      <c r="F51" s="20"/>
      <c r="G51" s="20"/>
      <c r="H51" s="20"/>
      <c r="I51" s="20"/>
      <c r="J51" s="20"/>
      <c r="K51" s="36" t="s">
        <v>51</v>
      </c>
      <c r="L51" s="42">
        <v>99.51</v>
      </c>
    </row>
    <row r="52" spans="1:12" ht="15.4" customHeight="1" x14ac:dyDescent="0.25">
      <c r="B52" s="31"/>
      <c r="C52" s="31"/>
      <c r="D52" s="31"/>
      <c r="E52" s="31"/>
      <c r="F52" s="31"/>
      <c r="G52" s="31"/>
      <c r="H52" s="31"/>
      <c r="I52" s="31"/>
      <c r="J52" s="31"/>
      <c r="K52" s="36"/>
      <c r="L52" s="42"/>
    </row>
    <row r="53" spans="1:12" ht="15.4" customHeight="1" x14ac:dyDescent="0.25">
      <c r="B53" s="20"/>
      <c r="C53" s="20"/>
      <c r="D53" s="20"/>
      <c r="E53" s="20"/>
      <c r="F53" s="20"/>
      <c r="G53" s="20"/>
      <c r="H53" s="20"/>
      <c r="I53" s="20"/>
      <c r="J53" s="20"/>
      <c r="K53" s="42"/>
      <c r="L53" s="42" t="s">
        <v>22</v>
      </c>
    </row>
    <row r="54" spans="1:12" ht="15.4" customHeight="1" x14ac:dyDescent="0.25">
      <c r="B54" s="30"/>
      <c r="C54" s="30"/>
      <c r="D54" s="30"/>
      <c r="E54" s="30"/>
      <c r="F54" s="30"/>
      <c r="G54" s="30"/>
      <c r="H54" s="30"/>
      <c r="I54" s="30"/>
      <c r="J54" s="30"/>
      <c r="K54" s="41" t="s">
        <v>72</v>
      </c>
      <c r="L54" s="42">
        <v>67.17</v>
      </c>
    </row>
    <row r="55" spans="1:12" ht="15.4" customHeight="1" x14ac:dyDescent="0.25">
      <c r="A55" s="31" t="str">
        <f>"Change in payroll jobs since week ending "&amp;TEXT($L$3,"dd mmmm yyyy")&amp;" by Industry, "&amp;$L$1</f>
        <v>Change in payroll jobs since week ending 14 March 2020 by Industry, Australian Capital Territory</v>
      </c>
      <c r="B55" s="20"/>
      <c r="C55" s="20"/>
      <c r="D55" s="20"/>
      <c r="E55" s="20"/>
      <c r="F55" s="20"/>
      <c r="G55" s="20"/>
      <c r="H55" s="20"/>
      <c r="I55" s="20"/>
      <c r="J55" s="20"/>
      <c r="K55" s="41" t="s">
        <v>46</v>
      </c>
      <c r="L55" s="42">
        <v>88.84</v>
      </c>
    </row>
    <row r="56" spans="1:12" ht="15.4" customHeight="1" x14ac:dyDescent="0.25">
      <c r="B56" s="20"/>
      <c r="C56" s="20"/>
      <c r="D56" s="20"/>
      <c r="E56" s="20"/>
      <c r="F56" s="20"/>
      <c r="G56" s="20"/>
      <c r="H56" s="20"/>
      <c r="I56" s="20"/>
      <c r="J56" s="20"/>
      <c r="K56" s="41" t="s">
        <v>47</v>
      </c>
      <c r="L56" s="42">
        <v>94.42</v>
      </c>
    </row>
    <row r="57" spans="1:12" ht="15.4" customHeight="1" x14ac:dyDescent="0.25">
      <c r="B57" s="20"/>
      <c r="C57" s="20"/>
      <c r="D57" s="20"/>
      <c r="E57" s="20"/>
      <c r="F57" s="20"/>
      <c r="G57" s="20"/>
      <c r="H57" s="20"/>
      <c r="I57" s="20"/>
      <c r="J57" s="20"/>
      <c r="K57" s="43" t="s">
        <v>48</v>
      </c>
      <c r="L57" s="42">
        <v>97.92</v>
      </c>
    </row>
    <row r="58" spans="1:12" ht="15.4" customHeight="1" x14ac:dyDescent="0.25">
      <c r="A58" s="20"/>
      <c r="B58" s="20"/>
      <c r="C58" s="20"/>
      <c r="D58" s="20"/>
      <c r="E58" s="20"/>
      <c r="F58" s="20"/>
      <c r="G58" s="20"/>
      <c r="H58" s="20"/>
      <c r="I58" s="20"/>
      <c r="J58" s="20"/>
      <c r="K58" s="36" t="s">
        <v>49</v>
      </c>
      <c r="L58" s="42">
        <v>99.36</v>
      </c>
    </row>
    <row r="59" spans="1:12" ht="15.4" customHeight="1" x14ac:dyDescent="0.25">
      <c r="B59" s="20"/>
      <c r="C59" s="20"/>
      <c r="D59" s="20"/>
      <c r="E59" s="20"/>
      <c r="F59" s="20"/>
      <c r="G59" s="20"/>
      <c r="H59" s="20"/>
      <c r="I59" s="20"/>
      <c r="J59" s="20"/>
      <c r="K59" s="36" t="s">
        <v>50</v>
      </c>
      <c r="L59" s="42">
        <v>96.92</v>
      </c>
    </row>
    <row r="60" spans="1:12" ht="15.4" customHeight="1" x14ac:dyDescent="0.25">
      <c r="K60" s="36" t="s">
        <v>51</v>
      </c>
      <c r="L60" s="42">
        <v>100.07</v>
      </c>
    </row>
    <row r="61" spans="1:12" ht="15.4" customHeight="1" x14ac:dyDescent="0.25">
      <c r="K61" s="36"/>
      <c r="L61" s="42"/>
    </row>
    <row r="62" spans="1:12" ht="15.4" customHeight="1" x14ac:dyDescent="0.25">
      <c r="B62" s="20"/>
      <c r="C62" s="20"/>
      <c r="D62" s="20"/>
      <c r="E62" s="20"/>
      <c r="F62" s="20"/>
      <c r="G62" s="20"/>
      <c r="H62" s="20"/>
      <c r="I62" s="20"/>
      <c r="J62" s="20"/>
      <c r="K62" s="38"/>
      <c r="L62" s="38"/>
    </row>
    <row r="63" spans="1:12" ht="15.4" customHeight="1" x14ac:dyDescent="0.25">
      <c r="K63" s="42" t="s">
        <v>25</v>
      </c>
      <c r="L63" s="41" t="s">
        <v>62</v>
      </c>
    </row>
    <row r="64" spans="1:12" ht="15.4" customHeight="1" x14ac:dyDescent="0.25">
      <c r="K64" s="45"/>
      <c r="L64" s="41" t="s">
        <v>24</v>
      </c>
    </row>
    <row r="65" spans="1:12" ht="15.4" customHeight="1" x14ac:dyDescent="0.25">
      <c r="K65" s="41" t="s">
        <v>72</v>
      </c>
      <c r="L65" s="42">
        <v>80.27</v>
      </c>
    </row>
    <row r="66" spans="1:12" ht="15.4" customHeight="1" x14ac:dyDescent="0.25">
      <c r="K66" s="41" t="s">
        <v>46</v>
      </c>
      <c r="L66" s="42">
        <v>99.15</v>
      </c>
    </row>
    <row r="67" spans="1:12" ht="15.4" customHeight="1" x14ac:dyDescent="0.25">
      <c r="K67" s="41" t="s">
        <v>47</v>
      </c>
      <c r="L67" s="42">
        <v>101.2</v>
      </c>
    </row>
    <row r="68" spans="1:12" ht="15.4" customHeight="1" x14ac:dyDescent="0.25">
      <c r="K68" s="43" t="s">
        <v>48</v>
      </c>
      <c r="L68" s="42">
        <v>101.66</v>
      </c>
    </row>
    <row r="69" spans="1:12" ht="15.4" customHeight="1" x14ac:dyDescent="0.25">
      <c r="K69" s="36" t="s">
        <v>49</v>
      </c>
      <c r="L69" s="42">
        <v>102.94</v>
      </c>
    </row>
    <row r="70" spans="1:12" ht="15.4" customHeight="1" x14ac:dyDescent="0.25">
      <c r="K70" s="36" t="s">
        <v>50</v>
      </c>
      <c r="L70" s="42">
        <v>103.72</v>
      </c>
    </row>
    <row r="71" spans="1:12" ht="15.4" customHeight="1" x14ac:dyDescent="0.25">
      <c r="K71" s="36" t="s">
        <v>51</v>
      </c>
      <c r="L71" s="42">
        <v>106.77</v>
      </c>
    </row>
    <row r="72" spans="1:12" ht="15.4" customHeight="1" x14ac:dyDescent="0.25">
      <c r="K72" s="36"/>
      <c r="L72" s="42"/>
    </row>
    <row r="73" spans="1:12" ht="15.4" customHeight="1" x14ac:dyDescent="0.25">
      <c r="K73" s="37"/>
      <c r="L73" s="42" t="s">
        <v>23</v>
      </c>
    </row>
    <row r="74" spans="1:12" ht="15.4" customHeight="1" x14ac:dyDescent="0.25">
      <c r="K74" s="41" t="s">
        <v>72</v>
      </c>
      <c r="L74" s="42">
        <v>67.489999999999995</v>
      </c>
    </row>
    <row r="75" spans="1:12" ht="15.4" customHeight="1" x14ac:dyDescent="0.25">
      <c r="K75" s="41" t="s">
        <v>46</v>
      </c>
      <c r="L75" s="42">
        <v>90.73</v>
      </c>
    </row>
    <row r="76" spans="1:12" ht="15.4" customHeight="1" x14ac:dyDescent="0.25">
      <c r="K76" s="41" t="s">
        <v>47</v>
      </c>
      <c r="L76" s="42">
        <v>96.52</v>
      </c>
    </row>
    <row r="77" spans="1:12" ht="15.4" customHeight="1" x14ac:dyDescent="0.25">
      <c r="A77" s="30" t="str">
        <f>"Distribution of payroll jobs by industry, "&amp;$L$1</f>
        <v>Distribution of payroll jobs by industry, Australian Capital Territory</v>
      </c>
      <c r="K77" s="43" t="s">
        <v>48</v>
      </c>
      <c r="L77" s="42">
        <v>96.91</v>
      </c>
    </row>
    <row r="78" spans="1:12" ht="15.4" customHeight="1" x14ac:dyDescent="0.25">
      <c r="K78" s="36" t="s">
        <v>49</v>
      </c>
      <c r="L78" s="42">
        <v>98.21</v>
      </c>
    </row>
    <row r="79" spans="1:12" ht="15.4" customHeight="1" x14ac:dyDescent="0.25">
      <c r="K79" s="36" t="s">
        <v>50</v>
      </c>
      <c r="L79" s="42">
        <v>97.15</v>
      </c>
    </row>
    <row r="80" spans="1:12" ht="15.4" customHeight="1" x14ac:dyDescent="0.25">
      <c r="K80" s="36" t="s">
        <v>51</v>
      </c>
      <c r="L80" s="42">
        <v>95.71</v>
      </c>
    </row>
    <row r="81" spans="1:12" ht="15.4" customHeight="1" x14ac:dyDescent="0.25">
      <c r="K81" s="36"/>
      <c r="L81" s="42"/>
    </row>
    <row r="82" spans="1:12" ht="15.4" customHeight="1" x14ac:dyDescent="0.25">
      <c r="K82" s="38"/>
      <c r="L82" s="42" t="s">
        <v>22</v>
      </c>
    </row>
    <row r="83" spans="1:12" ht="15.4" customHeight="1" x14ac:dyDescent="0.25">
      <c r="K83" s="41" t="s">
        <v>72</v>
      </c>
      <c r="L83" s="42">
        <v>68.17</v>
      </c>
    </row>
    <row r="84" spans="1:12" ht="15.4" customHeight="1" x14ac:dyDescent="0.25">
      <c r="K84" s="41" t="s">
        <v>46</v>
      </c>
      <c r="L84" s="42">
        <v>91.78</v>
      </c>
    </row>
    <row r="85" spans="1:12" ht="15.4" customHeight="1" x14ac:dyDescent="0.25">
      <c r="K85" s="41" t="s">
        <v>47</v>
      </c>
      <c r="L85" s="42">
        <v>97.25</v>
      </c>
    </row>
    <row r="86" spans="1:12" ht="15.4" customHeight="1" x14ac:dyDescent="0.25">
      <c r="K86" s="43" t="s">
        <v>48</v>
      </c>
      <c r="L86" s="42">
        <v>98.06</v>
      </c>
    </row>
    <row r="87" spans="1:12" ht="15.4" customHeight="1" x14ac:dyDescent="0.25">
      <c r="K87" s="36" t="s">
        <v>49</v>
      </c>
      <c r="L87" s="42">
        <v>99.61</v>
      </c>
    </row>
    <row r="88" spans="1:12" ht="15.4" customHeight="1" x14ac:dyDescent="0.25">
      <c r="K88" s="36" t="s">
        <v>50</v>
      </c>
      <c r="L88" s="42">
        <v>97.75</v>
      </c>
    </row>
    <row r="89" spans="1:12" ht="15.4" customHeight="1" x14ac:dyDescent="0.25">
      <c r="A89" s="32"/>
      <c r="B89" s="32"/>
      <c r="C89" s="32"/>
      <c r="D89" s="32"/>
      <c r="E89" s="32"/>
      <c r="F89" s="32"/>
      <c r="G89" s="32"/>
      <c r="H89" s="32"/>
      <c r="I89" s="32"/>
      <c r="J89" s="32"/>
      <c r="K89" s="36" t="s">
        <v>51</v>
      </c>
      <c r="L89" s="42">
        <v>96.41</v>
      </c>
    </row>
    <row r="90" spans="1:12" ht="15.4" customHeight="1" x14ac:dyDescent="0.25">
      <c r="A90" s="32"/>
      <c r="B90" s="32"/>
      <c r="C90" s="32"/>
      <c r="D90" s="32"/>
      <c r="E90" s="32"/>
      <c r="F90" s="32"/>
      <c r="G90" s="32"/>
      <c r="H90" s="32"/>
      <c r="I90" s="32"/>
      <c r="J90" s="32"/>
      <c r="K90" s="36"/>
      <c r="L90" s="42"/>
    </row>
    <row r="91" spans="1:12" ht="15" customHeight="1" x14ac:dyDescent="0.25">
      <c r="B91" s="24"/>
      <c r="C91" s="24"/>
      <c r="D91" s="24"/>
      <c r="E91" s="24"/>
      <c r="F91" s="24"/>
      <c r="G91" s="24"/>
      <c r="H91" s="24"/>
      <c r="I91" s="24"/>
      <c r="J91" s="24"/>
      <c r="K91" s="37"/>
      <c r="L91" s="37"/>
    </row>
    <row r="92" spans="1:12" ht="15" customHeight="1" x14ac:dyDescent="0.25">
      <c r="B92" s="24"/>
      <c r="C92" s="24"/>
      <c r="D92" s="24"/>
      <c r="E92" s="24"/>
      <c r="F92" s="24"/>
      <c r="G92" s="24"/>
      <c r="H92" s="24"/>
      <c r="I92" s="24"/>
      <c r="J92" s="24"/>
      <c r="K92" s="42" t="s">
        <v>21</v>
      </c>
      <c r="L92" s="68" t="s">
        <v>63</v>
      </c>
    </row>
    <row r="93" spans="1:12" ht="15" customHeight="1" x14ac:dyDescent="0.25">
      <c r="A93" s="24"/>
      <c r="B93" s="24"/>
      <c r="C93" s="24"/>
      <c r="D93" s="24"/>
      <c r="E93" s="24"/>
      <c r="F93" s="24"/>
      <c r="G93" s="24"/>
      <c r="H93" s="24"/>
      <c r="I93" s="24"/>
      <c r="J93" s="24"/>
      <c r="K93" s="33"/>
      <c r="L93" s="39"/>
    </row>
    <row r="94" spans="1:12" ht="15" customHeight="1" x14ac:dyDescent="0.25">
      <c r="A94" s="24"/>
      <c r="B94" s="24"/>
      <c r="C94" s="24"/>
      <c r="D94" s="24"/>
      <c r="E94" s="24"/>
      <c r="F94" s="24"/>
      <c r="G94" s="24"/>
      <c r="H94" s="24"/>
      <c r="I94" s="24"/>
      <c r="J94" s="24"/>
      <c r="K94" s="37" t="s">
        <v>19</v>
      </c>
      <c r="L94" s="41">
        <v>4.8999999999999998E-3</v>
      </c>
    </row>
    <row r="95" spans="1:12" ht="15" customHeight="1" x14ac:dyDescent="0.25">
      <c r="A95" s="24"/>
      <c r="B95" s="24"/>
      <c r="C95" s="24"/>
      <c r="D95" s="24"/>
      <c r="E95" s="24"/>
      <c r="F95" s="24"/>
      <c r="G95" s="24"/>
      <c r="H95" s="24"/>
      <c r="I95" s="24"/>
      <c r="J95" s="24"/>
      <c r="K95" s="37" t="s">
        <v>0</v>
      </c>
      <c r="L95" s="41">
        <v>3.6200000000000003E-2</v>
      </c>
    </row>
    <row r="96" spans="1:12" ht="15" customHeight="1" x14ac:dyDescent="0.25">
      <c r="B96" s="24"/>
      <c r="C96" s="24"/>
      <c r="D96" s="24"/>
      <c r="E96" s="24"/>
      <c r="F96" s="24"/>
      <c r="G96" s="24"/>
      <c r="H96" s="24"/>
      <c r="I96" s="24"/>
      <c r="J96" s="24"/>
      <c r="K96" s="37" t="s">
        <v>1</v>
      </c>
      <c r="L96" s="41">
        <v>-7.6899999999999996E-2</v>
      </c>
    </row>
    <row r="97" spans="1:12" ht="15" customHeight="1" x14ac:dyDescent="0.25">
      <c r="B97" s="24"/>
      <c r="C97" s="24"/>
      <c r="D97" s="24"/>
      <c r="E97" s="24"/>
      <c r="F97" s="24"/>
      <c r="G97" s="24"/>
      <c r="H97" s="24"/>
      <c r="I97" s="24"/>
      <c r="J97" s="24"/>
      <c r="K97" s="37" t="s">
        <v>18</v>
      </c>
      <c r="L97" s="41">
        <v>-2.76E-2</v>
      </c>
    </row>
    <row r="98" spans="1:12" ht="15" customHeight="1" x14ac:dyDescent="0.25">
      <c r="A98" s="24"/>
      <c r="B98" s="24"/>
      <c r="C98" s="24"/>
      <c r="D98" s="24"/>
      <c r="E98" s="24"/>
      <c r="F98" s="24"/>
      <c r="G98" s="24"/>
      <c r="H98" s="24"/>
      <c r="I98" s="24"/>
      <c r="J98" s="24"/>
      <c r="K98" s="37" t="s">
        <v>2</v>
      </c>
      <c r="L98" s="41">
        <v>-9.6600000000000005E-2</v>
      </c>
    </row>
    <row r="99" spans="1:12" ht="15" customHeight="1" x14ac:dyDescent="0.25">
      <c r="B99" s="24"/>
      <c r="C99" s="24"/>
      <c r="D99" s="24"/>
      <c r="E99" s="24"/>
      <c r="F99" s="24"/>
      <c r="G99" s="24"/>
      <c r="H99" s="24"/>
      <c r="I99" s="24"/>
      <c r="J99" s="24"/>
      <c r="K99" s="37" t="s">
        <v>17</v>
      </c>
      <c r="L99" s="41">
        <v>3.1399999999999997E-2</v>
      </c>
    </row>
    <row r="100" spans="1:12" ht="15" customHeight="1" x14ac:dyDescent="0.25">
      <c r="A100" s="24"/>
      <c r="B100" s="24"/>
      <c r="C100" s="24"/>
      <c r="D100" s="24"/>
      <c r="E100" s="24"/>
      <c r="F100" s="24"/>
      <c r="G100" s="24"/>
      <c r="H100" s="24"/>
      <c r="I100" s="24"/>
      <c r="J100" s="24"/>
      <c r="K100" s="37" t="s">
        <v>16</v>
      </c>
      <c r="L100" s="41">
        <v>-4.5999999999999999E-3</v>
      </c>
    </row>
    <row r="101" spans="1:12" ht="15" customHeight="1" x14ac:dyDescent="0.25">
      <c r="A101" s="24"/>
      <c r="B101" s="24"/>
      <c r="C101" s="24"/>
      <c r="D101" s="24"/>
      <c r="E101" s="24"/>
      <c r="F101" s="24"/>
      <c r="G101" s="24"/>
      <c r="H101" s="24"/>
      <c r="I101" s="24"/>
      <c r="J101" s="24"/>
      <c r="K101" s="37" t="s">
        <v>15</v>
      </c>
      <c r="L101" s="41">
        <v>-0.19389999999999999</v>
      </c>
    </row>
    <row r="102" spans="1:12" x14ac:dyDescent="0.25">
      <c r="A102" s="24"/>
      <c r="B102" s="24"/>
      <c r="C102" s="24"/>
      <c r="D102" s="24"/>
      <c r="E102" s="24"/>
      <c r="F102" s="24"/>
      <c r="G102" s="24"/>
      <c r="H102" s="24"/>
      <c r="I102" s="24"/>
      <c r="J102" s="24"/>
      <c r="K102" s="37" t="s">
        <v>14</v>
      </c>
      <c r="L102" s="41">
        <v>-0.1062</v>
      </c>
    </row>
    <row r="103" spans="1:12" x14ac:dyDescent="0.25">
      <c r="A103" s="24"/>
      <c r="B103" s="24"/>
      <c r="C103" s="24"/>
      <c r="D103" s="24"/>
      <c r="E103" s="24"/>
      <c r="F103" s="24"/>
      <c r="G103" s="24"/>
      <c r="H103" s="24"/>
      <c r="I103" s="24"/>
      <c r="J103" s="24"/>
      <c r="K103" s="37" t="s">
        <v>13</v>
      </c>
      <c r="L103" s="41">
        <v>-0.10009999999999999</v>
      </c>
    </row>
    <row r="104" spans="1:12" x14ac:dyDescent="0.25">
      <c r="K104" s="37" t="s">
        <v>12</v>
      </c>
      <c r="L104" s="41">
        <v>4.2700000000000002E-2</v>
      </c>
    </row>
    <row r="105" spans="1:12" x14ac:dyDescent="0.25">
      <c r="K105" s="37" t="s">
        <v>11</v>
      </c>
      <c r="L105" s="41">
        <v>-9.5000000000000001E-2</v>
      </c>
    </row>
    <row r="106" spans="1:12" x14ac:dyDescent="0.25">
      <c r="K106" s="37" t="s">
        <v>10</v>
      </c>
      <c r="L106" s="41">
        <v>-6.6100000000000006E-2</v>
      </c>
    </row>
    <row r="107" spans="1:12" x14ac:dyDescent="0.25">
      <c r="K107" s="37" t="s">
        <v>9</v>
      </c>
      <c r="L107" s="41">
        <v>-8.43E-2</v>
      </c>
    </row>
    <row r="108" spans="1:12" x14ac:dyDescent="0.25">
      <c r="K108" s="37" t="s">
        <v>8</v>
      </c>
      <c r="L108" s="41">
        <v>2.8999999999999998E-3</v>
      </c>
    </row>
    <row r="109" spans="1:12" x14ac:dyDescent="0.25">
      <c r="K109" s="37" t="s">
        <v>7</v>
      </c>
      <c r="L109" s="41">
        <v>-0.1724</v>
      </c>
    </row>
    <row r="110" spans="1:12" x14ac:dyDescent="0.25">
      <c r="K110" s="37" t="s">
        <v>6</v>
      </c>
      <c r="L110" s="41">
        <v>1.4200000000000001E-2</v>
      </c>
    </row>
    <row r="111" spans="1:12" x14ac:dyDescent="0.25">
      <c r="K111" s="37" t="s">
        <v>5</v>
      </c>
      <c r="L111" s="41">
        <v>-0.11890000000000001</v>
      </c>
    </row>
    <row r="112" spans="1:12" x14ac:dyDescent="0.25">
      <c r="K112" s="37" t="s">
        <v>3</v>
      </c>
      <c r="L112" s="41">
        <v>-1.6299999999999999E-2</v>
      </c>
    </row>
    <row r="113" spans="1:12" x14ac:dyDescent="0.25">
      <c r="K113" s="37"/>
      <c r="L113" s="47"/>
    </row>
    <row r="114" spans="1:12" x14ac:dyDescent="0.25">
      <c r="A114" s="24"/>
      <c r="B114" s="24"/>
      <c r="C114" s="24"/>
      <c r="D114" s="24"/>
      <c r="E114" s="24"/>
      <c r="F114" s="24"/>
      <c r="G114" s="24"/>
      <c r="H114" s="24"/>
      <c r="I114" s="24"/>
      <c r="J114" s="24"/>
      <c r="K114" s="68" t="s">
        <v>64</v>
      </c>
      <c r="L114" s="68" t="s">
        <v>65</v>
      </c>
    </row>
    <row r="115" spans="1:12" x14ac:dyDescent="0.25">
      <c r="K115" s="33"/>
      <c r="L115" s="48">
        <v>43904</v>
      </c>
    </row>
    <row r="116" spans="1:12" x14ac:dyDescent="0.25">
      <c r="K116" s="37" t="s">
        <v>19</v>
      </c>
      <c r="L116" s="41">
        <v>1.6999999999999999E-3</v>
      </c>
    </row>
    <row r="117" spans="1:12" x14ac:dyDescent="0.25">
      <c r="K117" s="37" t="s">
        <v>0</v>
      </c>
      <c r="L117" s="41">
        <v>1E-3</v>
      </c>
    </row>
    <row r="118" spans="1:12" x14ac:dyDescent="0.25">
      <c r="K118" s="37" t="s">
        <v>1</v>
      </c>
      <c r="L118" s="41">
        <v>2.1600000000000001E-2</v>
      </c>
    </row>
    <row r="119" spans="1:12" x14ac:dyDescent="0.25">
      <c r="K119" s="37" t="s">
        <v>18</v>
      </c>
      <c r="L119" s="41">
        <v>6.4000000000000003E-3</v>
      </c>
    </row>
    <row r="120" spans="1:12" x14ac:dyDescent="0.25">
      <c r="K120" s="37" t="s">
        <v>2</v>
      </c>
      <c r="L120" s="41">
        <v>5.3100000000000001E-2</v>
      </c>
    </row>
    <row r="121" spans="1:12" x14ac:dyDescent="0.25">
      <c r="K121" s="37" t="s">
        <v>17</v>
      </c>
      <c r="L121" s="41">
        <v>1.52E-2</v>
      </c>
    </row>
    <row r="122" spans="1:12" x14ac:dyDescent="0.25">
      <c r="K122" s="37" t="s">
        <v>16</v>
      </c>
      <c r="L122" s="41">
        <v>7.9600000000000004E-2</v>
      </c>
    </row>
    <row r="123" spans="1:12" x14ac:dyDescent="0.25">
      <c r="K123" s="37" t="s">
        <v>15</v>
      </c>
      <c r="L123" s="41">
        <v>8.2600000000000007E-2</v>
      </c>
    </row>
    <row r="124" spans="1:12" x14ac:dyDescent="0.25">
      <c r="K124" s="37" t="s">
        <v>14</v>
      </c>
      <c r="L124" s="41">
        <v>1.6400000000000001E-2</v>
      </c>
    </row>
    <row r="125" spans="1:12" x14ac:dyDescent="0.25">
      <c r="K125" s="37" t="s">
        <v>13</v>
      </c>
      <c r="L125" s="41">
        <v>1.7600000000000001E-2</v>
      </c>
    </row>
    <row r="126" spans="1:12" x14ac:dyDescent="0.25">
      <c r="K126" s="37" t="s">
        <v>12</v>
      </c>
      <c r="L126" s="41">
        <v>1.8800000000000001E-2</v>
      </c>
    </row>
    <row r="127" spans="1:12" x14ac:dyDescent="0.25">
      <c r="K127" s="37" t="s">
        <v>11</v>
      </c>
      <c r="L127" s="41">
        <v>1.7500000000000002E-2</v>
      </c>
    </row>
    <row r="128" spans="1:12" x14ac:dyDescent="0.25">
      <c r="K128" s="37" t="s">
        <v>10</v>
      </c>
      <c r="L128" s="41">
        <v>0.12590000000000001</v>
      </c>
    </row>
    <row r="129" spans="11:12" x14ac:dyDescent="0.25">
      <c r="K129" s="37" t="s">
        <v>9</v>
      </c>
      <c r="L129" s="41">
        <v>7.4800000000000005E-2</v>
      </c>
    </row>
    <row r="130" spans="11:12" x14ac:dyDescent="0.25">
      <c r="K130" s="37" t="s">
        <v>8</v>
      </c>
      <c r="L130" s="41">
        <v>0.23710000000000001</v>
      </c>
    </row>
    <row r="131" spans="11:12" x14ac:dyDescent="0.25">
      <c r="K131" s="37" t="s">
        <v>7</v>
      </c>
      <c r="L131" s="41">
        <v>7.4999999999999997E-2</v>
      </c>
    </row>
    <row r="132" spans="11:12" x14ac:dyDescent="0.25">
      <c r="K132" s="37" t="s">
        <v>6</v>
      </c>
      <c r="L132" s="41">
        <v>9.8699999999999996E-2</v>
      </c>
    </row>
    <row r="133" spans="11:12" x14ac:dyDescent="0.25">
      <c r="K133" s="37" t="s">
        <v>5</v>
      </c>
      <c r="L133" s="41">
        <v>1.84E-2</v>
      </c>
    </row>
    <row r="134" spans="11:12" x14ac:dyDescent="0.25">
      <c r="K134" s="37" t="s">
        <v>3</v>
      </c>
      <c r="L134" s="41">
        <v>3.5999999999999997E-2</v>
      </c>
    </row>
    <row r="135" spans="11:12" x14ac:dyDescent="0.25">
      <c r="K135" s="33"/>
      <c r="L135" s="46" t="s">
        <v>20</v>
      </c>
    </row>
    <row r="136" spans="11:12" x14ac:dyDescent="0.25">
      <c r="K136" s="37" t="s">
        <v>19</v>
      </c>
      <c r="L136" s="41">
        <v>1.8E-3</v>
      </c>
    </row>
    <row r="137" spans="11:12" x14ac:dyDescent="0.25">
      <c r="K137" s="37" t="s">
        <v>0</v>
      </c>
      <c r="L137" s="41">
        <v>1.1000000000000001E-3</v>
      </c>
    </row>
    <row r="138" spans="11:12" x14ac:dyDescent="0.25">
      <c r="K138" s="37" t="s">
        <v>1</v>
      </c>
      <c r="L138" s="41">
        <v>2.1000000000000001E-2</v>
      </c>
    </row>
    <row r="139" spans="11:12" x14ac:dyDescent="0.25">
      <c r="K139" s="37" t="s">
        <v>18</v>
      </c>
      <c r="L139" s="41">
        <v>6.6E-3</v>
      </c>
    </row>
    <row r="140" spans="11:12" x14ac:dyDescent="0.25">
      <c r="K140" s="37" t="s">
        <v>2</v>
      </c>
      <c r="L140" s="41">
        <v>5.04E-2</v>
      </c>
    </row>
    <row r="141" spans="11:12" x14ac:dyDescent="0.25">
      <c r="K141" s="37" t="s">
        <v>17</v>
      </c>
      <c r="L141" s="41">
        <v>1.6500000000000001E-2</v>
      </c>
    </row>
    <row r="142" spans="11:12" x14ac:dyDescent="0.25">
      <c r="K142" s="37" t="s">
        <v>16</v>
      </c>
      <c r="L142" s="41">
        <v>8.3299999999999999E-2</v>
      </c>
    </row>
    <row r="143" spans="11:12" x14ac:dyDescent="0.25">
      <c r="K143" s="37" t="s">
        <v>15</v>
      </c>
      <c r="L143" s="41">
        <v>7.0000000000000007E-2</v>
      </c>
    </row>
    <row r="144" spans="11:12" x14ac:dyDescent="0.25">
      <c r="K144" s="37" t="s">
        <v>14</v>
      </c>
      <c r="L144" s="41">
        <v>1.54E-2</v>
      </c>
    </row>
    <row r="145" spans="11:12" x14ac:dyDescent="0.25">
      <c r="K145" s="37" t="s">
        <v>13</v>
      </c>
      <c r="L145" s="41">
        <v>1.66E-2</v>
      </c>
    </row>
    <row r="146" spans="11:12" x14ac:dyDescent="0.25">
      <c r="K146" s="37" t="s">
        <v>12</v>
      </c>
      <c r="L146" s="41">
        <v>2.06E-2</v>
      </c>
    </row>
    <row r="147" spans="11:12" x14ac:dyDescent="0.25">
      <c r="K147" s="37" t="s">
        <v>11</v>
      </c>
      <c r="L147" s="41">
        <v>1.66E-2</v>
      </c>
    </row>
    <row r="148" spans="11:12" x14ac:dyDescent="0.25">
      <c r="K148" s="37" t="s">
        <v>10</v>
      </c>
      <c r="L148" s="41">
        <v>0.1235</v>
      </c>
    </row>
    <row r="149" spans="11:12" x14ac:dyDescent="0.25">
      <c r="K149" s="37" t="s">
        <v>9</v>
      </c>
      <c r="L149" s="41">
        <v>7.1999999999999995E-2</v>
      </c>
    </row>
    <row r="150" spans="11:12" x14ac:dyDescent="0.25">
      <c r="K150" s="37" t="s">
        <v>8</v>
      </c>
      <c r="L150" s="41">
        <v>0.24990000000000001</v>
      </c>
    </row>
    <row r="151" spans="11:12" x14ac:dyDescent="0.25">
      <c r="K151" s="37" t="s">
        <v>7</v>
      </c>
      <c r="L151" s="41">
        <v>6.5299999999999997E-2</v>
      </c>
    </row>
    <row r="152" spans="11:12" x14ac:dyDescent="0.25">
      <c r="K152" s="37" t="s">
        <v>6</v>
      </c>
      <c r="L152" s="41">
        <v>0.1052</v>
      </c>
    </row>
    <row r="153" spans="11:12" x14ac:dyDescent="0.25">
      <c r="K153" s="37" t="s">
        <v>5</v>
      </c>
      <c r="L153" s="41">
        <v>1.7100000000000001E-2</v>
      </c>
    </row>
    <row r="154" spans="11:12" x14ac:dyDescent="0.25">
      <c r="K154" s="37" t="s">
        <v>3</v>
      </c>
      <c r="L154" s="41">
        <v>3.7199999999999997E-2</v>
      </c>
    </row>
    <row r="155" spans="11:12" x14ac:dyDescent="0.25">
      <c r="K155" s="33"/>
      <c r="L155" s="37"/>
    </row>
    <row r="156" spans="11:12" x14ac:dyDescent="0.25">
      <c r="K156" s="67" t="s">
        <v>52</v>
      </c>
      <c r="L156" s="68"/>
    </row>
    <row r="157" spans="11:12" x14ac:dyDescent="0.25">
      <c r="K157" s="66">
        <v>43904</v>
      </c>
      <c r="L157" s="42">
        <v>100</v>
      </c>
    </row>
    <row r="158" spans="11:12" x14ac:dyDescent="0.25">
      <c r="K158" s="66">
        <v>43911</v>
      </c>
      <c r="L158" s="42">
        <v>99.2149</v>
      </c>
    </row>
    <row r="159" spans="11:12" x14ac:dyDescent="0.25">
      <c r="K159" s="66">
        <v>43918</v>
      </c>
      <c r="L159" s="42">
        <v>96.153400000000005</v>
      </c>
    </row>
    <row r="160" spans="11:12" x14ac:dyDescent="0.25">
      <c r="K160" s="66">
        <v>43925</v>
      </c>
      <c r="L160" s="42">
        <v>93.502099999999999</v>
      </c>
    </row>
    <row r="161" spans="11:12" x14ac:dyDescent="0.25">
      <c r="K161" s="66">
        <v>43932</v>
      </c>
      <c r="L161" s="42">
        <v>91.838499999999996</v>
      </c>
    </row>
    <row r="162" spans="11:12" x14ac:dyDescent="0.25">
      <c r="K162" s="66">
        <v>43939</v>
      </c>
      <c r="L162" s="42">
        <v>91.448400000000007</v>
      </c>
    </row>
    <row r="163" spans="11:12" x14ac:dyDescent="0.25">
      <c r="K163" s="66">
        <v>43946</v>
      </c>
      <c r="L163" s="42">
        <v>91.813100000000006</v>
      </c>
    </row>
    <row r="164" spans="11:12" x14ac:dyDescent="0.25">
      <c r="K164" s="66">
        <v>43953</v>
      </c>
      <c r="L164" s="42">
        <v>92.230999999999995</v>
      </c>
    </row>
    <row r="165" spans="11:12" x14ac:dyDescent="0.25">
      <c r="K165" s="66">
        <v>43960</v>
      </c>
      <c r="L165" s="42">
        <v>92.806200000000004</v>
      </c>
    </row>
    <row r="166" spans="11:12" x14ac:dyDescent="0.25">
      <c r="K166" s="66">
        <v>43967</v>
      </c>
      <c r="L166" s="42">
        <v>93.352599999999995</v>
      </c>
    </row>
    <row r="167" spans="11:12" x14ac:dyDescent="0.25">
      <c r="K167" s="66">
        <v>43974</v>
      </c>
      <c r="L167" s="42">
        <v>93.6738</v>
      </c>
    </row>
    <row r="168" spans="11:12" x14ac:dyDescent="0.25">
      <c r="K168" s="66">
        <v>43981</v>
      </c>
      <c r="L168" s="42">
        <v>94.180899999999994</v>
      </c>
    </row>
    <row r="169" spans="11:12" x14ac:dyDescent="0.25">
      <c r="K169" s="66">
        <v>43988</v>
      </c>
      <c r="L169" s="42">
        <v>95.128100000000003</v>
      </c>
    </row>
    <row r="170" spans="11:12" x14ac:dyDescent="0.25">
      <c r="K170" s="66">
        <v>43995</v>
      </c>
      <c r="L170" s="42">
        <v>95.639300000000006</v>
      </c>
    </row>
    <row r="171" spans="11:12" x14ac:dyDescent="0.25">
      <c r="K171" s="66">
        <v>44002</v>
      </c>
      <c r="L171" s="42">
        <v>95.802400000000006</v>
      </c>
    </row>
    <row r="172" spans="11:12" x14ac:dyDescent="0.25">
      <c r="K172" s="66">
        <v>44009</v>
      </c>
      <c r="L172" s="42">
        <v>95.768000000000001</v>
      </c>
    </row>
    <row r="173" spans="11:12" x14ac:dyDescent="0.25">
      <c r="K173" s="66">
        <v>44016</v>
      </c>
      <c r="L173" s="42">
        <v>97.052599999999998</v>
      </c>
    </row>
    <row r="174" spans="11:12" x14ac:dyDescent="0.25">
      <c r="K174" s="66">
        <v>44023</v>
      </c>
      <c r="L174" s="42">
        <v>97.771900000000002</v>
      </c>
    </row>
    <row r="175" spans="11:12" x14ac:dyDescent="0.25">
      <c r="K175" s="66">
        <v>44030</v>
      </c>
      <c r="L175" s="42">
        <v>97.691400000000002</v>
      </c>
    </row>
    <row r="176" spans="11:12" x14ac:dyDescent="0.25">
      <c r="K176" s="66">
        <v>44037</v>
      </c>
      <c r="L176" s="42">
        <v>97.828599999999994</v>
      </c>
    </row>
    <row r="177" spans="11:12" x14ac:dyDescent="0.25">
      <c r="K177" s="66">
        <v>44044</v>
      </c>
      <c r="L177" s="42">
        <v>97.978700000000003</v>
      </c>
    </row>
    <row r="178" spans="11:12" x14ac:dyDescent="0.25">
      <c r="K178" s="66">
        <v>44051</v>
      </c>
      <c r="L178" s="42">
        <v>97.921899999999994</v>
      </c>
    </row>
    <row r="179" spans="11:12" x14ac:dyDescent="0.25">
      <c r="K179" s="66">
        <v>44058</v>
      </c>
      <c r="L179" s="42">
        <v>97.789000000000001</v>
      </c>
    </row>
    <row r="180" spans="11:12" x14ac:dyDescent="0.25">
      <c r="K180" s="66">
        <v>44065</v>
      </c>
      <c r="L180" s="42">
        <v>97.811800000000005</v>
      </c>
    </row>
    <row r="181" spans="11:12" x14ac:dyDescent="0.25">
      <c r="K181" s="66">
        <v>44072</v>
      </c>
      <c r="L181" s="42">
        <v>97.883600000000001</v>
      </c>
    </row>
    <row r="182" spans="11:12" x14ac:dyDescent="0.25">
      <c r="K182" s="66">
        <v>44079</v>
      </c>
      <c r="L182" s="42">
        <v>98.100999999999999</v>
      </c>
    </row>
    <row r="183" spans="11:12" x14ac:dyDescent="0.25">
      <c r="K183" s="66">
        <v>44086</v>
      </c>
      <c r="L183" s="42">
        <v>98.536199999999994</v>
      </c>
    </row>
    <row r="184" spans="11:12" x14ac:dyDescent="0.25">
      <c r="K184" s="66">
        <v>44093</v>
      </c>
      <c r="L184" s="42">
        <v>98.700599999999994</v>
      </c>
    </row>
    <row r="185" spans="11:12" x14ac:dyDescent="0.25">
      <c r="K185" s="66">
        <v>44100</v>
      </c>
      <c r="L185" s="42">
        <v>98.574299999999994</v>
      </c>
    </row>
    <row r="186" spans="11:12" x14ac:dyDescent="0.25">
      <c r="K186" s="66">
        <v>44107</v>
      </c>
      <c r="L186" s="42">
        <v>97.953500000000005</v>
      </c>
    </row>
    <row r="187" spans="11:12" x14ac:dyDescent="0.25">
      <c r="K187" s="66">
        <v>44114</v>
      </c>
      <c r="L187" s="42">
        <v>97.881799999999998</v>
      </c>
    </row>
    <row r="188" spans="11:12" x14ac:dyDescent="0.25">
      <c r="K188" s="66">
        <v>44121</v>
      </c>
      <c r="L188" s="42">
        <v>98.485900000000001</v>
      </c>
    </row>
    <row r="189" spans="11:12" x14ac:dyDescent="0.25">
      <c r="K189" s="66">
        <v>44128</v>
      </c>
      <c r="L189" s="42">
        <v>98.675399999999996</v>
      </c>
    </row>
    <row r="190" spans="11:12" x14ac:dyDescent="0.25">
      <c r="K190" s="66">
        <v>44135</v>
      </c>
      <c r="L190" s="42">
        <v>98.779399999999995</v>
      </c>
    </row>
    <row r="191" spans="11:12" x14ac:dyDescent="0.25">
      <c r="K191" s="66">
        <v>44142</v>
      </c>
      <c r="L191" s="42">
        <v>99.160600000000002</v>
      </c>
    </row>
    <row r="192" spans="11:12" x14ac:dyDescent="0.25">
      <c r="K192" s="66">
        <v>44149</v>
      </c>
      <c r="L192" s="42">
        <v>99.803200000000004</v>
      </c>
    </row>
    <row r="193" spans="11:12" x14ac:dyDescent="0.25">
      <c r="K193" s="66">
        <v>44156</v>
      </c>
      <c r="L193" s="42">
        <v>100.05889999999999</v>
      </c>
    </row>
    <row r="194" spans="11:12" x14ac:dyDescent="0.25">
      <c r="K194" s="66">
        <v>44163</v>
      </c>
      <c r="L194" s="42">
        <v>100.3095</v>
      </c>
    </row>
    <row r="195" spans="11:12" x14ac:dyDescent="0.25">
      <c r="K195" s="66">
        <v>44170</v>
      </c>
      <c r="L195" s="42">
        <v>100.8173</v>
      </c>
    </row>
    <row r="196" spans="11:12" x14ac:dyDescent="0.25">
      <c r="K196" s="66">
        <v>44177</v>
      </c>
      <c r="L196" s="42">
        <v>101.015</v>
      </c>
    </row>
    <row r="197" spans="11:12" x14ac:dyDescent="0.25">
      <c r="K197" s="66">
        <v>44184</v>
      </c>
      <c r="L197" s="42">
        <v>100.3548</v>
      </c>
    </row>
    <row r="198" spans="11:12" x14ac:dyDescent="0.25">
      <c r="K198" s="66">
        <v>44191</v>
      </c>
      <c r="L198" s="42">
        <v>97.321700000000007</v>
      </c>
    </row>
    <row r="199" spans="11:12" x14ac:dyDescent="0.25">
      <c r="K199" s="66">
        <v>44198</v>
      </c>
      <c r="L199" s="42">
        <v>94.444699999999997</v>
      </c>
    </row>
    <row r="200" spans="11:12" x14ac:dyDescent="0.25">
      <c r="K200" s="66">
        <v>44205</v>
      </c>
      <c r="L200" s="42">
        <v>94.284199999999998</v>
      </c>
    </row>
    <row r="201" spans="11:12" x14ac:dyDescent="0.25">
      <c r="K201" s="66">
        <v>44212</v>
      </c>
      <c r="L201" s="42">
        <v>95.700199999999995</v>
      </c>
    </row>
    <row r="202" spans="11:12" x14ac:dyDescent="0.25">
      <c r="K202" s="66" t="s">
        <v>53</v>
      </c>
      <c r="L202" s="42" t="s">
        <v>53</v>
      </c>
    </row>
    <row r="203" spans="11:12" x14ac:dyDescent="0.25">
      <c r="K203" s="66" t="s">
        <v>53</v>
      </c>
      <c r="L203" s="42" t="s">
        <v>53</v>
      </c>
    </row>
    <row r="204" spans="11:12" x14ac:dyDescent="0.25">
      <c r="K204" s="66" t="s">
        <v>53</v>
      </c>
      <c r="L204" s="42" t="s">
        <v>53</v>
      </c>
    </row>
    <row r="205" spans="11:12" x14ac:dyDescent="0.25">
      <c r="K205" s="66" t="s">
        <v>53</v>
      </c>
      <c r="L205" s="42" t="s">
        <v>53</v>
      </c>
    </row>
    <row r="206" spans="11:12" x14ac:dyDescent="0.25">
      <c r="K206" s="66" t="s">
        <v>53</v>
      </c>
      <c r="L206" s="42" t="s">
        <v>53</v>
      </c>
    </row>
    <row r="207" spans="11:12" x14ac:dyDescent="0.25">
      <c r="K207" s="66" t="s">
        <v>53</v>
      </c>
      <c r="L207" s="42" t="s">
        <v>53</v>
      </c>
    </row>
    <row r="208" spans="11:12" x14ac:dyDescent="0.25">
      <c r="K208" s="66" t="s">
        <v>53</v>
      </c>
      <c r="L208" s="42" t="s">
        <v>53</v>
      </c>
    </row>
    <row r="209" spans="11:12" x14ac:dyDescent="0.25">
      <c r="K209" s="66" t="s">
        <v>53</v>
      </c>
      <c r="L209" s="42" t="s">
        <v>53</v>
      </c>
    </row>
    <row r="210" spans="11:12" x14ac:dyDescent="0.25">
      <c r="K210" s="66" t="s">
        <v>53</v>
      </c>
      <c r="L210" s="42" t="s">
        <v>53</v>
      </c>
    </row>
    <row r="211" spans="11:12" x14ac:dyDescent="0.25">
      <c r="K211" s="66" t="s">
        <v>53</v>
      </c>
      <c r="L211" s="42" t="s">
        <v>53</v>
      </c>
    </row>
    <row r="212" spans="11:12" x14ac:dyDescent="0.25">
      <c r="K212" s="66" t="s">
        <v>53</v>
      </c>
      <c r="L212" s="42" t="s">
        <v>53</v>
      </c>
    </row>
    <row r="213" spans="11:12" x14ac:dyDescent="0.25">
      <c r="K213" s="66" t="s">
        <v>53</v>
      </c>
      <c r="L213" s="42" t="s">
        <v>53</v>
      </c>
    </row>
    <row r="214" spans="11:12" x14ac:dyDescent="0.25">
      <c r="K214" s="66" t="s">
        <v>53</v>
      </c>
      <c r="L214" s="42" t="s">
        <v>53</v>
      </c>
    </row>
    <row r="215" spans="11:12" x14ac:dyDescent="0.25">
      <c r="K215" s="66" t="s">
        <v>53</v>
      </c>
      <c r="L215" s="42" t="s">
        <v>53</v>
      </c>
    </row>
    <row r="216" spans="11:12" x14ac:dyDescent="0.25">
      <c r="K216" s="66" t="s">
        <v>53</v>
      </c>
      <c r="L216" s="42" t="s">
        <v>53</v>
      </c>
    </row>
    <row r="217" spans="11:12" x14ac:dyDescent="0.25">
      <c r="K217" s="66" t="s">
        <v>53</v>
      </c>
      <c r="L217" s="42" t="s">
        <v>53</v>
      </c>
    </row>
    <row r="218" spans="11:12" x14ac:dyDescent="0.25">
      <c r="K218" s="66" t="s">
        <v>53</v>
      </c>
      <c r="L218" s="42" t="s">
        <v>53</v>
      </c>
    </row>
    <row r="219" spans="11:12" x14ac:dyDescent="0.25">
      <c r="K219" s="66" t="s">
        <v>53</v>
      </c>
      <c r="L219" s="42" t="s">
        <v>53</v>
      </c>
    </row>
    <row r="220" spans="11:12" x14ac:dyDescent="0.25">
      <c r="K220" s="66" t="s">
        <v>53</v>
      </c>
      <c r="L220" s="42" t="s">
        <v>53</v>
      </c>
    </row>
    <row r="221" spans="11:12" x14ac:dyDescent="0.25">
      <c r="K221" s="66" t="s">
        <v>53</v>
      </c>
      <c r="L221" s="42" t="s">
        <v>53</v>
      </c>
    </row>
    <row r="222" spans="11:12" x14ac:dyDescent="0.25">
      <c r="K222" s="66" t="s">
        <v>53</v>
      </c>
      <c r="L222" s="42" t="s">
        <v>53</v>
      </c>
    </row>
    <row r="223" spans="11:12" x14ac:dyDescent="0.25">
      <c r="K223" s="66" t="s">
        <v>53</v>
      </c>
      <c r="L223" s="42" t="s">
        <v>53</v>
      </c>
    </row>
    <row r="224" spans="11:12" x14ac:dyDescent="0.25">
      <c r="K224" s="66" t="s">
        <v>53</v>
      </c>
      <c r="L224" s="42" t="s">
        <v>53</v>
      </c>
    </row>
    <row r="225" spans="11:12" x14ac:dyDescent="0.25">
      <c r="K225" s="66" t="s">
        <v>53</v>
      </c>
      <c r="L225" s="42" t="s">
        <v>53</v>
      </c>
    </row>
    <row r="226" spans="11:12" x14ac:dyDescent="0.25">
      <c r="K226" s="66" t="s">
        <v>53</v>
      </c>
      <c r="L226" s="42" t="s">
        <v>53</v>
      </c>
    </row>
    <row r="227" spans="11:12" x14ac:dyDescent="0.25">
      <c r="K227" s="66" t="s">
        <v>53</v>
      </c>
      <c r="L227" s="42" t="s">
        <v>53</v>
      </c>
    </row>
    <row r="228" spans="11:12" x14ac:dyDescent="0.25">
      <c r="K228" s="66" t="s">
        <v>53</v>
      </c>
      <c r="L228" s="42" t="s">
        <v>53</v>
      </c>
    </row>
    <row r="229" spans="11:12" x14ac:dyDescent="0.25">
      <c r="K229" s="66" t="s">
        <v>53</v>
      </c>
      <c r="L229" s="42" t="s">
        <v>53</v>
      </c>
    </row>
    <row r="230" spans="11:12" x14ac:dyDescent="0.25">
      <c r="K230" s="66" t="s">
        <v>53</v>
      </c>
      <c r="L230" s="42" t="s">
        <v>53</v>
      </c>
    </row>
    <row r="231" spans="11:12" x14ac:dyDescent="0.25">
      <c r="K231" s="66" t="s">
        <v>53</v>
      </c>
      <c r="L231" s="42" t="s">
        <v>53</v>
      </c>
    </row>
    <row r="232" spans="11:12" x14ac:dyDescent="0.25">
      <c r="K232" s="66" t="s">
        <v>53</v>
      </c>
      <c r="L232" s="42" t="s">
        <v>53</v>
      </c>
    </row>
    <row r="233" spans="11:12" x14ac:dyDescent="0.25">
      <c r="K233" s="66" t="s">
        <v>53</v>
      </c>
      <c r="L233" s="42" t="s">
        <v>53</v>
      </c>
    </row>
    <row r="234" spans="11:12" x14ac:dyDescent="0.25">
      <c r="K234" s="66" t="s">
        <v>53</v>
      </c>
      <c r="L234" s="42" t="s">
        <v>53</v>
      </c>
    </row>
    <row r="235" spans="11:12" x14ac:dyDescent="0.25">
      <c r="K235" s="66" t="s">
        <v>53</v>
      </c>
      <c r="L235" s="42" t="s">
        <v>53</v>
      </c>
    </row>
    <row r="236" spans="11:12" x14ac:dyDescent="0.25">
      <c r="K236" s="66" t="s">
        <v>53</v>
      </c>
      <c r="L236" s="42" t="s">
        <v>53</v>
      </c>
    </row>
    <row r="237" spans="11:12" x14ac:dyDescent="0.25">
      <c r="K237" s="66" t="s">
        <v>53</v>
      </c>
      <c r="L237" s="42" t="s">
        <v>53</v>
      </c>
    </row>
    <row r="238" spans="11:12" x14ac:dyDescent="0.25">
      <c r="K238" s="66" t="s">
        <v>53</v>
      </c>
      <c r="L238" s="42" t="s">
        <v>53</v>
      </c>
    </row>
    <row r="239" spans="11:12" x14ac:dyDescent="0.25">
      <c r="K239" s="66" t="s">
        <v>53</v>
      </c>
      <c r="L239" s="42" t="s">
        <v>53</v>
      </c>
    </row>
    <row r="240" spans="11:12" x14ac:dyDescent="0.25">
      <c r="K240" s="66" t="s">
        <v>53</v>
      </c>
      <c r="L240" s="42" t="s">
        <v>53</v>
      </c>
    </row>
    <row r="241" spans="11:12" x14ac:dyDescent="0.25">
      <c r="K241" s="66" t="s">
        <v>53</v>
      </c>
      <c r="L241" s="42" t="s">
        <v>53</v>
      </c>
    </row>
    <row r="242" spans="11:12" x14ac:dyDescent="0.25">
      <c r="K242" s="66" t="s">
        <v>53</v>
      </c>
      <c r="L242" s="42" t="s">
        <v>53</v>
      </c>
    </row>
    <row r="243" spans="11:12" x14ac:dyDescent="0.25">
      <c r="K243" s="66" t="s">
        <v>53</v>
      </c>
      <c r="L243" s="42" t="s">
        <v>53</v>
      </c>
    </row>
    <row r="244" spans="11:12" x14ac:dyDescent="0.25">
      <c r="K244" s="66" t="s">
        <v>53</v>
      </c>
      <c r="L244" s="42" t="s">
        <v>53</v>
      </c>
    </row>
    <row r="245" spans="11:12" x14ac:dyDescent="0.25">
      <c r="K245" s="66" t="s">
        <v>53</v>
      </c>
      <c r="L245" s="42" t="s">
        <v>53</v>
      </c>
    </row>
    <row r="246" spans="11:12" x14ac:dyDescent="0.25">
      <c r="K246" s="66" t="s">
        <v>53</v>
      </c>
      <c r="L246" s="42" t="s">
        <v>53</v>
      </c>
    </row>
    <row r="247" spans="11:12" x14ac:dyDescent="0.25">
      <c r="K247" s="66" t="s">
        <v>53</v>
      </c>
      <c r="L247" s="42" t="s">
        <v>53</v>
      </c>
    </row>
    <row r="248" spans="11:12" x14ac:dyDescent="0.25">
      <c r="K248" s="66" t="s">
        <v>53</v>
      </c>
      <c r="L248" s="42" t="s">
        <v>53</v>
      </c>
    </row>
    <row r="249" spans="11:12" x14ac:dyDescent="0.25">
      <c r="K249" s="66" t="s">
        <v>53</v>
      </c>
      <c r="L249" s="42" t="s">
        <v>53</v>
      </c>
    </row>
    <row r="250" spans="11:12" x14ac:dyDescent="0.25">
      <c r="K250" s="66" t="s">
        <v>53</v>
      </c>
      <c r="L250" s="42" t="s">
        <v>53</v>
      </c>
    </row>
    <row r="251" spans="11:12" x14ac:dyDescent="0.25">
      <c r="K251" s="66" t="s">
        <v>53</v>
      </c>
      <c r="L251" s="42" t="s">
        <v>53</v>
      </c>
    </row>
    <row r="252" spans="11:12" x14ac:dyDescent="0.25">
      <c r="K252" s="66" t="s">
        <v>53</v>
      </c>
      <c r="L252" s="42" t="s">
        <v>53</v>
      </c>
    </row>
    <row r="253" spans="11:12" x14ac:dyDescent="0.25">
      <c r="K253" s="66" t="s">
        <v>53</v>
      </c>
      <c r="L253" s="42" t="s">
        <v>53</v>
      </c>
    </row>
    <row r="254" spans="11:12" x14ac:dyDescent="0.25">
      <c r="K254" s="66" t="s">
        <v>53</v>
      </c>
      <c r="L254" s="42" t="s">
        <v>53</v>
      </c>
    </row>
    <row r="255" spans="11:12" x14ac:dyDescent="0.25">
      <c r="K255" s="66" t="s">
        <v>53</v>
      </c>
      <c r="L255" s="42" t="s">
        <v>53</v>
      </c>
    </row>
    <row r="256" spans="11:12" x14ac:dyDescent="0.25">
      <c r="K256" s="66" t="s">
        <v>53</v>
      </c>
      <c r="L256" s="42" t="s">
        <v>53</v>
      </c>
    </row>
    <row r="257" spans="11:12" x14ac:dyDescent="0.25">
      <c r="K257" s="66" t="s">
        <v>53</v>
      </c>
      <c r="L257" s="42" t="s">
        <v>53</v>
      </c>
    </row>
    <row r="258" spans="11:12" x14ac:dyDescent="0.25">
      <c r="K258" s="66" t="s">
        <v>53</v>
      </c>
      <c r="L258" s="42" t="s">
        <v>53</v>
      </c>
    </row>
    <row r="259" spans="11:12" x14ac:dyDescent="0.25">
      <c r="K259" s="66" t="s">
        <v>53</v>
      </c>
      <c r="L259" s="42" t="s">
        <v>53</v>
      </c>
    </row>
    <row r="260" spans="11:12" x14ac:dyDescent="0.25">
      <c r="K260" s="66" t="s">
        <v>53</v>
      </c>
      <c r="L260" s="42" t="s">
        <v>53</v>
      </c>
    </row>
    <row r="261" spans="11:12" x14ac:dyDescent="0.25">
      <c r="K261" s="66" t="s">
        <v>53</v>
      </c>
      <c r="L261" s="42" t="s">
        <v>53</v>
      </c>
    </row>
    <row r="262" spans="11:12" x14ac:dyDescent="0.25">
      <c r="K262" s="66" t="s">
        <v>53</v>
      </c>
      <c r="L262" s="42" t="s">
        <v>53</v>
      </c>
    </row>
    <row r="263" spans="11:12" x14ac:dyDescent="0.25">
      <c r="K263" s="66" t="s">
        <v>53</v>
      </c>
      <c r="L263" s="42" t="s">
        <v>53</v>
      </c>
    </row>
    <row r="264" spans="11:12" x14ac:dyDescent="0.25">
      <c r="K264" s="66" t="s">
        <v>53</v>
      </c>
      <c r="L264" s="42" t="s">
        <v>53</v>
      </c>
    </row>
    <row r="265" spans="11:12" x14ac:dyDescent="0.25">
      <c r="K265" s="66" t="s">
        <v>53</v>
      </c>
      <c r="L265" s="42" t="s">
        <v>53</v>
      </c>
    </row>
    <row r="266" spans="11:12" x14ac:dyDescent="0.25">
      <c r="K266" s="66" t="s">
        <v>53</v>
      </c>
      <c r="L266" s="42" t="s">
        <v>53</v>
      </c>
    </row>
    <row r="267" spans="11:12" x14ac:dyDescent="0.25">
      <c r="K267" s="66" t="s">
        <v>53</v>
      </c>
      <c r="L267" s="42" t="s">
        <v>53</v>
      </c>
    </row>
    <row r="268" spans="11:12" x14ac:dyDescent="0.25">
      <c r="K268" s="66" t="s">
        <v>53</v>
      </c>
      <c r="L268" s="42" t="s">
        <v>53</v>
      </c>
    </row>
    <row r="269" spans="11:12" x14ac:dyDescent="0.25">
      <c r="K269" s="66" t="s">
        <v>53</v>
      </c>
      <c r="L269" s="42" t="s">
        <v>53</v>
      </c>
    </row>
    <row r="270" spans="11:12" x14ac:dyDescent="0.25">
      <c r="K270" s="66" t="s">
        <v>53</v>
      </c>
      <c r="L270" s="42" t="s">
        <v>53</v>
      </c>
    </row>
    <row r="271" spans="11:12" x14ac:dyDescent="0.25">
      <c r="K271" s="66" t="s">
        <v>53</v>
      </c>
      <c r="L271" s="42" t="s">
        <v>53</v>
      </c>
    </row>
    <row r="272" spans="11:12" x14ac:dyDescent="0.25">
      <c r="K272" s="66" t="s">
        <v>53</v>
      </c>
      <c r="L272" s="42" t="s">
        <v>53</v>
      </c>
    </row>
    <row r="273" spans="11:12" x14ac:dyDescent="0.25">
      <c r="K273" s="66" t="s">
        <v>53</v>
      </c>
      <c r="L273" s="42" t="s">
        <v>53</v>
      </c>
    </row>
    <row r="274" spans="11:12" x14ac:dyDescent="0.25">
      <c r="K274" s="66" t="s">
        <v>53</v>
      </c>
      <c r="L274" s="42" t="s">
        <v>53</v>
      </c>
    </row>
    <row r="275" spans="11:12" x14ac:dyDescent="0.25">
      <c r="K275" s="66" t="s">
        <v>53</v>
      </c>
      <c r="L275" s="42" t="s">
        <v>53</v>
      </c>
    </row>
    <row r="276" spans="11:12" x14ac:dyDescent="0.25">
      <c r="K276" s="66" t="s">
        <v>53</v>
      </c>
      <c r="L276" s="42" t="s">
        <v>53</v>
      </c>
    </row>
    <row r="277" spans="11:12" x14ac:dyDescent="0.25">
      <c r="K277" s="66" t="s">
        <v>53</v>
      </c>
      <c r="L277" s="42" t="s">
        <v>53</v>
      </c>
    </row>
    <row r="278" spans="11:12" x14ac:dyDescent="0.25">
      <c r="K278" s="66" t="s">
        <v>53</v>
      </c>
      <c r="L278" s="42" t="s">
        <v>53</v>
      </c>
    </row>
    <row r="279" spans="11:12" x14ac:dyDescent="0.25">
      <c r="K279" s="66" t="s">
        <v>53</v>
      </c>
      <c r="L279" s="42" t="s">
        <v>53</v>
      </c>
    </row>
    <row r="280" spans="11:12" x14ac:dyDescent="0.25">
      <c r="K280" s="66" t="s">
        <v>53</v>
      </c>
      <c r="L280" s="42" t="s">
        <v>53</v>
      </c>
    </row>
    <row r="281" spans="11:12" x14ac:dyDescent="0.25">
      <c r="K281" s="66" t="s">
        <v>53</v>
      </c>
      <c r="L281" s="42" t="s">
        <v>53</v>
      </c>
    </row>
    <row r="282" spans="11:12" x14ac:dyDescent="0.25">
      <c r="K282" s="66" t="s">
        <v>53</v>
      </c>
      <c r="L282" s="42" t="s">
        <v>53</v>
      </c>
    </row>
    <row r="283" spans="11:12" x14ac:dyDescent="0.25">
      <c r="K283" s="66" t="s">
        <v>53</v>
      </c>
      <c r="L283" s="42" t="s">
        <v>53</v>
      </c>
    </row>
    <row r="284" spans="11:12" x14ac:dyDescent="0.25">
      <c r="K284" s="66" t="s">
        <v>53</v>
      </c>
      <c r="L284" s="42" t="s">
        <v>53</v>
      </c>
    </row>
    <row r="285" spans="11:12" x14ac:dyDescent="0.25">
      <c r="K285" s="66" t="s">
        <v>53</v>
      </c>
      <c r="L285" s="42" t="s">
        <v>53</v>
      </c>
    </row>
    <row r="286" spans="11:12" x14ac:dyDescent="0.25">
      <c r="K286" s="66" t="s">
        <v>53</v>
      </c>
      <c r="L286" s="42" t="s">
        <v>53</v>
      </c>
    </row>
    <row r="287" spans="11:12" x14ac:dyDescent="0.25">
      <c r="K287" s="66" t="s">
        <v>53</v>
      </c>
      <c r="L287" s="42" t="s">
        <v>53</v>
      </c>
    </row>
    <row r="288" spans="11:12" x14ac:dyDescent="0.25">
      <c r="K288" s="66" t="s">
        <v>53</v>
      </c>
      <c r="L288" s="42" t="s">
        <v>53</v>
      </c>
    </row>
    <row r="289" spans="11:12" x14ac:dyDescent="0.25">
      <c r="K289" s="66" t="s">
        <v>53</v>
      </c>
      <c r="L289" s="42" t="s">
        <v>53</v>
      </c>
    </row>
    <row r="290" spans="11:12" x14ac:dyDescent="0.25">
      <c r="K290" s="66" t="s">
        <v>53</v>
      </c>
      <c r="L290" s="42" t="s">
        <v>53</v>
      </c>
    </row>
    <row r="291" spans="11:12" x14ac:dyDescent="0.25">
      <c r="K291" s="66" t="s">
        <v>53</v>
      </c>
      <c r="L291" s="42" t="s">
        <v>53</v>
      </c>
    </row>
    <row r="292" spans="11:12" x14ac:dyDescent="0.25">
      <c r="K292" s="66" t="s">
        <v>53</v>
      </c>
      <c r="L292" s="42" t="s">
        <v>53</v>
      </c>
    </row>
    <row r="293" spans="11:12" x14ac:dyDescent="0.25">
      <c r="K293" s="66" t="s">
        <v>53</v>
      </c>
      <c r="L293" s="42" t="s">
        <v>53</v>
      </c>
    </row>
    <row r="294" spans="11:12" x14ac:dyDescent="0.25">
      <c r="K294" s="66" t="s">
        <v>53</v>
      </c>
      <c r="L294" s="42" t="s">
        <v>53</v>
      </c>
    </row>
    <row r="295" spans="11:12" x14ac:dyDescent="0.25">
      <c r="K295" s="66" t="s">
        <v>53</v>
      </c>
      <c r="L295" s="42" t="s">
        <v>53</v>
      </c>
    </row>
    <row r="296" spans="11:12" x14ac:dyDescent="0.25">
      <c r="K296" s="66" t="s">
        <v>53</v>
      </c>
      <c r="L296" s="42" t="s">
        <v>53</v>
      </c>
    </row>
    <row r="297" spans="11:12" x14ac:dyDescent="0.25">
      <c r="K297" s="66" t="s">
        <v>53</v>
      </c>
      <c r="L297" s="42" t="s">
        <v>53</v>
      </c>
    </row>
    <row r="298" spans="11:12" x14ac:dyDescent="0.25">
      <c r="K298" s="66" t="s">
        <v>53</v>
      </c>
      <c r="L298" s="42" t="s">
        <v>53</v>
      </c>
    </row>
    <row r="299" spans="11:12" x14ac:dyDescent="0.25">
      <c r="K299" s="66" t="s">
        <v>53</v>
      </c>
      <c r="L299" s="42" t="s">
        <v>53</v>
      </c>
    </row>
    <row r="300" spans="11:12" x14ac:dyDescent="0.25">
      <c r="K300" s="66" t="s">
        <v>53</v>
      </c>
      <c r="L300" s="42" t="s">
        <v>53</v>
      </c>
    </row>
    <row r="301" spans="11:12" x14ac:dyDescent="0.25">
      <c r="K301" s="66" t="s">
        <v>53</v>
      </c>
      <c r="L301" s="42" t="s">
        <v>53</v>
      </c>
    </row>
    <row r="302" spans="11:12" x14ac:dyDescent="0.25">
      <c r="K302" s="66" t="s">
        <v>53</v>
      </c>
      <c r="L302" s="42" t="s">
        <v>53</v>
      </c>
    </row>
    <row r="303" spans="11:12" x14ac:dyDescent="0.25">
      <c r="K303" s="66" t="s">
        <v>53</v>
      </c>
      <c r="L303" s="42" t="s">
        <v>53</v>
      </c>
    </row>
    <row r="304" spans="11:12" x14ac:dyDescent="0.25">
      <c r="K304" s="67" t="s">
        <v>54</v>
      </c>
      <c r="L304" s="68"/>
    </row>
    <row r="305" spans="11:12" x14ac:dyDescent="0.25">
      <c r="K305" s="66">
        <v>43904</v>
      </c>
      <c r="L305" s="42">
        <v>100</v>
      </c>
    </row>
    <row r="306" spans="11:12" x14ac:dyDescent="0.25">
      <c r="K306" s="66">
        <v>43911</v>
      </c>
      <c r="L306" s="42">
        <v>99.667599999999993</v>
      </c>
    </row>
    <row r="307" spans="11:12" x14ac:dyDescent="0.25">
      <c r="K307" s="66">
        <v>43918</v>
      </c>
      <c r="L307" s="42">
        <v>98.378600000000006</v>
      </c>
    </row>
    <row r="308" spans="11:12" x14ac:dyDescent="0.25">
      <c r="K308" s="66">
        <v>43925</v>
      </c>
      <c r="L308" s="42">
        <v>96.626300000000001</v>
      </c>
    </row>
    <row r="309" spans="11:12" x14ac:dyDescent="0.25">
      <c r="K309" s="66">
        <v>43932</v>
      </c>
      <c r="L309" s="42">
        <v>94.061300000000003</v>
      </c>
    </row>
    <row r="310" spans="11:12" x14ac:dyDescent="0.25">
      <c r="K310" s="66">
        <v>43939</v>
      </c>
      <c r="L310" s="42">
        <v>93.977199999999996</v>
      </c>
    </row>
    <row r="311" spans="11:12" x14ac:dyDescent="0.25">
      <c r="K311" s="66">
        <v>43946</v>
      </c>
      <c r="L311" s="42">
        <v>94.110699999999994</v>
      </c>
    </row>
    <row r="312" spans="11:12" x14ac:dyDescent="0.25">
      <c r="K312" s="66">
        <v>43953</v>
      </c>
      <c r="L312" s="42">
        <v>94.578299999999999</v>
      </c>
    </row>
    <row r="313" spans="11:12" x14ac:dyDescent="0.25">
      <c r="K313" s="66">
        <v>43960</v>
      </c>
      <c r="L313" s="42">
        <v>93.415999999999997</v>
      </c>
    </row>
    <row r="314" spans="11:12" x14ac:dyDescent="0.25">
      <c r="K314" s="66">
        <v>43967</v>
      </c>
      <c r="L314" s="42">
        <v>92.604799999999997</v>
      </c>
    </row>
    <row r="315" spans="11:12" x14ac:dyDescent="0.25">
      <c r="K315" s="66">
        <v>43974</v>
      </c>
      <c r="L315" s="42">
        <v>92.236099999999993</v>
      </c>
    </row>
    <row r="316" spans="11:12" x14ac:dyDescent="0.25">
      <c r="K316" s="66">
        <v>43981</v>
      </c>
      <c r="L316" s="42">
        <v>93.508200000000002</v>
      </c>
    </row>
    <row r="317" spans="11:12" x14ac:dyDescent="0.25">
      <c r="K317" s="66">
        <v>43988</v>
      </c>
      <c r="L317" s="42">
        <v>95.496899999999997</v>
      </c>
    </row>
    <row r="318" spans="11:12" x14ac:dyDescent="0.25">
      <c r="K318" s="66">
        <v>43995</v>
      </c>
      <c r="L318" s="42">
        <v>96.188599999999994</v>
      </c>
    </row>
    <row r="319" spans="11:12" x14ac:dyDescent="0.25">
      <c r="K319" s="66">
        <v>44002</v>
      </c>
      <c r="L319" s="42">
        <v>97.174400000000006</v>
      </c>
    </row>
    <row r="320" spans="11:12" x14ac:dyDescent="0.25">
      <c r="K320" s="66">
        <v>44009</v>
      </c>
      <c r="L320" s="42">
        <v>97.322599999999994</v>
      </c>
    </row>
    <row r="321" spans="11:12" x14ac:dyDescent="0.25">
      <c r="K321" s="66">
        <v>44016</v>
      </c>
      <c r="L321" s="42">
        <v>99.476100000000002</v>
      </c>
    </row>
    <row r="322" spans="11:12" x14ac:dyDescent="0.25">
      <c r="K322" s="66">
        <v>44023</v>
      </c>
      <c r="L322" s="42">
        <v>96.927999999999997</v>
      </c>
    </row>
    <row r="323" spans="11:12" x14ac:dyDescent="0.25">
      <c r="K323" s="66">
        <v>44030</v>
      </c>
      <c r="L323" s="42">
        <v>96.451099999999997</v>
      </c>
    </row>
    <row r="324" spans="11:12" x14ac:dyDescent="0.25">
      <c r="K324" s="66">
        <v>44037</v>
      </c>
      <c r="L324" s="42">
        <v>96.096999999999994</v>
      </c>
    </row>
    <row r="325" spans="11:12" x14ac:dyDescent="0.25">
      <c r="K325" s="66">
        <v>44044</v>
      </c>
      <c r="L325" s="42">
        <v>96.806200000000004</v>
      </c>
    </row>
    <row r="326" spans="11:12" x14ac:dyDescent="0.25">
      <c r="K326" s="66">
        <v>44051</v>
      </c>
      <c r="L326" s="42">
        <v>97.248500000000007</v>
      </c>
    </row>
    <row r="327" spans="11:12" x14ac:dyDescent="0.25">
      <c r="K327" s="66">
        <v>44058</v>
      </c>
      <c r="L327" s="42">
        <v>96.723200000000006</v>
      </c>
    </row>
    <row r="328" spans="11:12" x14ac:dyDescent="0.25">
      <c r="K328" s="66">
        <v>44065</v>
      </c>
      <c r="L328" s="42">
        <v>96.530600000000007</v>
      </c>
    </row>
    <row r="329" spans="11:12" x14ac:dyDescent="0.25">
      <c r="K329" s="66">
        <v>44072</v>
      </c>
      <c r="L329" s="42">
        <v>96.715400000000002</v>
      </c>
    </row>
    <row r="330" spans="11:12" x14ac:dyDescent="0.25">
      <c r="K330" s="66">
        <v>44079</v>
      </c>
      <c r="L330" s="42">
        <v>99.468299999999999</v>
      </c>
    </row>
    <row r="331" spans="11:12" x14ac:dyDescent="0.25">
      <c r="K331" s="66">
        <v>44086</v>
      </c>
      <c r="L331" s="42">
        <v>100.4546</v>
      </c>
    </row>
    <row r="332" spans="11:12" x14ac:dyDescent="0.25">
      <c r="K332" s="66">
        <v>44093</v>
      </c>
      <c r="L332" s="42">
        <v>101.22580000000001</v>
      </c>
    </row>
    <row r="333" spans="11:12" x14ac:dyDescent="0.25">
      <c r="K333" s="66">
        <v>44100</v>
      </c>
      <c r="L333" s="42">
        <v>100.6095</v>
      </c>
    </row>
    <row r="334" spans="11:12" x14ac:dyDescent="0.25">
      <c r="K334" s="66">
        <v>44107</v>
      </c>
      <c r="L334" s="42">
        <v>98.462699999999998</v>
      </c>
    </row>
    <row r="335" spans="11:12" x14ac:dyDescent="0.25">
      <c r="K335" s="66">
        <v>44114</v>
      </c>
      <c r="L335" s="42">
        <v>96.815100000000001</v>
      </c>
    </row>
    <row r="336" spans="11:12" x14ac:dyDescent="0.25">
      <c r="K336" s="66">
        <v>44121</v>
      </c>
      <c r="L336" s="42">
        <v>97.316400000000002</v>
      </c>
    </row>
    <row r="337" spans="11:12" x14ac:dyDescent="0.25">
      <c r="K337" s="66">
        <v>44128</v>
      </c>
      <c r="L337" s="42">
        <v>96.7316</v>
      </c>
    </row>
    <row r="338" spans="11:12" x14ac:dyDescent="0.25">
      <c r="K338" s="66">
        <v>44135</v>
      </c>
      <c r="L338" s="42">
        <v>96.679100000000005</v>
      </c>
    </row>
    <row r="339" spans="11:12" x14ac:dyDescent="0.25">
      <c r="K339" s="66">
        <v>44142</v>
      </c>
      <c r="L339" s="42">
        <v>98.026200000000003</v>
      </c>
    </row>
    <row r="340" spans="11:12" x14ac:dyDescent="0.25">
      <c r="K340" s="66">
        <v>44149</v>
      </c>
      <c r="L340" s="42">
        <v>98.893100000000004</v>
      </c>
    </row>
    <row r="341" spans="11:12" x14ac:dyDescent="0.25">
      <c r="K341" s="66">
        <v>44156</v>
      </c>
      <c r="L341" s="42">
        <v>98.847399999999993</v>
      </c>
    </row>
    <row r="342" spans="11:12" x14ac:dyDescent="0.25">
      <c r="K342" s="66">
        <v>44163</v>
      </c>
      <c r="L342" s="42">
        <v>100.1014</v>
      </c>
    </row>
    <row r="343" spans="11:12" x14ac:dyDescent="0.25">
      <c r="K343" s="66">
        <v>44170</v>
      </c>
      <c r="L343" s="42">
        <v>101.732</v>
      </c>
    </row>
    <row r="344" spans="11:12" x14ac:dyDescent="0.25">
      <c r="K344" s="66">
        <v>44177</v>
      </c>
      <c r="L344" s="42">
        <v>102.21939999999999</v>
      </c>
    </row>
    <row r="345" spans="11:12" x14ac:dyDescent="0.25">
      <c r="K345" s="66">
        <v>44184</v>
      </c>
      <c r="L345" s="42">
        <v>102.1596</v>
      </c>
    </row>
    <row r="346" spans="11:12" x14ac:dyDescent="0.25">
      <c r="K346" s="66">
        <v>44191</v>
      </c>
      <c r="L346" s="42">
        <v>97.485100000000003</v>
      </c>
    </row>
    <row r="347" spans="11:12" x14ac:dyDescent="0.25">
      <c r="K347" s="66">
        <v>44198</v>
      </c>
      <c r="L347" s="42">
        <v>93.574100000000001</v>
      </c>
    </row>
    <row r="348" spans="11:12" x14ac:dyDescent="0.25">
      <c r="K348" s="66">
        <v>44205</v>
      </c>
      <c r="L348" s="42">
        <v>92.977900000000005</v>
      </c>
    </row>
    <row r="349" spans="11:12" x14ac:dyDescent="0.25">
      <c r="K349" s="66">
        <v>44212</v>
      </c>
      <c r="L349" s="42">
        <v>94.76</v>
      </c>
    </row>
    <row r="350" spans="11:12" x14ac:dyDescent="0.25">
      <c r="K350" s="66" t="s">
        <v>53</v>
      </c>
      <c r="L350" s="42" t="s">
        <v>53</v>
      </c>
    </row>
    <row r="351" spans="11:12" x14ac:dyDescent="0.25">
      <c r="K351" s="66" t="s">
        <v>53</v>
      </c>
      <c r="L351" s="42" t="s">
        <v>53</v>
      </c>
    </row>
    <row r="352" spans="11:12" x14ac:dyDescent="0.25">
      <c r="K352" s="66" t="s">
        <v>53</v>
      </c>
      <c r="L352" s="42" t="s">
        <v>53</v>
      </c>
    </row>
    <row r="353" spans="11:12" x14ac:dyDescent="0.25">
      <c r="K353" s="66" t="s">
        <v>53</v>
      </c>
      <c r="L353" s="42" t="s">
        <v>53</v>
      </c>
    </row>
    <row r="354" spans="11:12" x14ac:dyDescent="0.25">
      <c r="K354" s="66" t="s">
        <v>53</v>
      </c>
      <c r="L354" s="42" t="s">
        <v>53</v>
      </c>
    </row>
    <row r="355" spans="11:12" x14ac:dyDescent="0.25">
      <c r="K355" s="66" t="s">
        <v>53</v>
      </c>
      <c r="L355" s="42" t="s">
        <v>53</v>
      </c>
    </row>
    <row r="356" spans="11:12" x14ac:dyDescent="0.25">
      <c r="K356" s="66" t="s">
        <v>53</v>
      </c>
      <c r="L356" s="42" t="s">
        <v>53</v>
      </c>
    </row>
    <row r="357" spans="11:12" x14ac:dyDescent="0.25">
      <c r="K357" s="66" t="s">
        <v>53</v>
      </c>
      <c r="L357" s="42" t="s">
        <v>53</v>
      </c>
    </row>
    <row r="358" spans="11:12" x14ac:dyDescent="0.25">
      <c r="K358" s="66" t="s">
        <v>53</v>
      </c>
      <c r="L358" s="42" t="s">
        <v>53</v>
      </c>
    </row>
    <row r="359" spans="11:12" x14ac:dyDescent="0.25">
      <c r="K359" s="66" t="s">
        <v>53</v>
      </c>
      <c r="L359" s="42" t="s">
        <v>53</v>
      </c>
    </row>
    <row r="360" spans="11:12" x14ac:dyDescent="0.25">
      <c r="K360" s="66" t="s">
        <v>53</v>
      </c>
      <c r="L360" s="42" t="s">
        <v>53</v>
      </c>
    </row>
    <row r="361" spans="11:12" x14ac:dyDescent="0.25">
      <c r="K361" s="66" t="s">
        <v>53</v>
      </c>
      <c r="L361" s="42" t="s">
        <v>53</v>
      </c>
    </row>
    <row r="362" spans="11:12" x14ac:dyDescent="0.25">
      <c r="K362" s="66" t="s">
        <v>53</v>
      </c>
      <c r="L362" s="42" t="s">
        <v>53</v>
      </c>
    </row>
    <row r="363" spans="11:12" x14ac:dyDescent="0.25">
      <c r="K363" s="66" t="s">
        <v>53</v>
      </c>
      <c r="L363" s="42" t="s">
        <v>53</v>
      </c>
    </row>
    <row r="364" spans="11:12" x14ac:dyDescent="0.25">
      <c r="K364" s="66" t="s">
        <v>53</v>
      </c>
      <c r="L364" s="42" t="s">
        <v>53</v>
      </c>
    </row>
    <row r="365" spans="11:12" x14ac:dyDescent="0.25">
      <c r="K365" s="66" t="s">
        <v>53</v>
      </c>
      <c r="L365" s="42" t="s">
        <v>53</v>
      </c>
    </row>
    <row r="366" spans="11:12" x14ac:dyDescent="0.25">
      <c r="K366" s="66" t="s">
        <v>53</v>
      </c>
      <c r="L366" s="42" t="s">
        <v>53</v>
      </c>
    </row>
    <row r="367" spans="11:12" x14ac:dyDescent="0.25">
      <c r="K367" s="66" t="s">
        <v>53</v>
      </c>
      <c r="L367" s="42" t="s">
        <v>53</v>
      </c>
    </row>
    <row r="368" spans="11:12" x14ac:dyDescent="0.25">
      <c r="K368" s="66" t="s">
        <v>53</v>
      </c>
      <c r="L368" s="42" t="s">
        <v>53</v>
      </c>
    </row>
    <row r="369" spans="11:12" x14ac:dyDescent="0.25">
      <c r="K369" s="66" t="s">
        <v>53</v>
      </c>
      <c r="L369" s="42" t="s">
        <v>53</v>
      </c>
    </row>
    <row r="370" spans="11:12" x14ac:dyDescent="0.25">
      <c r="K370" s="66" t="s">
        <v>53</v>
      </c>
      <c r="L370" s="42" t="s">
        <v>53</v>
      </c>
    </row>
    <row r="371" spans="11:12" x14ac:dyDescent="0.25">
      <c r="K371" s="66" t="s">
        <v>53</v>
      </c>
      <c r="L371" s="42" t="s">
        <v>53</v>
      </c>
    </row>
    <row r="372" spans="11:12" x14ac:dyDescent="0.25">
      <c r="K372" s="66" t="s">
        <v>53</v>
      </c>
      <c r="L372" s="42" t="s">
        <v>53</v>
      </c>
    </row>
    <row r="373" spans="11:12" x14ac:dyDescent="0.25">
      <c r="K373" s="66" t="s">
        <v>53</v>
      </c>
      <c r="L373" s="42" t="s">
        <v>53</v>
      </c>
    </row>
    <row r="374" spans="11:12" x14ac:dyDescent="0.25">
      <c r="K374" s="66" t="s">
        <v>53</v>
      </c>
      <c r="L374" s="42" t="s">
        <v>53</v>
      </c>
    </row>
    <row r="375" spans="11:12" x14ac:dyDescent="0.25">
      <c r="K375" s="66" t="s">
        <v>53</v>
      </c>
      <c r="L375" s="42" t="s">
        <v>53</v>
      </c>
    </row>
    <row r="376" spans="11:12" x14ac:dyDescent="0.25">
      <c r="K376" s="66" t="s">
        <v>53</v>
      </c>
      <c r="L376" s="42" t="s">
        <v>53</v>
      </c>
    </row>
    <row r="377" spans="11:12" x14ac:dyDescent="0.25">
      <c r="K377" s="66" t="s">
        <v>53</v>
      </c>
      <c r="L377" s="42" t="s">
        <v>53</v>
      </c>
    </row>
    <row r="378" spans="11:12" x14ac:dyDescent="0.25">
      <c r="K378" s="66" t="s">
        <v>53</v>
      </c>
      <c r="L378" s="42" t="s">
        <v>53</v>
      </c>
    </row>
    <row r="379" spans="11:12" x14ac:dyDescent="0.25">
      <c r="K379" s="66" t="s">
        <v>53</v>
      </c>
      <c r="L379" s="42" t="s">
        <v>53</v>
      </c>
    </row>
    <row r="380" spans="11:12" x14ac:dyDescent="0.25">
      <c r="K380" s="66" t="s">
        <v>53</v>
      </c>
      <c r="L380" s="42" t="s">
        <v>53</v>
      </c>
    </row>
    <row r="381" spans="11:12" x14ac:dyDescent="0.25">
      <c r="K381" s="66" t="s">
        <v>53</v>
      </c>
      <c r="L381" s="42" t="s">
        <v>53</v>
      </c>
    </row>
    <row r="382" spans="11:12" x14ac:dyDescent="0.25">
      <c r="K382" s="66" t="s">
        <v>53</v>
      </c>
      <c r="L382" s="42" t="s">
        <v>53</v>
      </c>
    </row>
    <row r="383" spans="11:12" x14ac:dyDescent="0.25">
      <c r="K383" s="66" t="s">
        <v>53</v>
      </c>
      <c r="L383" s="42" t="s">
        <v>53</v>
      </c>
    </row>
    <row r="384" spans="11:12" x14ac:dyDescent="0.25">
      <c r="K384" s="66" t="s">
        <v>53</v>
      </c>
      <c r="L384" s="42" t="s">
        <v>53</v>
      </c>
    </row>
    <row r="385" spans="11:12" x14ac:dyDescent="0.25">
      <c r="K385" s="66" t="s">
        <v>53</v>
      </c>
      <c r="L385" s="42" t="s">
        <v>53</v>
      </c>
    </row>
    <row r="386" spans="11:12" x14ac:dyDescent="0.25">
      <c r="K386" s="66" t="s">
        <v>53</v>
      </c>
      <c r="L386" s="42" t="s">
        <v>53</v>
      </c>
    </row>
    <row r="387" spans="11:12" x14ac:dyDescent="0.25">
      <c r="K387" s="66" t="s">
        <v>53</v>
      </c>
      <c r="L387" s="42" t="s">
        <v>53</v>
      </c>
    </row>
    <row r="388" spans="11:12" x14ac:dyDescent="0.25">
      <c r="K388" s="66" t="s">
        <v>53</v>
      </c>
      <c r="L388" s="42" t="s">
        <v>53</v>
      </c>
    </row>
    <row r="389" spans="11:12" x14ac:dyDescent="0.25">
      <c r="K389" s="66" t="s">
        <v>53</v>
      </c>
      <c r="L389" s="42" t="s">
        <v>53</v>
      </c>
    </row>
    <row r="390" spans="11:12" x14ac:dyDescent="0.25">
      <c r="K390" s="66" t="s">
        <v>53</v>
      </c>
      <c r="L390" s="42" t="s">
        <v>53</v>
      </c>
    </row>
    <row r="391" spans="11:12" x14ac:dyDescent="0.25">
      <c r="K391" s="66" t="s">
        <v>53</v>
      </c>
      <c r="L391" s="42" t="s">
        <v>53</v>
      </c>
    </row>
    <row r="392" spans="11:12" x14ac:dyDescent="0.25">
      <c r="K392" s="66" t="s">
        <v>53</v>
      </c>
      <c r="L392" s="42" t="s">
        <v>53</v>
      </c>
    </row>
    <row r="393" spans="11:12" x14ac:dyDescent="0.25">
      <c r="K393" s="66" t="s">
        <v>53</v>
      </c>
      <c r="L393" s="42" t="s">
        <v>53</v>
      </c>
    </row>
    <row r="394" spans="11:12" x14ac:dyDescent="0.25">
      <c r="K394" s="66" t="s">
        <v>53</v>
      </c>
      <c r="L394" s="42" t="s">
        <v>53</v>
      </c>
    </row>
    <row r="395" spans="11:12" x14ac:dyDescent="0.25">
      <c r="K395" s="66" t="s">
        <v>53</v>
      </c>
      <c r="L395" s="42" t="s">
        <v>53</v>
      </c>
    </row>
    <row r="396" spans="11:12" x14ac:dyDescent="0.25">
      <c r="K396" s="66" t="s">
        <v>53</v>
      </c>
      <c r="L396" s="42" t="s">
        <v>53</v>
      </c>
    </row>
    <row r="397" spans="11:12" x14ac:dyDescent="0.25">
      <c r="K397" s="66" t="s">
        <v>53</v>
      </c>
      <c r="L397" s="42" t="s">
        <v>53</v>
      </c>
    </row>
    <row r="398" spans="11:12" x14ac:dyDescent="0.25">
      <c r="K398" s="66" t="s">
        <v>53</v>
      </c>
      <c r="L398" s="42" t="s">
        <v>53</v>
      </c>
    </row>
    <row r="399" spans="11:12" x14ac:dyDescent="0.25">
      <c r="K399" s="66" t="s">
        <v>53</v>
      </c>
      <c r="L399" s="42" t="s">
        <v>53</v>
      </c>
    </row>
    <row r="400" spans="11:12" x14ac:dyDescent="0.25">
      <c r="K400" s="66" t="s">
        <v>53</v>
      </c>
      <c r="L400" s="42" t="s">
        <v>53</v>
      </c>
    </row>
    <row r="401" spans="11:12" x14ac:dyDescent="0.25">
      <c r="K401" s="66" t="s">
        <v>53</v>
      </c>
      <c r="L401" s="42" t="s">
        <v>53</v>
      </c>
    </row>
    <row r="402" spans="11:12" x14ac:dyDescent="0.25">
      <c r="K402" s="66" t="s">
        <v>53</v>
      </c>
      <c r="L402" s="42" t="s">
        <v>53</v>
      </c>
    </row>
    <row r="403" spans="11:12" x14ac:dyDescent="0.25">
      <c r="K403" s="66" t="s">
        <v>53</v>
      </c>
      <c r="L403" s="42" t="s">
        <v>53</v>
      </c>
    </row>
    <row r="404" spans="11:12" x14ac:dyDescent="0.25">
      <c r="K404" s="66" t="s">
        <v>53</v>
      </c>
      <c r="L404" s="42" t="s">
        <v>53</v>
      </c>
    </row>
    <row r="405" spans="11:12" x14ac:dyDescent="0.25">
      <c r="K405" s="66" t="s">
        <v>53</v>
      </c>
      <c r="L405" s="42" t="s">
        <v>53</v>
      </c>
    </row>
    <row r="406" spans="11:12" x14ac:dyDescent="0.25">
      <c r="K406" s="66" t="s">
        <v>53</v>
      </c>
      <c r="L406" s="42" t="s">
        <v>53</v>
      </c>
    </row>
    <row r="407" spans="11:12" x14ac:dyDescent="0.25">
      <c r="K407" s="66" t="s">
        <v>53</v>
      </c>
      <c r="L407" s="42" t="s">
        <v>53</v>
      </c>
    </row>
    <row r="408" spans="11:12" x14ac:dyDescent="0.25">
      <c r="K408" s="66" t="s">
        <v>53</v>
      </c>
      <c r="L408" s="42" t="s">
        <v>53</v>
      </c>
    </row>
    <row r="409" spans="11:12" x14ac:dyDescent="0.25">
      <c r="K409" s="66" t="s">
        <v>53</v>
      </c>
      <c r="L409" s="42" t="s">
        <v>53</v>
      </c>
    </row>
    <row r="410" spans="11:12" x14ac:dyDescent="0.25">
      <c r="K410" s="66" t="s">
        <v>53</v>
      </c>
      <c r="L410" s="42" t="s">
        <v>53</v>
      </c>
    </row>
    <row r="411" spans="11:12" x14ac:dyDescent="0.25">
      <c r="K411" s="66" t="s">
        <v>53</v>
      </c>
      <c r="L411" s="42" t="s">
        <v>53</v>
      </c>
    </row>
    <row r="412" spans="11:12" x14ac:dyDescent="0.25">
      <c r="K412" s="66" t="s">
        <v>53</v>
      </c>
      <c r="L412" s="42" t="s">
        <v>53</v>
      </c>
    </row>
    <row r="413" spans="11:12" x14ac:dyDescent="0.25">
      <c r="K413" s="66" t="s">
        <v>53</v>
      </c>
      <c r="L413" s="42" t="s">
        <v>53</v>
      </c>
    </row>
    <row r="414" spans="11:12" x14ac:dyDescent="0.25">
      <c r="K414" s="66" t="s">
        <v>53</v>
      </c>
      <c r="L414" s="42" t="s">
        <v>53</v>
      </c>
    </row>
    <row r="415" spans="11:12" x14ac:dyDescent="0.25">
      <c r="K415" s="66" t="s">
        <v>53</v>
      </c>
      <c r="L415" s="42" t="s">
        <v>53</v>
      </c>
    </row>
    <row r="416" spans="11:12" x14ac:dyDescent="0.25">
      <c r="K416" s="66" t="s">
        <v>53</v>
      </c>
      <c r="L416" s="42" t="s">
        <v>53</v>
      </c>
    </row>
    <row r="417" spans="11:12" x14ac:dyDescent="0.25">
      <c r="K417" s="66" t="s">
        <v>53</v>
      </c>
      <c r="L417" s="42" t="s">
        <v>53</v>
      </c>
    </row>
    <row r="418" spans="11:12" x14ac:dyDescent="0.25">
      <c r="K418" s="66" t="s">
        <v>53</v>
      </c>
      <c r="L418" s="42" t="s">
        <v>53</v>
      </c>
    </row>
    <row r="419" spans="11:12" x14ac:dyDescent="0.25">
      <c r="K419" s="66" t="s">
        <v>53</v>
      </c>
      <c r="L419" s="42" t="s">
        <v>53</v>
      </c>
    </row>
    <row r="420" spans="11:12" x14ac:dyDescent="0.25">
      <c r="K420" s="66" t="s">
        <v>53</v>
      </c>
      <c r="L420" s="42" t="s">
        <v>53</v>
      </c>
    </row>
    <row r="421" spans="11:12" x14ac:dyDescent="0.25">
      <c r="K421" s="66" t="s">
        <v>53</v>
      </c>
      <c r="L421" s="42" t="s">
        <v>53</v>
      </c>
    </row>
    <row r="422" spans="11:12" x14ac:dyDescent="0.25">
      <c r="K422" s="66" t="s">
        <v>53</v>
      </c>
      <c r="L422" s="42" t="s">
        <v>53</v>
      </c>
    </row>
    <row r="423" spans="11:12" x14ac:dyDescent="0.25">
      <c r="K423" s="66" t="s">
        <v>53</v>
      </c>
      <c r="L423" s="42" t="s">
        <v>53</v>
      </c>
    </row>
    <row r="424" spans="11:12" x14ac:dyDescent="0.25">
      <c r="K424" s="66" t="s">
        <v>53</v>
      </c>
      <c r="L424" s="42" t="s">
        <v>53</v>
      </c>
    </row>
    <row r="425" spans="11:12" x14ac:dyDescent="0.25">
      <c r="K425" s="66" t="s">
        <v>53</v>
      </c>
      <c r="L425" s="42" t="s">
        <v>53</v>
      </c>
    </row>
    <row r="426" spans="11:12" x14ac:dyDescent="0.25">
      <c r="K426" s="66" t="s">
        <v>53</v>
      </c>
      <c r="L426" s="42" t="s">
        <v>53</v>
      </c>
    </row>
    <row r="427" spans="11:12" x14ac:dyDescent="0.25">
      <c r="K427" s="66" t="s">
        <v>53</v>
      </c>
      <c r="L427" s="42" t="s">
        <v>53</v>
      </c>
    </row>
    <row r="428" spans="11:12" x14ac:dyDescent="0.25">
      <c r="K428" s="66" t="s">
        <v>53</v>
      </c>
      <c r="L428" s="42" t="s">
        <v>53</v>
      </c>
    </row>
    <row r="429" spans="11:12" x14ac:dyDescent="0.25">
      <c r="K429" s="66" t="s">
        <v>53</v>
      </c>
      <c r="L429" s="42" t="s">
        <v>53</v>
      </c>
    </row>
    <row r="430" spans="11:12" x14ac:dyDescent="0.25">
      <c r="K430" s="66" t="s">
        <v>53</v>
      </c>
      <c r="L430" s="42" t="s">
        <v>53</v>
      </c>
    </row>
    <row r="431" spans="11:12" x14ac:dyDescent="0.25">
      <c r="K431" s="66" t="s">
        <v>53</v>
      </c>
      <c r="L431" s="42" t="s">
        <v>53</v>
      </c>
    </row>
    <row r="432" spans="11:12" x14ac:dyDescent="0.25">
      <c r="K432" s="66" t="s">
        <v>53</v>
      </c>
      <c r="L432" s="42" t="s">
        <v>53</v>
      </c>
    </row>
    <row r="433" spans="11:12" x14ac:dyDescent="0.25">
      <c r="K433" s="66" t="s">
        <v>53</v>
      </c>
      <c r="L433" s="42" t="s">
        <v>53</v>
      </c>
    </row>
    <row r="434" spans="11:12" x14ac:dyDescent="0.25">
      <c r="K434" s="66" t="s">
        <v>53</v>
      </c>
      <c r="L434" s="42" t="s">
        <v>53</v>
      </c>
    </row>
    <row r="435" spans="11:12" x14ac:dyDescent="0.25">
      <c r="K435" s="66" t="s">
        <v>53</v>
      </c>
      <c r="L435" s="42" t="s">
        <v>53</v>
      </c>
    </row>
    <row r="436" spans="11:12" x14ac:dyDescent="0.25">
      <c r="K436" s="66" t="s">
        <v>53</v>
      </c>
      <c r="L436" s="42" t="s">
        <v>53</v>
      </c>
    </row>
    <row r="437" spans="11:12" x14ac:dyDescent="0.25">
      <c r="K437" s="66" t="s">
        <v>53</v>
      </c>
      <c r="L437" s="42" t="s">
        <v>53</v>
      </c>
    </row>
    <row r="438" spans="11:12" x14ac:dyDescent="0.25">
      <c r="K438" s="66" t="s">
        <v>53</v>
      </c>
      <c r="L438" s="42" t="s">
        <v>53</v>
      </c>
    </row>
    <row r="439" spans="11:12" x14ac:dyDescent="0.25">
      <c r="K439" s="66" t="s">
        <v>53</v>
      </c>
      <c r="L439" s="42" t="s">
        <v>53</v>
      </c>
    </row>
    <row r="440" spans="11:12" x14ac:dyDescent="0.25">
      <c r="K440" s="66" t="s">
        <v>53</v>
      </c>
      <c r="L440" s="42" t="s">
        <v>53</v>
      </c>
    </row>
    <row r="441" spans="11:12" x14ac:dyDescent="0.25">
      <c r="K441" s="66" t="s">
        <v>53</v>
      </c>
      <c r="L441" s="42" t="s">
        <v>53</v>
      </c>
    </row>
    <row r="442" spans="11:12" x14ac:dyDescent="0.25">
      <c r="K442" s="66" t="s">
        <v>53</v>
      </c>
      <c r="L442" s="42" t="s">
        <v>53</v>
      </c>
    </row>
    <row r="443" spans="11:12" x14ac:dyDescent="0.25">
      <c r="K443" s="66" t="s">
        <v>53</v>
      </c>
      <c r="L443" s="42" t="s">
        <v>53</v>
      </c>
    </row>
    <row r="444" spans="11:12" x14ac:dyDescent="0.25">
      <c r="K444" s="66" t="s">
        <v>53</v>
      </c>
      <c r="L444" s="42" t="s">
        <v>53</v>
      </c>
    </row>
    <row r="445" spans="11:12" x14ac:dyDescent="0.25">
      <c r="K445" s="66" t="s">
        <v>53</v>
      </c>
      <c r="L445" s="42" t="s">
        <v>53</v>
      </c>
    </row>
    <row r="446" spans="11:12" x14ac:dyDescent="0.25">
      <c r="K446" s="66" t="s">
        <v>53</v>
      </c>
      <c r="L446" s="42" t="s">
        <v>53</v>
      </c>
    </row>
    <row r="447" spans="11:12" x14ac:dyDescent="0.25">
      <c r="K447" s="66" t="s">
        <v>53</v>
      </c>
      <c r="L447" s="42" t="s">
        <v>53</v>
      </c>
    </row>
    <row r="448" spans="11:12" x14ac:dyDescent="0.25">
      <c r="K448" s="66" t="s">
        <v>53</v>
      </c>
      <c r="L448" s="42" t="s">
        <v>53</v>
      </c>
    </row>
    <row r="449" spans="11:12" x14ac:dyDescent="0.25">
      <c r="K449" s="66" t="s">
        <v>53</v>
      </c>
      <c r="L449" s="42" t="s">
        <v>53</v>
      </c>
    </row>
    <row r="450" spans="11:12" x14ac:dyDescent="0.25">
      <c r="K450" s="66" t="s">
        <v>53</v>
      </c>
      <c r="L450" s="42" t="s">
        <v>53</v>
      </c>
    </row>
    <row r="451" spans="11:12" x14ac:dyDescent="0.25">
      <c r="K451" s="66" t="s">
        <v>53</v>
      </c>
      <c r="L451" s="42" t="s">
        <v>53</v>
      </c>
    </row>
    <row r="452" spans="11:12" x14ac:dyDescent="0.25">
      <c r="K452" s="67" t="s">
        <v>55</v>
      </c>
      <c r="L452" s="67"/>
    </row>
    <row r="453" spans="11:12" x14ac:dyDescent="0.25">
      <c r="K453" s="66">
        <v>43904</v>
      </c>
      <c r="L453" s="42">
        <v>100</v>
      </c>
    </row>
    <row r="454" spans="11:12" x14ac:dyDescent="0.25">
      <c r="K454" s="66">
        <v>43911</v>
      </c>
      <c r="L454" s="42">
        <v>99.257900000000006</v>
      </c>
    </row>
    <row r="455" spans="11:12" x14ac:dyDescent="0.25">
      <c r="K455" s="66">
        <v>43918</v>
      </c>
      <c r="L455" s="42">
        <v>96.593999999999994</v>
      </c>
    </row>
    <row r="456" spans="11:12" x14ac:dyDescent="0.25">
      <c r="K456" s="66">
        <v>43925</v>
      </c>
      <c r="L456" s="42">
        <v>94.306299999999993</v>
      </c>
    </row>
    <row r="457" spans="11:12" x14ac:dyDescent="0.25">
      <c r="K457" s="66">
        <v>43932</v>
      </c>
      <c r="L457" s="42">
        <v>92.986999999999995</v>
      </c>
    </row>
    <row r="458" spans="11:12" x14ac:dyDescent="0.25">
      <c r="K458" s="66">
        <v>43939</v>
      </c>
      <c r="L458" s="42">
        <v>92.673299999999998</v>
      </c>
    </row>
    <row r="459" spans="11:12" x14ac:dyDescent="0.25">
      <c r="K459" s="66">
        <v>43946</v>
      </c>
      <c r="L459" s="42">
        <v>92.871200000000002</v>
      </c>
    </row>
    <row r="460" spans="11:12" x14ac:dyDescent="0.25">
      <c r="K460" s="66">
        <v>43953</v>
      </c>
      <c r="L460" s="42">
        <v>93.219499999999996</v>
      </c>
    </row>
    <row r="461" spans="11:12" x14ac:dyDescent="0.25">
      <c r="K461" s="66">
        <v>43960</v>
      </c>
      <c r="L461" s="42">
        <v>93.499099999999999</v>
      </c>
    </row>
    <row r="462" spans="11:12" x14ac:dyDescent="0.25">
      <c r="K462" s="66">
        <v>43967</v>
      </c>
      <c r="L462" s="42">
        <v>93.989000000000004</v>
      </c>
    </row>
    <row r="463" spans="11:12" x14ac:dyDescent="0.25">
      <c r="K463" s="66">
        <v>43974</v>
      </c>
      <c r="L463" s="42">
        <v>94.473699999999994</v>
      </c>
    </row>
    <row r="464" spans="11:12" x14ac:dyDescent="0.25">
      <c r="K464" s="66">
        <v>43981</v>
      </c>
      <c r="L464" s="42">
        <v>94.692800000000005</v>
      </c>
    </row>
    <row r="465" spans="11:12" x14ac:dyDescent="0.25">
      <c r="K465" s="66">
        <v>43988</v>
      </c>
      <c r="L465" s="42">
        <v>94.943399999999997</v>
      </c>
    </row>
    <row r="466" spans="11:12" x14ac:dyDescent="0.25">
      <c r="K466" s="66">
        <v>43995</v>
      </c>
      <c r="L466" s="42">
        <v>95.222499999999997</v>
      </c>
    </row>
    <row r="467" spans="11:12" x14ac:dyDescent="0.25">
      <c r="K467" s="66">
        <v>44002</v>
      </c>
      <c r="L467" s="42">
        <v>95.301599999999993</v>
      </c>
    </row>
    <row r="468" spans="11:12" x14ac:dyDescent="0.25">
      <c r="K468" s="66">
        <v>44009</v>
      </c>
      <c r="L468" s="42">
        <v>95.887600000000006</v>
      </c>
    </row>
    <row r="469" spans="11:12" x14ac:dyDescent="0.25">
      <c r="K469" s="66">
        <v>44016</v>
      </c>
      <c r="L469" s="42">
        <v>97.294700000000006</v>
      </c>
    </row>
    <row r="470" spans="11:12" x14ac:dyDescent="0.25">
      <c r="K470" s="66">
        <v>44023</v>
      </c>
      <c r="L470" s="42">
        <v>98.261099999999999</v>
      </c>
    </row>
    <row r="471" spans="11:12" x14ac:dyDescent="0.25">
      <c r="K471" s="66">
        <v>44030</v>
      </c>
      <c r="L471" s="42">
        <v>98.081199999999995</v>
      </c>
    </row>
    <row r="472" spans="11:12" x14ac:dyDescent="0.25">
      <c r="K472" s="66">
        <v>44037</v>
      </c>
      <c r="L472" s="42">
        <v>98.167500000000004</v>
      </c>
    </row>
    <row r="473" spans="11:12" x14ac:dyDescent="0.25">
      <c r="K473" s="66">
        <v>44044</v>
      </c>
      <c r="L473" s="42">
        <v>98.597499999999997</v>
      </c>
    </row>
    <row r="474" spans="11:12" x14ac:dyDescent="0.25">
      <c r="K474" s="66">
        <v>44051</v>
      </c>
      <c r="L474" s="42">
        <v>98.784000000000006</v>
      </c>
    </row>
    <row r="475" spans="11:12" x14ac:dyDescent="0.25">
      <c r="K475" s="66">
        <v>44058</v>
      </c>
      <c r="L475" s="42">
        <v>98.684299999999993</v>
      </c>
    </row>
    <row r="476" spans="11:12" x14ac:dyDescent="0.25">
      <c r="K476" s="66">
        <v>44065</v>
      </c>
      <c r="L476" s="42">
        <v>98.583500000000001</v>
      </c>
    </row>
    <row r="477" spans="11:12" x14ac:dyDescent="0.25">
      <c r="K477" s="66">
        <v>44072</v>
      </c>
      <c r="L477" s="42">
        <v>98.6404</v>
      </c>
    </row>
    <row r="478" spans="11:12" x14ac:dyDescent="0.25">
      <c r="K478" s="66">
        <v>44079</v>
      </c>
      <c r="L478" s="42">
        <v>98.901899999999998</v>
      </c>
    </row>
    <row r="479" spans="11:12" x14ac:dyDescent="0.25">
      <c r="K479" s="66">
        <v>44086</v>
      </c>
      <c r="L479" s="42">
        <v>99.373699999999999</v>
      </c>
    </row>
    <row r="480" spans="11:12" x14ac:dyDescent="0.25">
      <c r="K480" s="66">
        <v>44093</v>
      </c>
      <c r="L480" s="42">
        <v>99.387100000000004</v>
      </c>
    </row>
    <row r="481" spans="11:12" x14ac:dyDescent="0.25">
      <c r="K481" s="66">
        <v>44100</v>
      </c>
      <c r="L481" s="42">
        <v>99.271900000000002</v>
      </c>
    </row>
    <row r="482" spans="11:12" x14ac:dyDescent="0.25">
      <c r="K482" s="66">
        <v>44107</v>
      </c>
      <c r="L482" s="42">
        <v>99.013499999999993</v>
      </c>
    </row>
    <row r="483" spans="11:12" x14ac:dyDescent="0.25">
      <c r="K483" s="66">
        <v>44114</v>
      </c>
      <c r="L483" s="42">
        <v>99.009900000000002</v>
      </c>
    </row>
    <row r="484" spans="11:12" x14ac:dyDescent="0.25">
      <c r="K484" s="66">
        <v>44121</v>
      </c>
      <c r="L484" s="42">
        <v>99.605699999999999</v>
      </c>
    </row>
    <row r="485" spans="11:12" x14ac:dyDescent="0.25">
      <c r="K485" s="66">
        <v>44128</v>
      </c>
      <c r="L485" s="42">
        <v>99.908000000000001</v>
      </c>
    </row>
    <row r="486" spans="11:12" x14ac:dyDescent="0.25">
      <c r="K486" s="66">
        <v>44135</v>
      </c>
      <c r="L486" s="42">
        <v>99.310100000000006</v>
      </c>
    </row>
    <row r="487" spans="11:12" x14ac:dyDescent="0.25">
      <c r="K487" s="66">
        <v>44142</v>
      </c>
      <c r="L487" s="42">
        <v>99.322999999999993</v>
      </c>
    </row>
    <row r="488" spans="11:12" x14ac:dyDescent="0.25">
      <c r="K488" s="66">
        <v>44149</v>
      </c>
      <c r="L488" s="42">
        <v>99.646500000000003</v>
      </c>
    </row>
    <row r="489" spans="11:12" x14ac:dyDescent="0.25">
      <c r="K489" s="66">
        <v>44156</v>
      </c>
      <c r="L489" s="42">
        <v>99.936999999999998</v>
      </c>
    </row>
    <row r="490" spans="11:12" x14ac:dyDescent="0.25">
      <c r="K490" s="66">
        <v>44163</v>
      </c>
      <c r="L490" s="42">
        <v>100.0594</v>
      </c>
    </row>
    <row r="491" spans="11:12" x14ac:dyDescent="0.25">
      <c r="K491" s="66">
        <v>44170</v>
      </c>
      <c r="L491" s="42">
        <v>100.4222</v>
      </c>
    </row>
    <row r="492" spans="11:12" x14ac:dyDescent="0.25">
      <c r="K492" s="66">
        <v>44177</v>
      </c>
      <c r="L492" s="42">
        <v>100.4413</v>
      </c>
    </row>
    <row r="493" spans="11:12" x14ac:dyDescent="0.25">
      <c r="K493" s="66">
        <v>44184</v>
      </c>
      <c r="L493" s="42">
        <v>100.3845</v>
      </c>
    </row>
    <row r="494" spans="11:12" x14ac:dyDescent="0.25">
      <c r="K494" s="66">
        <v>44191</v>
      </c>
      <c r="L494" s="42">
        <v>97.234300000000005</v>
      </c>
    </row>
    <row r="495" spans="11:12" x14ac:dyDescent="0.25">
      <c r="K495" s="66">
        <v>44198</v>
      </c>
      <c r="L495" s="42">
        <v>94.262299999999996</v>
      </c>
    </row>
    <row r="496" spans="11:12" x14ac:dyDescent="0.25">
      <c r="K496" s="66">
        <v>44205</v>
      </c>
      <c r="L496" s="42">
        <v>93.655100000000004</v>
      </c>
    </row>
    <row r="497" spans="11:12" x14ac:dyDescent="0.25">
      <c r="K497" s="66">
        <v>44212</v>
      </c>
      <c r="L497" s="42">
        <v>95.159700000000001</v>
      </c>
    </row>
    <row r="498" spans="11:12" x14ac:dyDescent="0.25">
      <c r="K498" s="66" t="s">
        <v>53</v>
      </c>
      <c r="L498" s="42" t="s">
        <v>53</v>
      </c>
    </row>
    <row r="499" spans="11:12" x14ac:dyDescent="0.25">
      <c r="K499" s="66" t="s">
        <v>53</v>
      </c>
      <c r="L499" s="42" t="s">
        <v>53</v>
      </c>
    </row>
    <row r="500" spans="11:12" x14ac:dyDescent="0.25">
      <c r="K500" s="66" t="s">
        <v>53</v>
      </c>
      <c r="L500" s="42" t="s">
        <v>53</v>
      </c>
    </row>
    <row r="501" spans="11:12" x14ac:dyDescent="0.25">
      <c r="K501" s="66" t="s">
        <v>53</v>
      </c>
      <c r="L501" s="42" t="s">
        <v>53</v>
      </c>
    </row>
    <row r="502" spans="11:12" x14ac:dyDescent="0.25">
      <c r="K502" s="66" t="s">
        <v>53</v>
      </c>
      <c r="L502" s="42" t="s">
        <v>53</v>
      </c>
    </row>
    <row r="503" spans="11:12" x14ac:dyDescent="0.25">
      <c r="K503" s="66" t="s">
        <v>53</v>
      </c>
      <c r="L503" s="42" t="s">
        <v>53</v>
      </c>
    </row>
    <row r="504" spans="11:12" x14ac:dyDescent="0.25">
      <c r="K504" s="66" t="s">
        <v>53</v>
      </c>
      <c r="L504" s="42" t="s">
        <v>53</v>
      </c>
    </row>
    <row r="505" spans="11:12" x14ac:dyDescent="0.25">
      <c r="K505" s="66" t="s">
        <v>53</v>
      </c>
      <c r="L505" s="42" t="s">
        <v>53</v>
      </c>
    </row>
    <row r="506" spans="11:12" x14ac:dyDescent="0.25">
      <c r="K506" s="66" t="s">
        <v>53</v>
      </c>
      <c r="L506" s="42" t="s">
        <v>53</v>
      </c>
    </row>
    <row r="507" spans="11:12" x14ac:dyDescent="0.25">
      <c r="K507" s="66" t="s">
        <v>53</v>
      </c>
      <c r="L507" s="42" t="s">
        <v>53</v>
      </c>
    </row>
    <row r="508" spans="11:12" x14ac:dyDescent="0.25">
      <c r="K508" s="66" t="s">
        <v>53</v>
      </c>
      <c r="L508" s="42" t="s">
        <v>53</v>
      </c>
    </row>
    <row r="509" spans="11:12" x14ac:dyDescent="0.25">
      <c r="K509" s="66" t="s">
        <v>53</v>
      </c>
      <c r="L509" s="42" t="s">
        <v>53</v>
      </c>
    </row>
    <row r="510" spans="11:12" x14ac:dyDescent="0.25">
      <c r="K510" s="66" t="s">
        <v>53</v>
      </c>
      <c r="L510" s="42" t="s">
        <v>53</v>
      </c>
    </row>
    <row r="511" spans="11:12" x14ac:dyDescent="0.25">
      <c r="K511" s="66" t="s">
        <v>53</v>
      </c>
      <c r="L511" s="42" t="s">
        <v>53</v>
      </c>
    </row>
    <row r="512" spans="11:12" x14ac:dyDescent="0.25">
      <c r="K512" s="66" t="s">
        <v>53</v>
      </c>
      <c r="L512" s="42" t="s">
        <v>53</v>
      </c>
    </row>
    <row r="513" spans="11:12" x14ac:dyDescent="0.25">
      <c r="K513" s="66" t="s">
        <v>53</v>
      </c>
      <c r="L513" s="42" t="s">
        <v>53</v>
      </c>
    </row>
    <row r="514" spans="11:12" x14ac:dyDescent="0.25">
      <c r="K514" s="66" t="s">
        <v>53</v>
      </c>
      <c r="L514" s="42" t="s">
        <v>53</v>
      </c>
    </row>
    <row r="515" spans="11:12" x14ac:dyDescent="0.25">
      <c r="K515" s="66" t="s">
        <v>53</v>
      </c>
      <c r="L515" s="42" t="s">
        <v>53</v>
      </c>
    </row>
    <row r="516" spans="11:12" x14ac:dyDescent="0.25">
      <c r="K516" s="66" t="s">
        <v>53</v>
      </c>
      <c r="L516" s="42" t="s">
        <v>53</v>
      </c>
    </row>
    <row r="517" spans="11:12" x14ac:dyDescent="0.25">
      <c r="K517" s="66" t="s">
        <v>53</v>
      </c>
      <c r="L517" s="42" t="s">
        <v>53</v>
      </c>
    </row>
    <row r="518" spans="11:12" x14ac:dyDescent="0.25">
      <c r="K518" s="66" t="s">
        <v>53</v>
      </c>
      <c r="L518" s="42" t="s">
        <v>53</v>
      </c>
    </row>
    <row r="519" spans="11:12" x14ac:dyDescent="0.25">
      <c r="K519" s="66" t="s">
        <v>53</v>
      </c>
      <c r="L519" s="42" t="s">
        <v>53</v>
      </c>
    </row>
    <row r="520" spans="11:12" x14ac:dyDescent="0.25">
      <c r="K520" s="66" t="s">
        <v>53</v>
      </c>
      <c r="L520" s="42" t="s">
        <v>53</v>
      </c>
    </row>
    <row r="521" spans="11:12" x14ac:dyDescent="0.25">
      <c r="K521" s="66" t="s">
        <v>53</v>
      </c>
      <c r="L521" s="42" t="s">
        <v>53</v>
      </c>
    </row>
    <row r="522" spans="11:12" x14ac:dyDescent="0.25">
      <c r="K522" s="66" t="s">
        <v>53</v>
      </c>
      <c r="L522" s="42" t="s">
        <v>53</v>
      </c>
    </row>
    <row r="523" spans="11:12" x14ac:dyDescent="0.25">
      <c r="K523" s="66" t="s">
        <v>53</v>
      </c>
      <c r="L523" s="42" t="s">
        <v>53</v>
      </c>
    </row>
    <row r="524" spans="11:12" x14ac:dyDescent="0.25">
      <c r="K524" s="66" t="s">
        <v>53</v>
      </c>
      <c r="L524" s="42" t="s">
        <v>53</v>
      </c>
    </row>
    <row r="525" spans="11:12" x14ac:dyDescent="0.25">
      <c r="K525" s="66" t="s">
        <v>53</v>
      </c>
      <c r="L525" s="42" t="s">
        <v>53</v>
      </c>
    </row>
    <row r="526" spans="11:12" x14ac:dyDescent="0.25">
      <c r="K526" s="66" t="s">
        <v>53</v>
      </c>
      <c r="L526" s="42" t="s">
        <v>53</v>
      </c>
    </row>
    <row r="527" spans="11:12" x14ac:dyDescent="0.25">
      <c r="K527" s="66" t="s">
        <v>53</v>
      </c>
      <c r="L527" s="42" t="s">
        <v>53</v>
      </c>
    </row>
    <row r="528" spans="11:12" x14ac:dyDescent="0.25">
      <c r="K528" s="66" t="s">
        <v>53</v>
      </c>
      <c r="L528" s="42" t="s">
        <v>53</v>
      </c>
    </row>
    <row r="529" spans="11:12" x14ac:dyDescent="0.25">
      <c r="K529" s="66" t="s">
        <v>53</v>
      </c>
      <c r="L529" s="42" t="s">
        <v>53</v>
      </c>
    </row>
    <row r="530" spans="11:12" x14ac:dyDescent="0.25">
      <c r="K530" s="66" t="s">
        <v>53</v>
      </c>
      <c r="L530" s="42" t="s">
        <v>53</v>
      </c>
    </row>
    <row r="531" spans="11:12" x14ac:dyDescent="0.25">
      <c r="K531" s="66" t="s">
        <v>53</v>
      </c>
      <c r="L531" s="42" t="s">
        <v>53</v>
      </c>
    </row>
    <row r="532" spans="11:12" x14ac:dyDescent="0.25">
      <c r="K532" s="66" t="s">
        <v>53</v>
      </c>
      <c r="L532" s="42" t="s">
        <v>53</v>
      </c>
    </row>
    <row r="533" spans="11:12" x14ac:dyDescent="0.25">
      <c r="K533" s="66" t="s">
        <v>53</v>
      </c>
      <c r="L533" s="42" t="s">
        <v>53</v>
      </c>
    </row>
    <row r="534" spans="11:12" x14ac:dyDescent="0.25">
      <c r="K534" s="66" t="s">
        <v>53</v>
      </c>
      <c r="L534" s="42" t="s">
        <v>53</v>
      </c>
    </row>
    <row r="535" spans="11:12" x14ac:dyDescent="0.25">
      <c r="K535" s="66" t="s">
        <v>53</v>
      </c>
      <c r="L535" s="42" t="s">
        <v>53</v>
      </c>
    </row>
    <row r="536" spans="11:12" x14ac:dyDescent="0.25">
      <c r="K536" s="66" t="s">
        <v>53</v>
      </c>
      <c r="L536" s="42" t="s">
        <v>53</v>
      </c>
    </row>
    <row r="537" spans="11:12" x14ac:dyDescent="0.25">
      <c r="K537" s="66" t="s">
        <v>53</v>
      </c>
      <c r="L537" s="42" t="s">
        <v>53</v>
      </c>
    </row>
    <row r="538" spans="11:12" x14ac:dyDescent="0.25">
      <c r="K538" s="66" t="s">
        <v>53</v>
      </c>
      <c r="L538" s="42" t="s">
        <v>53</v>
      </c>
    </row>
    <row r="539" spans="11:12" x14ac:dyDescent="0.25">
      <c r="K539" s="66" t="s">
        <v>53</v>
      </c>
      <c r="L539" s="42" t="s">
        <v>53</v>
      </c>
    </row>
    <row r="540" spans="11:12" x14ac:dyDescent="0.25">
      <c r="K540" s="66" t="s">
        <v>53</v>
      </c>
      <c r="L540" s="42" t="s">
        <v>53</v>
      </c>
    </row>
    <row r="541" spans="11:12" x14ac:dyDescent="0.25">
      <c r="K541" s="66" t="s">
        <v>53</v>
      </c>
      <c r="L541" s="42" t="s">
        <v>53</v>
      </c>
    </row>
    <row r="542" spans="11:12" x14ac:dyDescent="0.25">
      <c r="K542" s="66" t="s">
        <v>53</v>
      </c>
      <c r="L542" s="42" t="s">
        <v>53</v>
      </c>
    </row>
    <row r="543" spans="11:12" x14ac:dyDescent="0.25">
      <c r="K543" s="66" t="s">
        <v>53</v>
      </c>
      <c r="L543" s="42" t="s">
        <v>53</v>
      </c>
    </row>
    <row r="544" spans="11:12" x14ac:dyDescent="0.25">
      <c r="K544" s="66" t="s">
        <v>53</v>
      </c>
      <c r="L544" s="42" t="s">
        <v>53</v>
      </c>
    </row>
    <row r="545" spans="11:12" x14ac:dyDescent="0.25">
      <c r="K545" s="66" t="s">
        <v>53</v>
      </c>
      <c r="L545" s="42" t="s">
        <v>53</v>
      </c>
    </row>
    <row r="546" spans="11:12" x14ac:dyDescent="0.25">
      <c r="K546" s="66" t="s">
        <v>53</v>
      </c>
      <c r="L546" s="42" t="s">
        <v>53</v>
      </c>
    </row>
    <row r="547" spans="11:12" x14ac:dyDescent="0.25">
      <c r="K547" s="66" t="s">
        <v>53</v>
      </c>
      <c r="L547" s="42" t="s">
        <v>53</v>
      </c>
    </row>
    <row r="548" spans="11:12" x14ac:dyDescent="0.25">
      <c r="K548" s="66" t="s">
        <v>53</v>
      </c>
      <c r="L548" s="42" t="s">
        <v>53</v>
      </c>
    </row>
    <row r="549" spans="11:12" x14ac:dyDescent="0.25">
      <c r="K549" s="66" t="s">
        <v>53</v>
      </c>
      <c r="L549" s="42" t="s">
        <v>53</v>
      </c>
    </row>
    <row r="550" spans="11:12" x14ac:dyDescent="0.25">
      <c r="K550" s="66" t="s">
        <v>53</v>
      </c>
      <c r="L550" s="42" t="s">
        <v>53</v>
      </c>
    </row>
    <row r="551" spans="11:12" x14ac:dyDescent="0.25">
      <c r="K551" s="66" t="s">
        <v>53</v>
      </c>
      <c r="L551" s="42" t="s">
        <v>53</v>
      </c>
    </row>
    <row r="552" spans="11:12" x14ac:dyDescent="0.25">
      <c r="K552" s="66" t="s">
        <v>53</v>
      </c>
      <c r="L552" s="42" t="s">
        <v>53</v>
      </c>
    </row>
    <row r="553" spans="11:12" x14ac:dyDescent="0.25">
      <c r="K553" s="66" t="s">
        <v>53</v>
      </c>
      <c r="L553" s="42" t="s">
        <v>53</v>
      </c>
    </row>
    <row r="554" spans="11:12" x14ac:dyDescent="0.25">
      <c r="K554" s="66" t="s">
        <v>53</v>
      </c>
      <c r="L554" s="42" t="s">
        <v>53</v>
      </c>
    </row>
    <row r="555" spans="11:12" x14ac:dyDescent="0.25">
      <c r="K555" s="66" t="s">
        <v>53</v>
      </c>
      <c r="L555" s="42" t="s">
        <v>53</v>
      </c>
    </row>
    <row r="556" spans="11:12" x14ac:dyDescent="0.25">
      <c r="K556" s="66" t="s">
        <v>53</v>
      </c>
      <c r="L556" s="42" t="s">
        <v>53</v>
      </c>
    </row>
    <row r="557" spans="11:12" x14ac:dyDescent="0.25">
      <c r="K557" s="66" t="s">
        <v>53</v>
      </c>
      <c r="L557" s="42" t="s">
        <v>53</v>
      </c>
    </row>
    <row r="558" spans="11:12" x14ac:dyDescent="0.25">
      <c r="K558" s="66" t="s">
        <v>53</v>
      </c>
      <c r="L558" s="42" t="s">
        <v>53</v>
      </c>
    </row>
    <row r="559" spans="11:12" x14ac:dyDescent="0.25">
      <c r="K559" s="66" t="s">
        <v>53</v>
      </c>
      <c r="L559" s="42" t="s">
        <v>53</v>
      </c>
    </row>
    <row r="560" spans="11:12" x14ac:dyDescent="0.25">
      <c r="K560" s="66" t="s">
        <v>53</v>
      </c>
      <c r="L560" s="42" t="s">
        <v>53</v>
      </c>
    </row>
    <row r="561" spans="11:12" x14ac:dyDescent="0.25">
      <c r="K561" s="66" t="s">
        <v>53</v>
      </c>
      <c r="L561" s="42" t="s">
        <v>53</v>
      </c>
    </row>
    <row r="562" spans="11:12" x14ac:dyDescent="0.25">
      <c r="K562" s="66" t="s">
        <v>53</v>
      </c>
      <c r="L562" s="42" t="s">
        <v>53</v>
      </c>
    </row>
    <row r="563" spans="11:12" x14ac:dyDescent="0.25">
      <c r="K563" s="66" t="s">
        <v>53</v>
      </c>
      <c r="L563" s="42" t="s">
        <v>53</v>
      </c>
    </row>
    <row r="564" spans="11:12" x14ac:dyDescent="0.25">
      <c r="K564" s="66" t="s">
        <v>53</v>
      </c>
      <c r="L564" s="42" t="s">
        <v>53</v>
      </c>
    </row>
    <row r="565" spans="11:12" x14ac:dyDescent="0.25">
      <c r="K565" s="66" t="s">
        <v>53</v>
      </c>
      <c r="L565" s="42" t="s">
        <v>53</v>
      </c>
    </row>
    <row r="566" spans="11:12" x14ac:dyDescent="0.25">
      <c r="K566" s="66" t="s">
        <v>53</v>
      </c>
      <c r="L566" s="42" t="s">
        <v>53</v>
      </c>
    </row>
    <row r="567" spans="11:12" x14ac:dyDescent="0.25">
      <c r="K567" s="66" t="s">
        <v>53</v>
      </c>
      <c r="L567" s="42" t="s">
        <v>53</v>
      </c>
    </row>
    <row r="568" spans="11:12" x14ac:dyDescent="0.25">
      <c r="K568" s="66" t="s">
        <v>53</v>
      </c>
      <c r="L568" s="42" t="s">
        <v>53</v>
      </c>
    </row>
    <row r="569" spans="11:12" x14ac:dyDescent="0.25">
      <c r="K569" s="66" t="s">
        <v>53</v>
      </c>
      <c r="L569" s="42" t="s">
        <v>53</v>
      </c>
    </row>
    <row r="570" spans="11:12" x14ac:dyDescent="0.25">
      <c r="K570" s="66" t="s">
        <v>53</v>
      </c>
      <c r="L570" s="42" t="s">
        <v>53</v>
      </c>
    </row>
    <row r="571" spans="11:12" x14ac:dyDescent="0.25">
      <c r="K571" s="66" t="s">
        <v>53</v>
      </c>
      <c r="L571" s="42" t="s">
        <v>53</v>
      </c>
    </row>
    <row r="572" spans="11:12" x14ac:dyDescent="0.25">
      <c r="K572" s="66" t="s">
        <v>53</v>
      </c>
      <c r="L572" s="42" t="s">
        <v>53</v>
      </c>
    </row>
    <row r="573" spans="11:12" x14ac:dyDescent="0.25">
      <c r="K573" s="66" t="s">
        <v>53</v>
      </c>
      <c r="L573" s="42" t="s">
        <v>53</v>
      </c>
    </row>
    <row r="574" spans="11:12" x14ac:dyDescent="0.25">
      <c r="K574" s="66" t="s">
        <v>53</v>
      </c>
      <c r="L574" s="42" t="s">
        <v>53</v>
      </c>
    </row>
    <row r="575" spans="11:12" x14ac:dyDescent="0.25">
      <c r="K575" s="66" t="s">
        <v>53</v>
      </c>
      <c r="L575" s="42" t="s">
        <v>53</v>
      </c>
    </row>
    <row r="576" spans="11:12" x14ac:dyDescent="0.25">
      <c r="K576" s="66" t="s">
        <v>53</v>
      </c>
      <c r="L576" s="42" t="s">
        <v>53</v>
      </c>
    </row>
    <row r="577" spans="11:12" x14ac:dyDescent="0.25">
      <c r="K577" s="66" t="s">
        <v>53</v>
      </c>
      <c r="L577" s="42" t="s">
        <v>53</v>
      </c>
    </row>
    <row r="578" spans="11:12" x14ac:dyDescent="0.25">
      <c r="K578" s="66" t="s">
        <v>53</v>
      </c>
      <c r="L578" s="42" t="s">
        <v>53</v>
      </c>
    </row>
    <row r="579" spans="11:12" x14ac:dyDescent="0.25">
      <c r="K579" s="66" t="s">
        <v>53</v>
      </c>
      <c r="L579" s="42" t="s">
        <v>53</v>
      </c>
    </row>
    <row r="580" spans="11:12" x14ac:dyDescent="0.25">
      <c r="K580" s="66" t="s">
        <v>53</v>
      </c>
      <c r="L580" s="42" t="s">
        <v>53</v>
      </c>
    </row>
    <row r="581" spans="11:12" x14ac:dyDescent="0.25">
      <c r="K581" s="66" t="s">
        <v>53</v>
      </c>
      <c r="L581" s="42" t="s">
        <v>53</v>
      </c>
    </row>
    <row r="582" spans="11:12" x14ac:dyDescent="0.25">
      <c r="K582" s="66" t="s">
        <v>53</v>
      </c>
      <c r="L582" s="42" t="s">
        <v>53</v>
      </c>
    </row>
    <row r="583" spans="11:12" x14ac:dyDescent="0.25">
      <c r="K583" s="66" t="s">
        <v>53</v>
      </c>
      <c r="L583" s="42" t="s">
        <v>53</v>
      </c>
    </row>
    <row r="584" spans="11:12" x14ac:dyDescent="0.25">
      <c r="K584" s="66" t="s">
        <v>53</v>
      </c>
      <c r="L584" s="42" t="s">
        <v>53</v>
      </c>
    </row>
    <row r="585" spans="11:12" x14ac:dyDescent="0.25">
      <c r="K585" s="66" t="s">
        <v>53</v>
      </c>
      <c r="L585" s="42" t="s">
        <v>53</v>
      </c>
    </row>
    <row r="586" spans="11:12" x14ac:dyDescent="0.25">
      <c r="K586" s="66" t="s">
        <v>53</v>
      </c>
      <c r="L586" s="42" t="s">
        <v>53</v>
      </c>
    </row>
    <row r="587" spans="11:12" x14ac:dyDescent="0.25">
      <c r="K587" s="66" t="s">
        <v>53</v>
      </c>
      <c r="L587" s="42" t="s">
        <v>53</v>
      </c>
    </row>
    <row r="588" spans="11:12" x14ac:dyDescent="0.25">
      <c r="K588" s="66" t="s">
        <v>53</v>
      </c>
      <c r="L588" s="42" t="s">
        <v>53</v>
      </c>
    </row>
    <row r="589" spans="11:12" x14ac:dyDescent="0.25">
      <c r="K589" s="66" t="s">
        <v>53</v>
      </c>
      <c r="L589" s="42" t="s">
        <v>53</v>
      </c>
    </row>
    <row r="590" spans="11:12" x14ac:dyDescent="0.25">
      <c r="K590" s="66" t="s">
        <v>53</v>
      </c>
      <c r="L590" s="42" t="s">
        <v>53</v>
      </c>
    </row>
    <row r="591" spans="11:12" x14ac:dyDescent="0.25">
      <c r="K591" s="66" t="s">
        <v>53</v>
      </c>
      <c r="L591" s="42" t="s">
        <v>53</v>
      </c>
    </row>
    <row r="592" spans="11:12" x14ac:dyDescent="0.25">
      <c r="K592" s="66" t="s">
        <v>53</v>
      </c>
      <c r="L592" s="42" t="s">
        <v>53</v>
      </c>
    </row>
    <row r="593" spans="11:12" x14ac:dyDescent="0.25">
      <c r="K593" s="66" t="s">
        <v>53</v>
      </c>
      <c r="L593" s="42" t="s">
        <v>53</v>
      </c>
    </row>
    <row r="594" spans="11:12" x14ac:dyDescent="0.25">
      <c r="K594" s="66" t="s">
        <v>53</v>
      </c>
      <c r="L594" s="42" t="s">
        <v>53</v>
      </c>
    </row>
    <row r="595" spans="11:12" x14ac:dyDescent="0.25">
      <c r="K595" s="66" t="s">
        <v>53</v>
      </c>
      <c r="L595" s="42" t="s">
        <v>53</v>
      </c>
    </row>
    <row r="596" spans="11:12" x14ac:dyDescent="0.25">
      <c r="K596" s="66" t="s">
        <v>53</v>
      </c>
      <c r="L596" s="42" t="s">
        <v>53</v>
      </c>
    </row>
    <row r="597" spans="11:12" x14ac:dyDescent="0.25">
      <c r="K597" s="66" t="s">
        <v>53</v>
      </c>
      <c r="L597" s="42" t="s">
        <v>53</v>
      </c>
    </row>
    <row r="598" spans="11:12" x14ac:dyDescent="0.25">
      <c r="K598" s="66" t="s">
        <v>53</v>
      </c>
      <c r="L598" s="42" t="s">
        <v>53</v>
      </c>
    </row>
    <row r="599" spans="11:12" x14ac:dyDescent="0.25">
      <c r="K599" s="66" t="s">
        <v>53</v>
      </c>
      <c r="L599" s="42" t="s">
        <v>53</v>
      </c>
    </row>
    <row r="600" spans="11:12" x14ac:dyDescent="0.25">
      <c r="K600" s="67" t="s">
        <v>56</v>
      </c>
      <c r="L600" s="67"/>
    </row>
    <row r="601" spans="11:12" x14ac:dyDescent="0.25">
      <c r="K601" s="66">
        <v>43904</v>
      </c>
      <c r="L601" s="42">
        <v>100</v>
      </c>
    </row>
    <row r="602" spans="11:12" x14ac:dyDescent="0.25">
      <c r="K602" s="66">
        <v>43911</v>
      </c>
      <c r="L602" s="42">
        <v>98.816999999999993</v>
      </c>
    </row>
    <row r="603" spans="11:12" x14ac:dyDescent="0.25">
      <c r="K603" s="66">
        <v>43918</v>
      </c>
      <c r="L603" s="42">
        <v>97.773799999999994</v>
      </c>
    </row>
    <row r="604" spans="11:12" x14ac:dyDescent="0.25">
      <c r="K604" s="66">
        <v>43925</v>
      </c>
      <c r="L604" s="42">
        <v>98.345100000000002</v>
      </c>
    </row>
    <row r="605" spans="11:12" x14ac:dyDescent="0.25">
      <c r="K605" s="66">
        <v>43932</v>
      </c>
      <c r="L605" s="42">
        <v>98.322500000000005</v>
      </c>
    </row>
    <row r="606" spans="11:12" x14ac:dyDescent="0.25">
      <c r="K606" s="66">
        <v>43939</v>
      </c>
      <c r="L606" s="42">
        <v>98.602400000000003</v>
      </c>
    </row>
    <row r="607" spans="11:12" x14ac:dyDescent="0.25">
      <c r="K607" s="66">
        <v>43946</v>
      </c>
      <c r="L607" s="42">
        <v>98.642600000000002</v>
      </c>
    </row>
    <row r="608" spans="11:12" x14ac:dyDescent="0.25">
      <c r="K608" s="66">
        <v>43953</v>
      </c>
      <c r="L608" s="42">
        <v>99.141999999999996</v>
      </c>
    </row>
    <row r="609" spans="11:12" x14ac:dyDescent="0.25">
      <c r="K609" s="66">
        <v>43960</v>
      </c>
      <c r="L609" s="42">
        <v>99.230800000000002</v>
      </c>
    </row>
    <row r="610" spans="11:12" x14ac:dyDescent="0.25">
      <c r="K610" s="66">
        <v>43967</v>
      </c>
      <c r="L610" s="42">
        <v>97.273399999999995</v>
      </c>
    </row>
    <row r="611" spans="11:12" x14ac:dyDescent="0.25">
      <c r="K611" s="66">
        <v>43974</v>
      </c>
      <c r="L611" s="42">
        <v>96.350399999999993</v>
      </c>
    </row>
    <row r="612" spans="11:12" x14ac:dyDescent="0.25">
      <c r="K612" s="66">
        <v>43981</v>
      </c>
      <c r="L612" s="42">
        <v>96.896600000000007</v>
      </c>
    </row>
    <row r="613" spans="11:12" x14ac:dyDescent="0.25">
      <c r="K613" s="66">
        <v>43988</v>
      </c>
      <c r="L613" s="42">
        <v>98.046700000000001</v>
      </c>
    </row>
    <row r="614" spans="11:12" x14ac:dyDescent="0.25">
      <c r="K614" s="66">
        <v>43995</v>
      </c>
      <c r="L614" s="42">
        <v>98.147599999999997</v>
      </c>
    </row>
    <row r="615" spans="11:12" x14ac:dyDescent="0.25">
      <c r="K615" s="66">
        <v>44002</v>
      </c>
      <c r="L615" s="42">
        <v>98.782799999999995</v>
      </c>
    </row>
    <row r="616" spans="11:12" x14ac:dyDescent="0.25">
      <c r="K616" s="66">
        <v>44009</v>
      </c>
      <c r="L616" s="42">
        <v>100.0761</v>
      </c>
    </row>
    <row r="617" spans="11:12" x14ac:dyDescent="0.25">
      <c r="K617" s="66">
        <v>44016</v>
      </c>
      <c r="L617" s="42">
        <v>101.91160000000001</v>
      </c>
    </row>
    <row r="618" spans="11:12" x14ac:dyDescent="0.25">
      <c r="K618" s="66">
        <v>44023</v>
      </c>
      <c r="L618" s="42">
        <v>100.6354</v>
      </c>
    </row>
    <row r="619" spans="11:12" x14ac:dyDescent="0.25">
      <c r="K619" s="66">
        <v>44030</v>
      </c>
      <c r="L619" s="42">
        <v>99.113799999999998</v>
      </c>
    </row>
    <row r="620" spans="11:12" x14ac:dyDescent="0.25">
      <c r="K620" s="66">
        <v>44037</v>
      </c>
      <c r="L620" s="42">
        <v>98.830299999999994</v>
      </c>
    </row>
    <row r="621" spans="11:12" x14ac:dyDescent="0.25">
      <c r="K621" s="66">
        <v>44044</v>
      </c>
      <c r="L621" s="42">
        <v>99.918499999999995</v>
      </c>
    </row>
    <row r="622" spans="11:12" x14ac:dyDescent="0.25">
      <c r="K622" s="66">
        <v>44051</v>
      </c>
      <c r="L622" s="42">
        <v>100.7978</v>
      </c>
    </row>
    <row r="623" spans="11:12" x14ac:dyDescent="0.25">
      <c r="K623" s="66">
        <v>44058</v>
      </c>
      <c r="L623" s="42">
        <v>99.645600000000002</v>
      </c>
    </row>
    <row r="624" spans="11:12" x14ac:dyDescent="0.25">
      <c r="K624" s="66">
        <v>44065</v>
      </c>
      <c r="L624" s="42">
        <v>99.5244</v>
      </c>
    </row>
    <row r="625" spans="11:12" x14ac:dyDescent="0.25">
      <c r="K625" s="66">
        <v>44072</v>
      </c>
      <c r="L625" s="42">
        <v>100.09180000000001</v>
      </c>
    </row>
    <row r="626" spans="11:12" x14ac:dyDescent="0.25">
      <c r="K626" s="66">
        <v>44079</v>
      </c>
      <c r="L626" s="42">
        <v>100.8751</v>
      </c>
    </row>
    <row r="627" spans="11:12" x14ac:dyDescent="0.25">
      <c r="K627" s="66">
        <v>44086</v>
      </c>
      <c r="L627" s="42">
        <v>101.75490000000001</v>
      </c>
    </row>
    <row r="628" spans="11:12" x14ac:dyDescent="0.25">
      <c r="K628" s="66">
        <v>44093</v>
      </c>
      <c r="L628" s="42">
        <v>101.33620000000001</v>
      </c>
    </row>
    <row r="629" spans="11:12" x14ac:dyDescent="0.25">
      <c r="K629" s="66">
        <v>44100</v>
      </c>
      <c r="L629" s="42">
        <v>101.0416</v>
      </c>
    </row>
    <row r="630" spans="11:12" x14ac:dyDescent="0.25">
      <c r="K630" s="66">
        <v>44107</v>
      </c>
      <c r="L630" s="42">
        <v>100.4389</v>
      </c>
    </row>
    <row r="631" spans="11:12" x14ac:dyDescent="0.25">
      <c r="K631" s="66">
        <v>44114</v>
      </c>
      <c r="L631" s="42">
        <v>99.874799999999993</v>
      </c>
    </row>
    <row r="632" spans="11:12" x14ac:dyDescent="0.25">
      <c r="K632" s="66">
        <v>44121</v>
      </c>
      <c r="L632" s="42">
        <v>99.806399999999996</v>
      </c>
    </row>
    <row r="633" spans="11:12" x14ac:dyDescent="0.25">
      <c r="K633" s="66">
        <v>44128</v>
      </c>
      <c r="L633" s="42">
        <v>100.0825</v>
      </c>
    </row>
    <row r="634" spans="11:12" x14ac:dyDescent="0.25">
      <c r="K634" s="66">
        <v>44135</v>
      </c>
      <c r="L634" s="42">
        <v>99.525499999999994</v>
      </c>
    </row>
    <row r="635" spans="11:12" x14ac:dyDescent="0.25">
      <c r="K635" s="66">
        <v>44142</v>
      </c>
      <c r="L635" s="42">
        <v>100.7675</v>
      </c>
    </row>
    <row r="636" spans="11:12" x14ac:dyDescent="0.25">
      <c r="K636" s="66">
        <v>44149</v>
      </c>
      <c r="L636" s="42">
        <v>100.89879999999999</v>
      </c>
    </row>
    <row r="637" spans="11:12" x14ac:dyDescent="0.25">
      <c r="K637" s="66">
        <v>44156</v>
      </c>
      <c r="L637" s="42">
        <v>100.5193</v>
      </c>
    </row>
    <row r="638" spans="11:12" x14ac:dyDescent="0.25">
      <c r="K638" s="66">
        <v>44163</v>
      </c>
      <c r="L638" s="42">
        <v>100.8767</v>
      </c>
    </row>
    <row r="639" spans="11:12" x14ac:dyDescent="0.25">
      <c r="K639" s="66">
        <v>44170</v>
      </c>
      <c r="L639" s="42">
        <v>102.1074</v>
      </c>
    </row>
    <row r="640" spans="11:12" x14ac:dyDescent="0.25">
      <c r="K640" s="66">
        <v>44177</v>
      </c>
      <c r="L640" s="42">
        <v>103.00830000000001</v>
      </c>
    </row>
    <row r="641" spans="11:12" x14ac:dyDescent="0.25">
      <c r="K641" s="66">
        <v>44184</v>
      </c>
      <c r="L641" s="42">
        <v>102.8943</v>
      </c>
    </row>
    <row r="642" spans="11:12" x14ac:dyDescent="0.25">
      <c r="K642" s="66">
        <v>44191</v>
      </c>
      <c r="L642" s="42">
        <v>99.474299999999999</v>
      </c>
    </row>
    <row r="643" spans="11:12" x14ac:dyDescent="0.25">
      <c r="K643" s="66">
        <v>44198</v>
      </c>
      <c r="L643" s="42">
        <v>94.912300000000002</v>
      </c>
    </row>
    <row r="644" spans="11:12" x14ac:dyDescent="0.25">
      <c r="K644" s="66">
        <v>44205</v>
      </c>
      <c r="L644" s="42">
        <v>93.6614</v>
      </c>
    </row>
    <row r="645" spans="11:12" x14ac:dyDescent="0.25">
      <c r="K645" s="66">
        <v>44212</v>
      </c>
      <c r="L645" s="42">
        <v>95.457700000000003</v>
      </c>
    </row>
    <row r="646" spans="11:12" x14ac:dyDescent="0.25">
      <c r="K646" s="66" t="s">
        <v>53</v>
      </c>
      <c r="L646" s="42" t="s">
        <v>53</v>
      </c>
    </row>
    <row r="647" spans="11:12" x14ac:dyDescent="0.25">
      <c r="K647" s="66" t="s">
        <v>53</v>
      </c>
      <c r="L647" s="42" t="s">
        <v>53</v>
      </c>
    </row>
    <row r="648" spans="11:12" x14ac:dyDescent="0.25">
      <c r="K648" s="66" t="s">
        <v>53</v>
      </c>
      <c r="L648" s="42" t="s">
        <v>53</v>
      </c>
    </row>
    <row r="649" spans="11:12" x14ac:dyDescent="0.25">
      <c r="K649" s="66" t="s">
        <v>53</v>
      </c>
      <c r="L649" s="42" t="s">
        <v>53</v>
      </c>
    </row>
    <row r="650" spans="11:12" x14ac:dyDescent="0.25">
      <c r="K650" s="66" t="s">
        <v>53</v>
      </c>
      <c r="L650" s="42" t="s">
        <v>53</v>
      </c>
    </row>
    <row r="651" spans="11:12" x14ac:dyDescent="0.25">
      <c r="K651" s="66" t="s">
        <v>53</v>
      </c>
      <c r="L651" s="42" t="s">
        <v>53</v>
      </c>
    </row>
    <row r="652" spans="11:12" x14ac:dyDescent="0.25">
      <c r="K652" s="66" t="s">
        <v>53</v>
      </c>
      <c r="L652" s="42" t="s">
        <v>53</v>
      </c>
    </row>
    <row r="653" spans="11:12" x14ac:dyDescent="0.25">
      <c r="K653" s="66" t="s">
        <v>53</v>
      </c>
      <c r="L653" s="42" t="s">
        <v>53</v>
      </c>
    </row>
    <row r="654" spans="11:12" x14ac:dyDescent="0.25">
      <c r="K654" s="66" t="s">
        <v>53</v>
      </c>
      <c r="L654" s="42" t="s">
        <v>53</v>
      </c>
    </row>
    <row r="655" spans="11:12" x14ac:dyDescent="0.25">
      <c r="K655" s="66" t="s">
        <v>53</v>
      </c>
      <c r="L655" s="42" t="s">
        <v>53</v>
      </c>
    </row>
    <row r="656" spans="11:12" x14ac:dyDescent="0.25">
      <c r="K656" s="66" t="s">
        <v>53</v>
      </c>
      <c r="L656" s="42" t="s">
        <v>53</v>
      </c>
    </row>
    <row r="657" spans="11:12" x14ac:dyDescent="0.25">
      <c r="K657" s="66" t="s">
        <v>53</v>
      </c>
      <c r="L657" s="42" t="s">
        <v>53</v>
      </c>
    </row>
    <row r="658" spans="11:12" x14ac:dyDescent="0.25">
      <c r="K658" s="66" t="s">
        <v>53</v>
      </c>
      <c r="L658" s="42" t="s">
        <v>53</v>
      </c>
    </row>
    <row r="659" spans="11:12" x14ac:dyDescent="0.25">
      <c r="K659" s="66" t="s">
        <v>53</v>
      </c>
      <c r="L659" s="42" t="s">
        <v>53</v>
      </c>
    </row>
    <row r="660" spans="11:12" x14ac:dyDescent="0.25">
      <c r="K660" s="66" t="s">
        <v>53</v>
      </c>
      <c r="L660" s="42" t="s">
        <v>53</v>
      </c>
    </row>
    <row r="661" spans="11:12" x14ac:dyDescent="0.25">
      <c r="K661" s="66" t="s">
        <v>53</v>
      </c>
      <c r="L661" s="42" t="s">
        <v>53</v>
      </c>
    </row>
    <row r="662" spans="11:12" x14ac:dyDescent="0.25">
      <c r="K662" s="66" t="s">
        <v>53</v>
      </c>
      <c r="L662" s="42" t="s">
        <v>53</v>
      </c>
    </row>
    <row r="663" spans="11:12" x14ac:dyDescent="0.25">
      <c r="K663" s="66" t="s">
        <v>53</v>
      </c>
      <c r="L663" s="42" t="s">
        <v>53</v>
      </c>
    </row>
    <row r="664" spans="11:12" x14ac:dyDescent="0.25">
      <c r="K664" s="66" t="s">
        <v>53</v>
      </c>
      <c r="L664" s="42" t="s">
        <v>53</v>
      </c>
    </row>
    <row r="665" spans="11:12" x14ac:dyDescent="0.25">
      <c r="K665" s="66" t="s">
        <v>53</v>
      </c>
      <c r="L665" s="42" t="s">
        <v>53</v>
      </c>
    </row>
    <row r="666" spans="11:12" x14ac:dyDescent="0.25">
      <c r="K666" s="66" t="s">
        <v>53</v>
      </c>
      <c r="L666" s="42" t="s">
        <v>53</v>
      </c>
    </row>
    <row r="667" spans="11:12" x14ac:dyDescent="0.25">
      <c r="K667" s="66" t="s">
        <v>53</v>
      </c>
      <c r="L667" s="42" t="s">
        <v>53</v>
      </c>
    </row>
    <row r="668" spans="11:12" x14ac:dyDescent="0.25">
      <c r="K668" s="66" t="s">
        <v>53</v>
      </c>
      <c r="L668" s="42" t="s">
        <v>53</v>
      </c>
    </row>
    <row r="669" spans="11:12" x14ac:dyDescent="0.25">
      <c r="K669" s="66" t="s">
        <v>53</v>
      </c>
      <c r="L669" s="42" t="s">
        <v>53</v>
      </c>
    </row>
    <row r="670" spans="11:12" x14ac:dyDescent="0.25">
      <c r="K670" s="66" t="s">
        <v>53</v>
      </c>
      <c r="L670" s="42" t="s">
        <v>53</v>
      </c>
    </row>
    <row r="671" spans="11:12" x14ac:dyDescent="0.25">
      <c r="K671" s="66" t="s">
        <v>53</v>
      </c>
      <c r="L671" s="42" t="s">
        <v>53</v>
      </c>
    </row>
    <row r="672" spans="11:12" x14ac:dyDescent="0.25">
      <c r="K672" s="66" t="s">
        <v>53</v>
      </c>
      <c r="L672" s="42" t="s">
        <v>53</v>
      </c>
    </row>
    <row r="673" spans="11:12" x14ac:dyDescent="0.25">
      <c r="K673" s="66" t="s">
        <v>53</v>
      </c>
      <c r="L673" s="42" t="s">
        <v>53</v>
      </c>
    </row>
    <row r="674" spans="11:12" x14ac:dyDescent="0.25">
      <c r="K674" s="66" t="s">
        <v>53</v>
      </c>
      <c r="L674" s="42" t="s">
        <v>53</v>
      </c>
    </row>
    <row r="675" spans="11:12" x14ac:dyDescent="0.25">
      <c r="K675" s="66" t="s">
        <v>53</v>
      </c>
      <c r="L675" s="42" t="s">
        <v>53</v>
      </c>
    </row>
    <row r="676" spans="11:12" x14ac:dyDescent="0.25">
      <c r="K676" s="66" t="s">
        <v>53</v>
      </c>
      <c r="L676" s="42" t="s">
        <v>53</v>
      </c>
    </row>
    <row r="677" spans="11:12" x14ac:dyDescent="0.25">
      <c r="K677" s="66" t="s">
        <v>53</v>
      </c>
      <c r="L677" s="42" t="s">
        <v>53</v>
      </c>
    </row>
    <row r="678" spans="11:12" x14ac:dyDescent="0.25">
      <c r="K678" s="66" t="s">
        <v>53</v>
      </c>
      <c r="L678" s="42" t="s">
        <v>53</v>
      </c>
    </row>
    <row r="679" spans="11:12" x14ac:dyDescent="0.25">
      <c r="K679" s="66" t="s">
        <v>53</v>
      </c>
      <c r="L679" s="42" t="s">
        <v>53</v>
      </c>
    </row>
    <row r="680" spans="11:12" x14ac:dyDescent="0.25">
      <c r="K680" s="66" t="s">
        <v>53</v>
      </c>
      <c r="L680" s="42" t="s">
        <v>53</v>
      </c>
    </row>
    <row r="681" spans="11:12" x14ac:dyDescent="0.25">
      <c r="K681" s="66" t="s">
        <v>53</v>
      </c>
      <c r="L681" s="42" t="s">
        <v>53</v>
      </c>
    </row>
    <row r="682" spans="11:12" x14ac:dyDescent="0.25">
      <c r="K682" s="66" t="s">
        <v>53</v>
      </c>
      <c r="L682" s="42" t="s">
        <v>53</v>
      </c>
    </row>
    <row r="683" spans="11:12" x14ac:dyDescent="0.25">
      <c r="K683" s="66" t="s">
        <v>53</v>
      </c>
      <c r="L683" s="42" t="s">
        <v>53</v>
      </c>
    </row>
    <row r="684" spans="11:12" x14ac:dyDescent="0.25">
      <c r="K684" s="66" t="s">
        <v>53</v>
      </c>
      <c r="L684" s="42" t="s">
        <v>53</v>
      </c>
    </row>
    <row r="685" spans="11:12" x14ac:dyDescent="0.25">
      <c r="K685" s="66" t="s">
        <v>53</v>
      </c>
      <c r="L685" s="42" t="s">
        <v>53</v>
      </c>
    </row>
    <row r="686" spans="11:12" x14ac:dyDescent="0.25">
      <c r="K686" s="66" t="s">
        <v>53</v>
      </c>
      <c r="L686" s="42" t="s">
        <v>53</v>
      </c>
    </row>
    <row r="687" spans="11:12" x14ac:dyDescent="0.25">
      <c r="K687" s="66" t="s">
        <v>53</v>
      </c>
      <c r="L687" s="42" t="s">
        <v>53</v>
      </c>
    </row>
    <row r="688" spans="11:12" x14ac:dyDescent="0.25">
      <c r="K688" s="66" t="s">
        <v>53</v>
      </c>
      <c r="L688" s="42" t="s">
        <v>53</v>
      </c>
    </row>
    <row r="689" spans="11:12" x14ac:dyDescent="0.25">
      <c r="K689" s="66" t="s">
        <v>53</v>
      </c>
      <c r="L689" s="42" t="s">
        <v>53</v>
      </c>
    </row>
    <row r="690" spans="11:12" x14ac:dyDescent="0.25">
      <c r="K690" s="66" t="s">
        <v>53</v>
      </c>
      <c r="L690" s="42" t="s">
        <v>53</v>
      </c>
    </row>
    <row r="691" spans="11:12" x14ac:dyDescent="0.25">
      <c r="K691" s="66" t="s">
        <v>53</v>
      </c>
      <c r="L691" s="42" t="s">
        <v>53</v>
      </c>
    </row>
    <row r="692" spans="11:12" x14ac:dyDescent="0.25">
      <c r="K692" s="66" t="s">
        <v>53</v>
      </c>
      <c r="L692" s="42" t="s">
        <v>53</v>
      </c>
    </row>
    <row r="693" spans="11:12" x14ac:dyDescent="0.25">
      <c r="K693" s="66" t="s">
        <v>53</v>
      </c>
      <c r="L693" s="42" t="s">
        <v>53</v>
      </c>
    </row>
    <row r="694" spans="11:12" x14ac:dyDescent="0.25">
      <c r="K694" s="66" t="s">
        <v>53</v>
      </c>
      <c r="L694" s="42" t="s">
        <v>53</v>
      </c>
    </row>
    <row r="695" spans="11:12" x14ac:dyDescent="0.25">
      <c r="K695" s="66" t="s">
        <v>53</v>
      </c>
      <c r="L695" s="42" t="s">
        <v>53</v>
      </c>
    </row>
    <row r="696" spans="11:12" x14ac:dyDescent="0.25">
      <c r="K696" s="66" t="s">
        <v>53</v>
      </c>
      <c r="L696" s="42" t="s">
        <v>53</v>
      </c>
    </row>
    <row r="697" spans="11:12" x14ac:dyDescent="0.25">
      <c r="K697" s="66" t="s">
        <v>53</v>
      </c>
      <c r="L697" s="42" t="s">
        <v>53</v>
      </c>
    </row>
    <row r="698" spans="11:12" x14ac:dyDescent="0.25">
      <c r="K698" s="66" t="s">
        <v>53</v>
      </c>
      <c r="L698" s="42" t="s">
        <v>53</v>
      </c>
    </row>
    <row r="699" spans="11:12" x14ac:dyDescent="0.25">
      <c r="K699" s="66" t="s">
        <v>53</v>
      </c>
      <c r="L699" s="42" t="s">
        <v>53</v>
      </c>
    </row>
    <row r="700" spans="11:12" x14ac:dyDescent="0.25">
      <c r="K700" s="66" t="s">
        <v>53</v>
      </c>
      <c r="L700" s="42" t="s">
        <v>53</v>
      </c>
    </row>
    <row r="701" spans="11:12" x14ac:dyDescent="0.25">
      <c r="K701" s="66" t="s">
        <v>53</v>
      </c>
      <c r="L701" s="42" t="s">
        <v>53</v>
      </c>
    </row>
    <row r="702" spans="11:12" x14ac:dyDescent="0.25">
      <c r="K702" s="66" t="s">
        <v>53</v>
      </c>
      <c r="L702" s="42" t="s">
        <v>53</v>
      </c>
    </row>
    <row r="703" spans="11:12" x14ac:dyDescent="0.25">
      <c r="K703" s="66" t="s">
        <v>53</v>
      </c>
      <c r="L703" s="42" t="s">
        <v>53</v>
      </c>
    </row>
    <row r="704" spans="11:12" x14ac:dyDescent="0.25">
      <c r="K704" s="66" t="s">
        <v>53</v>
      </c>
      <c r="L704" s="42" t="s">
        <v>53</v>
      </c>
    </row>
    <row r="705" spans="11:12" x14ac:dyDescent="0.25">
      <c r="K705" s="66" t="s">
        <v>53</v>
      </c>
      <c r="L705" s="42" t="s">
        <v>53</v>
      </c>
    </row>
    <row r="706" spans="11:12" x14ac:dyDescent="0.25">
      <c r="K706" s="66" t="s">
        <v>53</v>
      </c>
      <c r="L706" s="42" t="s">
        <v>53</v>
      </c>
    </row>
    <row r="707" spans="11:12" x14ac:dyDescent="0.25">
      <c r="K707" s="66" t="s">
        <v>53</v>
      </c>
      <c r="L707" s="42" t="s">
        <v>53</v>
      </c>
    </row>
    <row r="708" spans="11:12" x14ac:dyDescent="0.25">
      <c r="K708" s="66" t="s">
        <v>53</v>
      </c>
      <c r="L708" s="42" t="s">
        <v>53</v>
      </c>
    </row>
    <row r="709" spans="11:12" x14ac:dyDescent="0.25">
      <c r="K709" s="66" t="s">
        <v>53</v>
      </c>
      <c r="L709" s="42" t="s">
        <v>53</v>
      </c>
    </row>
    <row r="710" spans="11:12" x14ac:dyDescent="0.25">
      <c r="K710" s="66" t="s">
        <v>53</v>
      </c>
      <c r="L710" s="42" t="s">
        <v>53</v>
      </c>
    </row>
    <row r="711" spans="11:12" x14ac:dyDescent="0.25">
      <c r="K711" s="66" t="s">
        <v>53</v>
      </c>
      <c r="L711" s="42" t="s">
        <v>53</v>
      </c>
    </row>
    <row r="712" spans="11:12" x14ac:dyDescent="0.25">
      <c r="K712" s="66" t="s">
        <v>53</v>
      </c>
      <c r="L712" s="42" t="s">
        <v>53</v>
      </c>
    </row>
    <row r="713" spans="11:12" x14ac:dyDescent="0.25">
      <c r="K713" s="66" t="s">
        <v>53</v>
      </c>
      <c r="L713" s="42" t="s">
        <v>53</v>
      </c>
    </row>
    <row r="714" spans="11:12" x14ac:dyDescent="0.25">
      <c r="K714" s="66" t="s">
        <v>53</v>
      </c>
      <c r="L714" s="42" t="s">
        <v>53</v>
      </c>
    </row>
    <row r="715" spans="11:12" x14ac:dyDescent="0.25">
      <c r="K715" s="66" t="s">
        <v>53</v>
      </c>
      <c r="L715" s="42" t="s">
        <v>53</v>
      </c>
    </row>
    <row r="716" spans="11:12" x14ac:dyDescent="0.25">
      <c r="K716" s="66" t="s">
        <v>53</v>
      </c>
      <c r="L716" s="42" t="s">
        <v>53</v>
      </c>
    </row>
    <row r="717" spans="11:12" x14ac:dyDescent="0.25">
      <c r="K717" s="66" t="s">
        <v>53</v>
      </c>
      <c r="L717" s="42" t="s">
        <v>53</v>
      </c>
    </row>
    <row r="718" spans="11:12" x14ac:dyDescent="0.25">
      <c r="K718" s="66" t="s">
        <v>53</v>
      </c>
      <c r="L718" s="42" t="s">
        <v>53</v>
      </c>
    </row>
    <row r="719" spans="11:12" x14ac:dyDescent="0.25">
      <c r="K719" s="66" t="s">
        <v>53</v>
      </c>
      <c r="L719" s="42" t="s">
        <v>53</v>
      </c>
    </row>
    <row r="720" spans="11:12" x14ac:dyDescent="0.25">
      <c r="K720" s="66" t="s">
        <v>53</v>
      </c>
      <c r="L720" s="42" t="s">
        <v>53</v>
      </c>
    </row>
    <row r="721" spans="11:12" x14ac:dyDescent="0.25">
      <c r="K721" s="66" t="s">
        <v>53</v>
      </c>
      <c r="L721" s="42" t="s">
        <v>53</v>
      </c>
    </row>
    <row r="722" spans="11:12" x14ac:dyDescent="0.25">
      <c r="K722" s="66" t="s">
        <v>53</v>
      </c>
      <c r="L722" s="42" t="s">
        <v>53</v>
      </c>
    </row>
    <row r="723" spans="11:12" x14ac:dyDescent="0.25">
      <c r="K723" s="66" t="s">
        <v>53</v>
      </c>
      <c r="L723" s="42" t="s">
        <v>53</v>
      </c>
    </row>
    <row r="724" spans="11:12" x14ac:dyDescent="0.25">
      <c r="K724" s="66" t="s">
        <v>53</v>
      </c>
      <c r="L724" s="42" t="s">
        <v>53</v>
      </c>
    </row>
    <row r="725" spans="11:12" x14ac:dyDescent="0.25">
      <c r="K725" s="66" t="s">
        <v>53</v>
      </c>
      <c r="L725" s="42" t="s">
        <v>53</v>
      </c>
    </row>
    <row r="726" spans="11:12" x14ac:dyDescent="0.25">
      <c r="K726" s="66" t="s">
        <v>53</v>
      </c>
      <c r="L726" s="42" t="s">
        <v>53</v>
      </c>
    </row>
    <row r="727" spans="11:12" x14ac:dyDescent="0.25">
      <c r="K727" s="66" t="s">
        <v>53</v>
      </c>
      <c r="L727" s="42" t="s">
        <v>53</v>
      </c>
    </row>
    <row r="728" spans="11:12" x14ac:dyDescent="0.25">
      <c r="K728" s="66" t="s">
        <v>53</v>
      </c>
      <c r="L728" s="42" t="s">
        <v>53</v>
      </c>
    </row>
    <row r="729" spans="11:12" x14ac:dyDescent="0.25">
      <c r="K729" s="66" t="s">
        <v>53</v>
      </c>
      <c r="L729" s="42" t="s">
        <v>53</v>
      </c>
    </row>
    <row r="730" spans="11:12" x14ac:dyDescent="0.25">
      <c r="K730" s="66" t="s">
        <v>53</v>
      </c>
      <c r="L730" s="42" t="s">
        <v>53</v>
      </c>
    </row>
    <row r="731" spans="11:12" x14ac:dyDescent="0.25">
      <c r="K731" s="66" t="s">
        <v>53</v>
      </c>
      <c r="L731" s="42" t="s">
        <v>53</v>
      </c>
    </row>
    <row r="732" spans="11:12" x14ac:dyDescent="0.25">
      <c r="K732" s="66" t="s">
        <v>53</v>
      </c>
      <c r="L732" s="42" t="s">
        <v>53</v>
      </c>
    </row>
    <row r="733" spans="11:12" x14ac:dyDescent="0.25">
      <c r="K733" s="66" t="s">
        <v>53</v>
      </c>
      <c r="L733" s="42" t="s">
        <v>53</v>
      </c>
    </row>
    <row r="734" spans="11:12" x14ac:dyDescent="0.25">
      <c r="K734" s="66" t="s">
        <v>53</v>
      </c>
      <c r="L734" s="42" t="s">
        <v>53</v>
      </c>
    </row>
    <row r="735" spans="11:12" x14ac:dyDescent="0.25">
      <c r="K735" s="66" t="s">
        <v>53</v>
      </c>
      <c r="L735" s="42" t="s">
        <v>53</v>
      </c>
    </row>
    <row r="736" spans="11:12" x14ac:dyDescent="0.25">
      <c r="K736" s="66" t="s">
        <v>53</v>
      </c>
      <c r="L736" s="42" t="s">
        <v>53</v>
      </c>
    </row>
    <row r="737" spans="11:12" x14ac:dyDescent="0.25">
      <c r="K737" s="66" t="s">
        <v>53</v>
      </c>
      <c r="L737" s="42" t="s">
        <v>53</v>
      </c>
    </row>
    <row r="738" spans="11:12" x14ac:dyDescent="0.25">
      <c r="K738" s="66" t="s">
        <v>53</v>
      </c>
      <c r="L738" s="42" t="s">
        <v>53</v>
      </c>
    </row>
    <row r="739" spans="11:12" x14ac:dyDescent="0.25">
      <c r="K739" s="66" t="s">
        <v>53</v>
      </c>
      <c r="L739" s="42" t="s">
        <v>53</v>
      </c>
    </row>
    <row r="740" spans="11:12" x14ac:dyDescent="0.25">
      <c r="K740" s="66" t="s">
        <v>53</v>
      </c>
      <c r="L740" s="42" t="s">
        <v>53</v>
      </c>
    </row>
    <row r="741" spans="11:12" x14ac:dyDescent="0.25">
      <c r="K741" s="66" t="s">
        <v>53</v>
      </c>
      <c r="L741" s="42" t="s">
        <v>53</v>
      </c>
    </row>
    <row r="742" spans="11:12" x14ac:dyDescent="0.25">
      <c r="K742" s="66" t="s">
        <v>53</v>
      </c>
      <c r="L742" s="42" t="s">
        <v>53</v>
      </c>
    </row>
    <row r="743" spans="11:12" x14ac:dyDescent="0.25">
      <c r="K743" s="66" t="s">
        <v>53</v>
      </c>
      <c r="L743" s="42" t="s">
        <v>53</v>
      </c>
    </row>
    <row r="744" spans="11:12" x14ac:dyDescent="0.25">
      <c r="K744" s="66" t="s">
        <v>53</v>
      </c>
      <c r="L744" s="42" t="s">
        <v>53</v>
      </c>
    </row>
    <row r="745" spans="11:12" x14ac:dyDescent="0.25">
      <c r="K745" s="66" t="s">
        <v>53</v>
      </c>
      <c r="L745" s="42" t="s">
        <v>53</v>
      </c>
    </row>
    <row r="746" spans="11:12" x14ac:dyDescent="0.25">
      <c r="K746" s="66" t="s">
        <v>53</v>
      </c>
      <c r="L746" s="42" t="s">
        <v>53</v>
      </c>
    </row>
    <row r="747" spans="11:12" x14ac:dyDescent="0.25">
      <c r="K747" s="66" t="s">
        <v>53</v>
      </c>
      <c r="L747" s="42" t="s">
        <v>53</v>
      </c>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row r="900" spans="11:12" x14ac:dyDescent="0.25">
      <c r="K900" s="33"/>
      <c r="L900" s="37"/>
    </row>
  </sheetData>
  <mergeCells count="15">
    <mergeCell ref="A22:I22"/>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Contents</vt:lpstr>
      <vt:lpstr>New South Wales</vt:lpstr>
      <vt:lpstr>Victoria</vt:lpstr>
      <vt:lpstr>Queensland</vt:lpstr>
      <vt:lpstr>South Australia</vt:lpstr>
      <vt:lpstr>Western Australia</vt:lpstr>
      <vt:lpstr>Tasmania</vt:lpstr>
      <vt:lpstr>Northern Territory</vt:lpstr>
      <vt:lpstr>Australian Capital Territory</vt:lpstr>
      <vt:lpstr>'Australian Capital Territory'!Print_Area</vt:lpstr>
      <vt:lpstr>'New South Wales'!Print_Area</vt:lpstr>
      <vt:lpstr>'Northern Territory'!Print_Area</vt:lpstr>
      <vt:lpstr>Queensland!Print_Area</vt:lpstr>
      <vt:lpstr>'South Australia'!Print_Area</vt:lpstr>
      <vt:lpstr>Tasmania!Print_Area</vt:lpstr>
      <vt:lpstr>Victoria!Print_Area</vt:lpstr>
      <vt:lpstr>'Western Australia'!Print_Area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2020-06-12T04:10:55Z</dcterms:created>
  <dcterms:modified xsi:type="dcterms:W3CDTF">2021-02-01T05:34:13Z</dcterms:modified>
</cp:coreProperties>
</file>