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7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0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1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12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13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14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15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16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7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18.xml" ContentType="application/vnd.openxmlformats-officedocument.drawing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9.xml" ContentType="application/vnd.openxmlformats-officedocument.drawing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20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BDC0C94B-8ACF-4C38-8A15-EB1597F3F5C2}" xr6:coauthVersionLast="36" xr6:coauthVersionMax="36" xr10:uidLastSave="{00000000-0000-0000-0000-000000000000}"/>
  <bookViews>
    <workbookView xWindow="0" yWindow="0" windowWidth="28800" windowHeight="12300" tabRatio="841" xr2:uid="{00000000-000D-0000-FFFF-FFFF00000000}"/>
  </bookViews>
  <sheets>
    <sheet name="Contents" sheetId="187" r:id="rId1"/>
    <sheet name="Agriculture, forestry and f..." sheetId="1138" r:id="rId2"/>
    <sheet name="Mining" sheetId="1139" r:id="rId3"/>
    <sheet name="Manufacturing" sheetId="1140" r:id="rId4"/>
    <sheet name="Electricity, gas, water and..." sheetId="1141" r:id="rId5"/>
    <sheet name="Construction" sheetId="1142" r:id="rId6"/>
    <sheet name="Wholesale trade" sheetId="1143" r:id="rId7"/>
    <sheet name="Retail trade" sheetId="1144" r:id="rId8"/>
    <sheet name="Accommodation and food serv..." sheetId="1145" r:id="rId9"/>
    <sheet name="Transport, postal and wareh..." sheetId="1146" r:id="rId10"/>
    <sheet name="Information media and telec..." sheetId="1147" r:id="rId11"/>
    <sheet name="Financial and insurance ser..." sheetId="1148" r:id="rId12"/>
    <sheet name="Rental, hiring and real est..." sheetId="1149" r:id="rId13"/>
    <sheet name="Professional, scientific an..." sheetId="1150" r:id="rId14"/>
    <sheet name="Administrative and support ..." sheetId="1151" r:id="rId15"/>
    <sheet name="Public administration and s..." sheetId="1152" r:id="rId16"/>
    <sheet name="Education and training" sheetId="1153" r:id="rId17"/>
    <sheet name="Health care and social assi..." sheetId="1154" r:id="rId18"/>
    <sheet name="Arts and recreation services" sheetId="1155" r:id="rId19"/>
    <sheet name="Other services" sheetId="1156" r:id="rId20"/>
  </sheets>
  <definedNames>
    <definedName name="_AMO_UniqueIdentifier" hidden="1">"'2995e12c-7f92-4103-a2d1-a1d598d57c6f'"</definedName>
    <definedName name="_xlnm.Print_Area" localSheetId="8">'Accommodation and food serv...'!$A$1:$I$89</definedName>
    <definedName name="_xlnm.Print_Area" localSheetId="14">'Administrative and support ...'!$A$1:$I$89</definedName>
    <definedName name="_xlnm.Print_Area" localSheetId="1">'Agriculture, forestry and f...'!$A$1:$I$89</definedName>
    <definedName name="_xlnm.Print_Area" localSheetId="18">'Arts and recreation services'!$A$1:$I$89</definedName>
    <definedName name="_xlnm.Print_Area" localSheetId="5">Construction!$A$1:$I$89</definedName>
    <definedName name="_xlnm.Print_Area" localSheetId="16">'Education and training'!$A$1:$I$89</definedName>
    <definedName name="_xlnm.Print_Area" localSheetId="4">'Electricity, gas, water and...'!$A$1:$I$89</definedName>
    <definedName name="_xlnm.Print_Area" localSheetId="11">'Financial and insurance ser...'!$A$1:$I$89</definedName>
    <definedName name="_xlnm.Print_Area" localSheetId="17">'Health care and social assi...'!$A$1:$I$89</definedName>
    <definedName name="_xlnm.Print_Area" localSheetId="10">'Information media and telec...'!$A$1:$I$89</definedName>
    <definedName name="_xlnm.Print_Area" localSheetId="3">Manufacturing!$A$1:$I$89</definedName>
    <definedName name="_xlnm.Print_Area" localSheetId="2">Mining!$A$1:$I$89</definedName>
    <definedName name="_xlnm.Print_Area" localSheetId="19">'Other services'!$A$1:$I$89</definedName>
    <definedName name="_xlnm.Print_Area" localSheetId="13">'Professional, scientific an...'!$A$1:$I$89</definedName>
    <definedName name="_xlnm.Print_Area" localSheetId="15">'Public administration and s...'!$A$1:$I$89</definedName>
    <definedName name="_xlnm.Print_Area" localSheetId="12">'Rental, hiring and real est...'!$A$1:$I$89</definedName>
    <definedName name="_xlnm.Print_Area" localSheetId="7">'Retail trade'!$A$1:$I$89</definedName>
    <definedName name="_xlnm.Print_Area" localSheetId="9">'Transport, postal and wareh...'!$A$1:$I$89</definedName>
    <definedName name="_xlnm.Print_Area" localSheetId="6">'Wholesale trade'!$A$1:$I$89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4" i="1156" l="1"/>
  <c r="A59" i="1156"/>
  <c r="A44" i="1156"/>
  <c r="A31" i="1156"/>
  <c r="I7" i="1156"/>
  <c r="H7" i="1156"/>
  <c r="G7" i="1156"/>
  <c r="F7" i="1156"/>
  <c r="E7" i="1156"/>
  <c r="D7" i="1156"/>
  <c r="C7" i="1156"/>
  <c r="B7" i="1156"/>
  <c r="A5" i="1156"/>
  <c r="A3" i="1156"/>
  <c r="A2" i="1156"/>
  <c r="A74" i="1155"/>
  <c r="A59" i="1155"/>
  <c r="A44" i="1155"/>
  <c r="A31" i="1155"/>
  <c r="I7" i="1155"/>
  <c r="H7" i="1155"/>
  <c r="G7" i="1155"/>
  <c r="F7" i="1155"/>
  <c r="E7" i="1155"/>
  <c r="D7" i="1155"/>
  <c r="C7" i="1155"/>
  <c r="B7" i="1155"/>
  <c r="A5" i="1155"/>
  <c r="A3" i="1155"/>
  <c r="A2" i="1155"/>
  <c r="A74" i="1154"/>
  <c r="A59" i="1154"/>
  <c r="A44" i="1154"/>
  <c r="A31" i="1154"/>
  <c r="I7" i="1154"/>
  <c r="H7" i="1154"/>
  <c r="G7" i="1154"/>
  <c r="F7" i="1154"/>
  <c r="E7" i="1154"/>
  <c r="D7" i="1154"/>
  <c r="C7" i="1154"/>
  <c r="B7" i="1154"/>
  <c r="A5" i="1154"/>
  <c r="A3" i="1154"/>
  <c r="A2" i="1154"/>
  <c r="A74" i="1153"/>
  <c r="A59" i="1153"/>
  <c r="A44" i="1153"/>
  <c r="A31" i="1153"/>
  <c r="I7" i="1153"/>
  <c r="H7" i="1153"/>
  <c r="G7" i="1153"/>
  <c r="F7" i="1153"/>
  <c r="E7" i="1153"/>
  <c r="D7" i="1153"/>
  <c r="C7" i="1153"/>
  <c r="B7" i="1153"/>
  <c r="A5" i="1153"/>
  <c r="A3" i="1153"/>
  <c r="A2" i="1153"/>
  <c r="A74" i="1152"/>
  <c r="A59" i="1152"/>
  <c r="A44" i="1152"/>
  <c r="A31" i="1152"/>
  <c r="I7" i="1152"/>
  <c r="H7" i="1152"/>
  <c r="G7" i="1152"/>
  <c r="F7" i="1152"/>
  <c r="E7" i="1152"/>
  <c r="D7" i="1152"/>
  <c r="C7" i="1152"/>
  <c r="B7" i="1152"/>
  <c r="A5" i="1152"/>
  <c r="A3" i="1152"/>
  <c r="A2" i="1152"/>
  <c r="A74" i="1151"/>
  <c r="A59" i="1151"/>
  <c r="A44" i="1151"/>
  <c r="A31" i="1151"/>
  <c r="I7" i="1151"/>
  <c r="H7" i="1151"/>
  <c r="G7" i="1151"/>
  <c r="F7" i="1151"/>
  <c r="E7" i="1151"/>
  <c r="D7" i="1151"/>
  <c r="C7" i="1151"/>
  <c r="B7" i="1151"/>
  <c r="A5" i="1151"/>
  <c r="A3" i="1151"/>
  <c r="A2" i="1151"/>
  <c r="A74" i="1150"/>
  <c r="A59" i="1150"/>
  <c r="A44" i="1150"/>
  <c r="A31" i="1150"/>
  <c r="I7" i="1150"/>
  <c r="H7" i="1150"/>
  <c r="G7" i="1150"/>
  <c r="F7" i="1150"/>
  <c r="E7" i="1150"/>
  <c r="D7" i="1150"/>
  <c r="C7" i="1150"/>
  <c r="B7" i="1150"/>
  <c r="A5" i="1150"/>
  <c r="A3" i="1150"/>
  <c r="A2" i="1150"/>
  <c r="A74" i="1149"/>
  <c r="A59" i="1149"/>
  <c r="A44" i="1149"/>
  <c r="A31" i="1149"/>
  <c r="I7" i="1149"/>
  <c r="H7" i="1149"/>
  <c r="G7" i="1149"/>
  <c r="F7" i="1149"/>
  <c r="E7" i="1149"/>
  <c r="D7" i="1149"/>
  <c r="C7" i="1149"/>
  <c r="B7" i="1149"/>
  <c r="A5" i="1149"/>
  <c r="A3" i="1149"/>
  <c r="A2" i="1149"/>
  <c r="A74" i="1148"/>
  <c r="A59" i="1148"/>
  <c r="A44" i="1148"/>
  <c r="A31" i="1148"/>
  <c r="I7" i="1148"/>
  <c r="H7" i="1148"/>
  <c r="G7" i="1148"/>
  <c r="F7" i="1148"/>
  <c r="E7" i="1148"/>
  <c r="D7" i="1148"/>
  <c r="C7" i="1148"/>
  <c r="B7" i="1148"/>
  <c r="A5" i="1148"/>
  <c r="A3" i="1148"/>
  <c r="A2" i="1148"/>
  <c r="A74" i="1147"/>
  <c r="A59" i="1147"/>
  <c r="A44" i="1147"/>
  <c r="A31" i="1147"/>
  <c r="I7" i="1147"/>
  <c r="H7" i="1147"/>
  <c r="G7" i="1147"/>
  <c r="F7" i="1147"/>
  <c r="E7" i="1147"/>
  <c r="D7" i="1147"/>
  <c r="C7" i="1147"/>
  <c r="B7" i="1147"/>
  <c r="A5" i="1147"/>
  <c r="A3" i="1147"/>
  <c r="A2" i="1147"/>
  <c r="A74" i="1146"/>
  <c r="A59" i="1146"/>
  <c r="A44" i="1146"/>
  <c r="A31" i="1146"/>
  <c r="I7" i="1146"/>
  <c r="H7" i="1146"/>
  <c r="G7" i="1146"/>
  <c r="F7" i="1146"/>
  <c r="E7" i="1146"/>
  <c r="D7" i="1146"/>
  <c r="C7" i="1146"/>
  <c r="B7" i="1146"/>
  <c r="A5" i="1146"/>
  <c r="A3" i="1146"/>
  <c r="A2" i="1146"/>
  <c r="A74" i="1145"/>
  <c r="A59" i="1145"/>
  <c r="A44" i="1145"/>
  <c r="A31" i="1145"/>
  <c r="I7" i="1145"/>
  <c r="H7" i="1145"/>
  <c r="G7" i="1145"/>
  <c r="F7" i="1145"/>
  <c r="E7" i="1145"/>
  <c r="D7" i="1145"/>
  <c r="C7" i="1145"/>
  <c r="B7" i="1145"/>
  <c r="A5" i="1145"/>
  <c r="A3" i="1145"/>
  <c r="A2" i="1145"/>
  <c r="A74" i="1144"/>
  <c r="A59" i="1144"/>
  <c r="A44" i="1144"/>
  <c r="A31" i="1144"/>
  <c r="I7" i="1144"/>
  <c r="H7" i="1144"/>
  <c r="G7" i="1144"/>
  <c r="F7" i="1144"/>
  <c r="E7" i="1144"/>
  <c r="D7" i="1144"/>
  <c r="C7" i="1144"/>
  <c r="B7" i="1144"/>
  <c r="A5" i="1144"/>
  <c r="A3" i="1144"/>
  <c r="A2" i="1144"/>
  <c r="A74" i="1143"/>
  <c r="A59" i="1143"/>
  <c r="A44" i="1143"/>
  <c r="A31" i="1143"/>
  <c r="I7" i="1143"/>
  <c r="H7" i="1143"/>
  <c r="G7" i="1143"/>
  <c r="F7" i="1143"/>
  <c r="E7" i="1143"/>
  <c r="D7" i="1143"/>
  <c r="C7" i="1143"/>
  <c r="B7" i="1143"/>
  <c r="A5" i="1143"/>
  <c r="A3" i="1143"/>
  <c r="A2" i="1143"/>
  <c r="A74" i="1142"/>
  <c r="A59" i="1142"/>
  <c r="A44" i="1142"/>
  <c r="A31" i="1142"/>
  <c r="I7" i="1142"/>
  <c r="H7" i="1142"/>
  <c r="G7" i="1142"/>
  <c r="F7" i="1142"/>
  <c r="E7" i="1142"/>
  <c r="D7" i="1142"/>
  <c r="C7" i="1142"/>
  <c r="B7" i="1142"/>
  <c r="A5" i="1142"/>
  <c r="A3" i="1142"/>
  <c r="A2" i="1142"/>
  <c r="A74" i="1141"/>
  <c r="A59" i="1141"/>
  <c r="A44" i="1141"/>
  <c r="A31" i="1141"/>
  <c r="I7" i="1141"/>
  <c r="H7" i="1141"/>
  <c r="G7" i="1141"/>
  <c r="F7" i="1141"/>
  <c r="E7" i="1141"/>
  <c r="D7" i="1141"/>
  <c r="C7" i="1141"/>
  <c r="B7" i="1141"/>
  <c r="A5" i="1141"/>
  <c r="A3" i="1141"/>
  <c r="A2" i="1141"/>
  <c r="A74" i="1140"/>
  <c r="A59" i="1140"/>
  <c r="A44" i="1140"/>
  <c r="A31" i="1140"/>
  <c r="I7" i="1140"/>
  <c r="H7" i="1140"/>
  <c r="G7" i="1140"/>
  <c r="F7" i="1140"/>
  <c r="E7" i="1140"/>
  <c r="D7" i="1140"/>
  <c r="C7" i="1140"/>
  <c r="B7" i="1140"/>
  <c r="A5" i="1140"/>
  <c r="A3" i="1140"/>
  <c r="A2" i="1140"/>
  <c r="A74" i="1139"/>
  <c r="A59" i="1139"/>
  <c r="A44" i="1139"/>
  <c r="A31" i="1139"/>
  <c r="I7" i="1139"/>
  <c r="H7" i="1139"/>
  <c r="G7" i="1139"/>
  <c r="F7" i="1139"/>
  <c r="E7" i="1139"/>
  <c r="D7" i="1139"/>
  <c r="C7" i="1139"/>
  <c r="B7" i="1139"/>
  <c r="A5" i="1139"/>
  <c r="A3" i="1139"/>
  <c r="A2" i="1139"/>
  <c r="F7" i="1138" l="1"/>
  <c r="B7" i="1138"/>
  <c r="A3" i="1138"/>
  <c r="A74" i="1138"/>
  <c r="A59" i="1138"/>
  <c r="A44" i="1138"/>
  <c r="A31" i="1138"/>
  <c r="A2" i="1138"/>
  <c r="A5" i="1138"/>
  <c r="G7" i="1138" l="1"/>
  <c r="C7" i="1138"/>
  <c r="H7" i="1138"/>
  <c r="D7" i="1138"/>
  <c r="E7" i="1138"/>
  <c r="I7" i="1138"/>
</calcChain>
</file>

<file path=xl/sharedStrings.xml><?xml version="1.0" encoding="utf-8"?>
<sst xmlns="http://schemas.openxmlformats.org/spreadsheetml/2006/main" count="2612" uniqueCount="71">
  <si>
    <t>Mining</t>
  </si>
  <si>
    <t>ACT</t>
  </si>
  <si>
    <t>NT</t>
  </si>
  <si>
    <t>WA</t>
  </si>
  <si>
    <t>SA</t>
  </si>
  <si>
    <t>Vic.</t>
  </si>
  <si>
    <t>NSW</t>
  </si>
  <si>
    <t>This wk</t>
  </si>
  <si>
    <t>Prev wk</t>
  </si>
  <si>
    <t>Prev mth</t>
  </si>
  <si>
    <t>Graph 4</t>
  </si>
  <si>
    <t>Graph 3</t>
  </si>
  <si>
    <t>Graph 2</t>
  </si>
  <si>
    <t>Females</t>
  </si>
  <si>
    <t>Males</t>
  </si>
  <si>
    <t>Jobholder Demographics</t>
  </si>
  <si>
    <t>Australia</t>
  </si>
  <si>
    <t>Jobholder Location</t>
  </si>
  <si>
    <t>Week ending 14 March</t>
  </si>
  <si>
    <t>For businesses that are Single Touch Payroll enabled</t>
  </si>
  <si>
    <t xml:space="preserve">            Australian Bureau of Statistics</t>
  </si>
  <si>
    <t>Agriculture, forestry and fishing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</si>
  <si>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</si>
  <si>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</si>
  <si>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</si>
  <si>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</si>
  <si>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</si>
  <si>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</si>
  <si>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</si>
  <si>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</si>
  <si>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</si>
  <si>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</si>
  <si>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</si>
  <si>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</si>
  <si>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</si>
  <si>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</si>
  <si>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</si>
  <si>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</si>
  <si>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</si>
  <si>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</si>
  <si>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</si>
  <si>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</si>
  <si>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</si>
  <si>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</si>
  <si>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© Commonwealth of Australia 2020</t>
  </si>
  <si>
    <t>Tas.</t>
  </si>
  <si>
    <t>Qld.</t>
  </si>
  <si>
    <t>*The week ending 14 March represents the week Australia had 100 cases of Covid-19. It is indexed to 100.</t>
  </si>
  <si>
    <t>Aged under 20</t>
  </si>
  <si>
    <t>Aged 20-29</t>
  </si>
  <si>
    <t>Aged 30-39</t>
  </si>
  <si>
    <t>Aged 40-49</t>
  </si>
  <si>
    <t>Aged 50-59</t>
  </si>
  <si>
    <t>Aged 60-69</t>
  </si>
  <si>
    <t>Aged 70+</t>
  </si>
  <si>
    <t>Graph 1 jobs</t>
  </si>
  <si>
    <t/>
  </si>
  <si>
    <t>graph 1 wages</t>
  </si>
  <si>
    <t>Payroll jobs</t>
  </si>
  <si>
    <t>Total wages</t>
  </si>
  <si>
    <t>Weekly Payroll Jobs and Wages in Australia - Industry</t>
  </si>
  <si>
    <t>Current week</t>
  </si>
  <si>
    <t>Base week</t>
  </si>
  <si>
    <t>Indexed jobs</t>
  </si>
  <si>
    <t>Male by state</t>
  </si>
  <si>
    <t>Female by state</t>
  </si>
  <si>
    <t>Previous month (week ending 17 October)</t>
  </si>
  <si>
    <t>Previous week (ending 07 November)</t>
  </si>
  <si>
    <t>This week (ending 14 November)</t>
  </si>
  <si>
    <t>Released at 11.30am (Canberra time) 1 December 2020</t>
  </si>
  <si>
    <t>*The week ending 14 March represents the week Australia had 100 cases of Covid-19. It is indexed to 100. Mining industry wages in March and September include seasonal bonuses. Please see Data Limitations and Revisions in the Methodology for more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</si>
</sst>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$-C09]d\ mmmm\ yyyy;@"/>
  </numFmts>
  <fonts count="3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9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/>
    <xf numFmtId="0" fontId="0" fillId="0" borderId="0" xfId="0"/>
    <xf numFmtId="165" fontId="6" fillId="0" borderId="0" xfId="3" applyNumberFormat="1" applyFont="1" applyFill="1" applyAlignment="1" applyProtection="1">
      <alignment horizontal="center"/>
      <protection hidden="1"/>
    </xf>
    <xf numFmtId="3" fontId="6" fillId="0" borderId="0" xfId="0" applyNumberFormat="1" applyFont="1" applyFill="1" applyAlignment="1" applyProtection="1">
      <alignment horizontal="right"/>
      <protection hidden="1"/>
    </xf>
    <xf numFmtId="0" fontId="6" fillId="0" borderId="0" xfId="0" applyFont="1" applyFill="1" applyProtection="1">
      <protection hidden="1"/>
    </xf>
    <xf numFmtId="0" fontId="6" fillId="0" borderId="0" xfId="0" applyFont="1" applyFill="1" applyAlignment="1" applyProtection="1">
      <alignment horizontal="right"/>
      <protection hidden="1"/>
    </xf>
    <xf numFmtId="0" fontId="8" fillId="0" borderId="0" xfId="0" applyFont="1" applyProtection="1">
      <protection hidden="1"/>
    </xf>
    <xf numFmtId="0" fontId="9" fillId="0" borderId="0" xfId="1" applyFont="1" applyFill="1" applyProtection="1">
      <protection hidden="1"/>
    </xf>
    <xf numFmtId="0" fontId="2" fillId="0" borderId="0" xfId="1" applyFont="1" applyBorder="1" applyAlignment="1">
      <alignment vertical="center"/>
    </xf>
    <xf numFmtId="0" fontId="11" fillId="0" borderId="0" xfId="1" applyFont="1" applyBorder="1" applyAlignment="1">
      <alignment horizontal="left"/>
    </xf>
    <xf numFmtId="0" fontId="12" fillId="0" borderId="0" xfId="1" applyFont="1"/>
    <xf numFmtId="0" fontId="13" fillId="0" borderId="0" xfId="0" applyFont="1"/>
    <xf numFmtId="0" fontId="14" fillId="0" borderId="0" xfId="6" applyAlignment="1" applyProtection="1">
      <alignment horizontal="center"/>
    </xf>
    <xf numFmtId="0" fontId="15" fillId="0" borderId="0" xfId="6" applyFont="1" applyFill="1" applyAlignment="1" applyProtection="1">
      <alignment horizontal="left" wrapText="1"/>
    </xf>
    <xf numFmtId="0" fontId="1" fillId="0" borderId="3" xfId="1" applyBorder="1" applyAlignment="1" applyProtection="1">
      <alignment wrapText="1"/>
      <protection locked="0"/>
    </xf>
    <xf numFmtId="0" fontId="1" fillId="0" borderId="3" xfId="1" applyBorder="1" applyAlignment="1">
      <alignment wrapText="1"/>
    </xf>
    <xf numFmtId="0" fontId="16" fillId="0" borderId="0" xfId="6" applyFont="1" applyAlignment="1" applyProtection="1"/>
    <xf numFmtId="0" fontId="11" fillId="0" borderId="0" xfId="6" applyFont="1" applyAlignment="1" applyProtection="1"/>
    <xf numFmtId="0" fontId="14" fillId="0" borderId="0" xfId="6" applyAlignment="1" applyProtection="1"/>
    <xf numFmtId="0" fontId="1" fillId="0" borderId="0" xfId="1" applyFont="1" applyBorder="1" applyAlignment="1">
      <alignment horizontal="left"/>
    </xf>
    <xf numFmtId="0" fontId="11" fillId="0" borderId="0" xfId="1" applyFont="1"/>
    <xf numFmtId="0" fontId="1" fillId="0" borderId="0" xfId="1"/>
    <xf numFmtId="0" fontId="3" fillId="0" borderId="0" xfId="0" applyFont="1"/>
    <xf numFmtId="0" fontId="3" fillId="0" borderId="0" xfId="0" applyFont="1" applyFill="1"/>
    <xf numFmtId="0" fontId="13" fillId="0" borderId="0" xfId="0" applyFont="1" applyFill="1" applyAlignment="1" applyProtection="1">
      <alignment horizontal="right"/>
      <protection locked="0" hidden="1"/>
    </xf>
    <xf numFmtId="0" fontId="13" fillId="0" borderId="0" xfId="0" applyFont="1" applyFill="1" applyAlignment="1" applyProtection="1">
      <protection locked="0" hidden="1"/>
    </xf>
    <xf numFmtId="0" fontId="18" fillId="0" borderId="0" xfId="0" applyFont="1" applyFill="1" applyAlignment="1" applyProtection="1">
      <protection hidden="1"/>
    </xf>
    <xf numFmtId="0" fontId="18" fillId="0" borderId="0" xfId="0" applyFont="1" applyAlignment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Fill="1" applyProtection="1">
      <protection hidden="1"/>
    </xf>
    <xf numFmtId="0" fontId="18" fillId="0" borderId="0" xfId="0" applyFont="1" applyFill="1" applyAlignment="1"/>
    <xf numFmtId="0" fontId="19" fillId="0" borderId="0" xfId="0" applyFont="1" applyFill="1" applyProtection="1">
      <protection hidden="1"/>
    </xf>
    <xf numFmtId="165" fontId="7" fillId="0" borderId="0" xfId="3" applyNumberFormat="1" applyFont="1" applyFill="1" applyBorder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left" vertical="center" indent="1"/>
      <protection hidden="1"/>
    </xf>
    <xf numFmtId="165" fontId="3" fillId="0" borderId="0" xfId="3" applyNumberFormat="1" applyFont="1" applyFill="1" applyProtection="1">
      <protection hidden="1"/>
    </xf>
    <xf numFmtId="14" fontId="3" fillId="0" borderId="0" xfId="0" applyNumberFormat="1" applyFont="1" applyFill="1" applyProtection="1">
      <protection hidden="1"/>
    </xf>
    <xf numFmtId="0" fontId="18" fillId="0" borderId="0" xfId="0" applyFont="1" applyFill="1" applyProtection="1">
      <protection hidden="1"/>
    </xf>
    <xf numFmtId="2" fontId="3" fillId="0" borderId="0" xfId="0" applyNumberFormat="1" applyFont="1" applyFill="1" applyProtection="1">
      <protection hidden="1"/>
    </xf>
    <xf numFmtId="0" fontId="22" fillId="0" borderId="0" xfId="1" applyFont="1" applyBorder="1" applyAlignment="1" applyProtection="1">
      <alignment vertical="center"/>
      <protection hidden="1"/>
    </xf>
    <xf numFmtId="0" fontId="24" fillId="0" borderId="0" xfId="1" applyFont="1" applyFill="1" applyBorder="1" applyAlignment="1">
      <alignment vertical="center"/>
    </xf>
    <xf numFmtId="0" fontId="25" fillId="0" borderId="0" xfId="4" applyFont="1" applyFill="1" applyBorder="1" applyProtection="1"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26" fillId="0" borderId="0" xfId="0" applyFont="1" applyFill="1" applyBorder="1" applyProtection="1">
      <protection hidden="1"/>
    </xf>
    <xf numFmtId="166" fontId="26" fillId="0" borderId="0" xfId="3" applyNumberFormat="1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protection hidden="1"/>
    </xf>
    <xf numFmtId="165" fontId="26" fillId="0" borderId="0" xfId="3" applyNumberFormat="1" applyFont="1" applyFill="1" applyBorder="1" applyAlignment="1" applyProtection="1">
      <alignment horizontal="center"/>
      <protection hidden="1"/>
    </xf>
    <xf numFmtId="164" fontId="26" fillId="0" borderId="0" xfId="3" applyNumberFormat="1" applyFont="1" applyFill="1" applyBorder="1" applyAlignment="1" applyProtection="1">
      <alignment horizontal="center"/>
      <protection hidden="1"/>
    </xf>
    <xf numFmtId="0" fontId="27" fillId="0" borderId="0" xfId="0" applyFont="1" applyFill="1" applyBorder="1" applyAlignment="1" applyProtection="1">
      <alignment horizontal="center"/>
      <protection hidden="1"/>
    </xf>
    <xf numFmtId="0" fontId="26" fillId="0" borderId="0" xfId="0" applyFont="1" applyFill="1" applyBorder="1"/>
    <xf numFmtId="0" fontId="26" fillId="0" borderId="0" xfId="0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Fill="1" applyBorder="1" applyAlignment="1" applyProtection="1">
      <protection hidden="1"/>
    </xf>
    <xf numFmtId="0" fontId="26" fillId="0" borderId="0" xfId="0" applyFont="1" applyFill="1" applyBorder="1" applyAlignment="1">
      <alignment horizontal="center"/>
    </xf>
    <xf numFmtId="0" fontId="23" fillId="0" borderId="0" xfId="0" applyFont="1" applyFill="1" applyProtection="1">
      <protection hidden="1"/>
    </xf>
    <xf numFmtId="0" fontId="23" fillId="0" borderId="0" xfId="0" applyFont="1" applyFill="1"/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 applyProtection="1">
      <alignment horizontal="center" vertical="center" wrapText="1"/>
      <protection hidden="1"/>
    </xf>
    <xf numFmtId="0" fontId="31" fillId="0" borderId="0" xfId="0" applyFont="1" applyFill="1" applyBorder="1" applyAlignment="1" applyProtection="1">
      <alignment horizontal="center"/>
      <protection hidden="1"/>
    </xf>
    <xf numFmtId="0" fontId="32" fillId="0" borderId="0" xfId="0" applyFont="1" applyFill="1" applyBorder="1" applyAlignment="1" applyProtection="1">
      <alignment vertical="center" wrapText="1"/>
      <protection hidden="1"/>
    </xf>
    <xf numFmtId="14" fontId="26" fillId="0" borderId="0" xfId="5" applyNumberFormat="1" applyFont="1" applyFill="1" applyBorder="1" applyAlignment="1" applyProtection="1">
      <alignment horizontal="center"/>
      <protection hidden="1"/>
    </xf>
    <xf numFmtId="0" fontId="24" fillId="0" borderId="0" xfId="1" applyFont="1" applyFill="1" applyAlignment="1">
      <alignment horizontal="left" vertical="center"/>
    </xf>
    <xf numFmtId="0" fontId="28" fillId="0" borderId="0" xfId="0" applyFont="1" applyFill="1" applyAlignment="1"/>
    <xf numFmtId="0" fontId="28" fillId="0" borderId="0" xfId="0" applyFont="1" applyFill="1" applyAlignment="1" applyProtection="1">
      <protection hidden="1"/>
    </xf>
    <xf numFmtId="165" fontId="26" fillId="0" borderId="0" xfId="3" applyNumberFormat="1" applyFont="1" applyFill="1" applyBorder="1" applyAlignment="1" applyProtection="1">
      <alignment horizontal="right"/>
      <protection hidden="1"/>
    </xf>
    <xf numFmtId="0" fontId="3" fillId="0" borderId="16" xfId="0" applyFont="1" applyBorder="1"/>
    <xf numFmtId="0" fontId="3" fillId="0" borderId="21" xfId="0" applyFont="1" applyBorder="1"/>
    <xf numFmtId="0" fontId="18" fillId="0" borderId="21" xfId="0" applyFont="1" applyBorder="1" applyProtection="1">
      <protection hidden="1"/>
    </xf>
    <xf numFmtId="165" fontId="7" fillId="0" borderId="24" xfId="3" applyNumberFormat="1" applyFont="1" applyFill="1" applyBorder="1" applyAlignment="1" applyProtection="1">
      <alignment horizontal="center"/>
      <protection hidden="1"/>
    </xf>
    <xf numFmtId="0" fontId="7" fillId="0" borderId="21" xfId="0" applyFont="1" applyBorder="1" applyAlignment="1" applyProtection="1">
      <alignment horizontal="left" indent="1"/>
      <protection hidden="1"/>
    </xf>
    <xf numFmtId="0" fontId="7" fillId="0" borderId="21" xfId="0" applyFont="1" applyFill="1" applyBorder="1" applyAlignment="1" applyProtection="1">
      <alignment horizontal="left" indent="1"/>
      <protection hidden="1"/>
    </xf>
    <xf numFmtId="0" fontId="7" fillId="0" borderId="22" xfId="0" applyFont="1" applyBorder="1" applyAlignment="1" applyProtection="1">
      <alignment horizontal="left" indent="1"/>
      <protection hidden="1"/>
    </xf>
    <xf numFmtId="165" fontId="7" fillId="0" borderId="10" xfId="3" applyNumberFormat="1" applyFont="1" applyFill="1" applyBorder="1" applyAlignment="1" applyProtection="1">
      <alignment horizontal="center"/>
      <protection hidden="1"/>
    </xf>
    <xf numFmtId="165" fontId="7" fillId="0" borderId="25" xfId="3" applyNumberFormat="1" applyFont="1" applyFill="1" applyBorder="1" applyAlignment="1" applyProtection="1">
      <alignment horizontal="center"/>
      <protection hidden="1"/>
    </xf>
    <xf numFmtId="0" fontId="7" fillId="0" borderId="0" xfId="0" applyFont="1"/>
    <xf numFmtId="14" fontId="26" fillId="0" borderId="0" xfId="3" applyNumberFormat="1" applyFont="1" applyFill="1" applyBorder="1" applyAlignment="1" applyProtection="1">
      <alignment horizontal="center"/>
      <protection hidden="1"/>
    </xf>
    <xf numFmtId="164" fontId="26" fillId="0" borderId="0" xfId="0" applyNumberFormat="1" applyFont="1" applyFill="1" applyBorder="1" applyAlignment="1">
      <alignment horizontal="center"/>
    </xf>
    <xf numFmtId="0" fontId="10" fillId="4" borderId="0" xfId="1" applyFont="1" applyFill="1" applyAlignment="1">
      <alignment horizontal="left" vertical="center"/>
    </xf>
    <xf numFmtId="0" fontId="15" fillId="0" borderId="0" xfId="1" applyFont="1" applyAlignment="1">
      <alignment vertical="center" wrapText="1"/>
    </xf>
    <xf numFmtId="0" fontId="16" fillId="0" borderId="0" xfId="6" applyFont="1" applyAlignment="1" applyProtection="1"/>
    <xf numFmtId="0" fontId="13" fillId="3" borderId="6" xfId="0" applyFont="1" applyFill="1" applyBorder="1" applyAlignment="1" applyProtection="1">
      <alignment horizontal="center" vertical="center" wrapText="1"/>
      <protection hidden="1"/>
    </xf>
    <xf numFmtId="0" fontId="13" fillId="3" borderId="11" xfId="0" applyFont="1" applyFill="1" applyBorder="1" applyAlignment="1" applyProtection="1">
      <alignment horizontal="center" vertical="center" wrapText="1"/>
      <protection hidden="1"/>
    </xf>
    <xf numFmtId="0" fontId="13" fillId="3" borderId="7" xfId="0" applyFont="1" applyFill="1" applyBorder="1" applyAlignment="1" applyProtection="1">
      <alignment horizontal="center" vertical="center" wrapText="1"/>
      <protection hidden="1"/>
    </xf>
    <xf numFmtId="0" fontId="13" fillId="3" borderId="12" xfId="0" applyFont="1" applyFill="1" applyBorder="1" applyAlignment="1" applyProtection="1">
      <alignment horizontal="center" vertical="center" wrapText="1"/>
      <protection hidden="1"/>
    </xf>
    <xf numFmtId="0" fontId="20" fillId="0" borderId="14" xfId="0" applyFont="1" applyFill="1" applyBorder="1" applyAlignment="1" applyProtection="1">
      <alignment horizontal="center"/>
      <protection hidden="1"/>
    </xf>
    <xf numFmtId="0" fontId="20" fillId="0" borderId="15" xfId="0" applyFont="1" applyFill="1" applyBorder="1" applyAlignment="1" applyProtection="1">
      <alignment horizontal="center"/>
      <protection hidden="1"/>
    </xf>
    <xf numFmtId="0" fontId="20" fillId="0" borderId="23" xfId="0" applyFont="1" applyFill="1" applyBorder="1" applyAlignment="1" applyProtection="1">
      <alignment horizontal="center"/>
      <protection hidden="1"/>
    </xf>
    <xf numFmtId="0" fontId="20" fillId="0" borderId="0" xfId="0" applyFont="1" applyFill="1" applyBorder="1" applyAlignment="1" applyProtection="1">
      <alignment horizontal="center"/>
      <protection hidden="1"/>
    </xf>
    <xf numFmtId="0" fontId="20" fillId="0" borderId="24" xfId="0" applyFont="1" applyFill="1" applyBorder="1" applyAlignment="1" applyProtection="1">
      <alignment horizontal="center"/>
      <protection hidden="1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3" fillId="3" borderId="4" xfId="0" applyFont="1" applyFill="1" applyBorder="1" applyAlignment="1" applyProtection="1">
      <alignment horizontal="center" vertical="center" wrapText="1"/>
      <protection hidden="1"/>
    </xf>
    <xf numFmtId="0" fontId="13" fillId="3" borderId="9" xfId="0" applyFont="1" applyFill="1" applyBorder="1" applyAlignment="1" applyProtection="1">
      <alignment horizontal="center" vertical="center" wrapText="1"/>
      <protection hidden="1"/>
    </xf>
    <xf numFmtId="0" fontId="13" fillId="3" borderId="5" xfId="0" applyFont="1" applyFill="1" applyBorder="1" applyAlignment="1" applyProtection="1">
      <alignment horizontal="center" vertical="center" wrapText="1"/>
      <protection hidden="1"/>
    </xf>
    <xf numFmtId="0" fontId="13" fillId="3" borderId="10" xfId="0" applyFont="1" applyFill="1" applyBorder="1" applyAlignment="1" applyProtection="1">
      <alignment horizontal="center" vertical="center" wrapText="1"/>
      <protection hidden="1"/>
    </xf>
    <xf numFmtId="0" fontId="13" fillId="3" borderId="8" xfId="0" applyFont="1" applyFill="1" applyBorder="1" applyAlignment="1" applyProtection="1">
      <alignment horizontal="center" vertical="center" wrapText="1"/>
      <protection hidden="1"/>
    </xf>
    <xf numFmtId="0" fontId="13" fillId="3" borderId="13" xfId="0" applyFont="1" applyFill="1" applyBorder="1" applyAlignment="1" applyProtection="1">
      <alignment horizontal="center" vertical="center" wrapText="1"/>
      <protection hidden="1"/>
    </xf>
    <xf numFmtId="0" fontId="19" fillId="0" borderId="15" xfId="0" applyFont="1" applyFill="1" applyBorder="1" applyAlignment="1" applyProtection="1">
      <alignment horizontal="left" wrapText="1"/>
      <protection hidden="1"/>
    </xf>
  </cellXfs>
  <cellStyles count="7">
    <cellStyle name="Heading 2" xfId="4" builtinId="17"/>
    <cellStyle name="Hyperlink" xfId="6" builtinId="8"/>
    <cellStyle name="Input" xfId="5" builtinId="20"/>
    <cellStyle name="Normal" xfId="0" builtinId="0"/>
    <cellStyle name="Normal 2" xfId="1" xr:uid="{00000000-0005-0000-0000-000004000000}"/>
    <cellStyle name="Normal 4" xfId="2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f...'!$L$52:$L$59</c:f>
              <c:numCache>
                <c:formatCode>0.0</c:formatCode>
                <c:ptCount val="8"/>
                <c:pt idx="0">
                  <c:v>96.87</c:v>
                </c:pt>
                <c:pt idx="1">
                  <c:v>92.95</c:v>
                </c:pt>
                <c:pt idx="2">
                  <c:v>103.25</c:v>
                </c:pt>
                <c:pt idx="3">
                  <c:v>92.49</c:v>
                </c:pt>
                <c:pt idx="4">
                  <c:v>96.28</c:v>
                </c:pt>
                <c:pt idx="5">
                  <c:v>88.12</c:v>
                </c:pt>
                <c:pt idx="6">
                  <c:v>94.29</c:v>
                </c:pt>
                <c:pt idx="7">
                  <c:v>100.47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DC-449D-A96C-14CA6945FEF5}"/>
            </c:ext>
          </c:extLst>
        </c:ser>
        <c:ser>
          <c:idx val="1"/>
          <c:order val="1"/>
          <c:tx>
            <c:strRef>
              <c:f>'Agriculture, forestry and f...'!$K$6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f...'!$L$61:$L$68</c:f>
              <c:numCache>
                <c:formatCode>0.0</c:formatCode>
                <c:ptCount val="8"/>
                <c:pt idx="0">
                  <c:v>92.25</c:v>
                </c:pt>
                <c:pt idx="1">
                  <c:v>90.22</c:v>
                </c:pt>
                <c:pt idx="2">
                  <c:v>99.9</c:v>
                </c:pt>
                <c:pt idx="3">
                  <c:v>89.12</c:v>
                </c:pt>
                <c:pt idx="4">
                  <c:v>95.97</c:v>
                </c:pt>
                <c:pt idx="5">
                  <c:v>88</c:v>
                </c:pt>
                <c:pt idx="6">
                  <c:v>97.58</c:v>
                </c:pt>
                <c:pt idx="7">
                  <c:v>93.4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DC-449D-A96C-14CA6945FEF5}"/>
            </c:ext>
          </c:extLst>
        </c:ser>
        <c:ser>
          <c:idx val="2"/>
          <c:order val="2"/>
          <c:tx>
            <c:strRef>
              <c:f>'Agriculture, forestry and f...'!$K$7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f...'!$L$70:$L$77</c:f>
              <c:numCache>
                <c:formatCode>0.0</c:formatCode>
                <c:ptCount val="8"/>
                <c:pt idx="0">
                  <c:v>91.85</c:v>
                </c:pt>
                <c:pt idx="1">
                  <c:v>89.09</c:v>
                </c:pt>
                <c:pt idx="2">
                  <c:v>98.98</c:v>
                </c:pt>
                <c:pt idx="3">
                  <c:v>88.17</c:v>
                </c:pt>
                <c:pt idx="4">
                  <c:v>95.17</c:v>
                </c:pt>
                <c:pt idx="5">
                  <c:v>86.41</c:v>
                </c:pt>
                <c:pt idx="6">
                  <c:v>96.28</c:v>
                </c:pt>
                <c:pt idx="7">
                  <c:v>94.3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DC-449D-A96C-14CA6945F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Manufacturing!$L$81:$L$88</c:f>
              <c:numCache>
                <c:formatCode>0.0</c:formatCode>
                <c:ptCount val="8"/>
                <c:pt idx="0">
                  <c:v>96.55</c:v>
                </c:pt>
                <c:pt idx="1">
                  <c:v>95.47</c:v>
                </c:pt>
                <c:pt idx="2">
                  <c:v>97.06</c:v>
                </c:pt>
                <c:pt idx="3">
                  <c:v>93.31</c:v>
                </c:pt>
                <c:pt idx="4">
                  <c:v>98.24</c:v>
                </c:pt>
                <c:pt idx="5">
                  <c:v>94.63</c:v>
                </c:pt>
                <c:pt idx="6">
                  <c:v>103.73</c:v>
                </c:pt>
                <c:pt idx="7">
                  <c:v>93.67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48-479C-821B-8E7337CD8F13}"/>
            </c:ext>
          </c:extLst>
        </c:ser>
        <c:ser>
          <c:idx val="1"/>
          <c:order val="1"/>
          <c:tx>
            <c:strRef>
              <c:f>Manufacturing!$K$6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Manufacturing!$L$90:$L$97</c:f>
              <c:numCache>
                <c:formatCode>0.0</c:formatCode>
                <c:ptCount val="8"/>
                <c:pt idx="0">
                  <c:v>95.11</c:v>
                </c:pt>
                <c:pt idx="1">
                  <c:v>95.37</c:v>
                </c:pt>
                <c:pt idx="2">
                  <c:v>95.32</c:v>
                </c:pt>
                <c:pt idx="3">
                  <c:v>93.37</c:v>
                </c:pt>
                <c:pt idx="4">
                  <c:v>97.01</c:v>
                </c:pt>
                <c:pt idx="5">
                  <c:v>93.95</c:v>
                </c:pt>
                <c:pt idx="6">
                  <c:v>101.15</c:v>
                </c:pt>
                <c:pt idx="7">
                  <c:v>91.68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48-479C-821B-8E7337CD8F13}"/>
            </c:ext>
          </c:extLst>
        </c:ser>
        <c:ser>
          <c:idx val="2"/>
          <c:order val="2"/>
          <c:tx>
            <c:strRef>
              <c:f>Manufacturing!$K$7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Manufacturing!$L$99:$L$106</c:f>
              <c:numCache>
                <c:formatCode>0.0</c:formatCode>
                <c:ptCount val="8"/>
                <c:pt idx="0">
                  <c:v>96.18</c:v>
                </c:pt>
                <c:pt idx="1">
                  <c:v>96.21</c:v>
                </c:pt>
                <c:pt idx="2">
                  <c:v>96.33</c:v>
                </c:pt>
                <c:pt idx="3">
                  <c:v>93.74</c:v>
                </c:pt>
                <c:pt idx="4">
                  <c:v>98.04</c:v>
                </c:pt>
                <c:pt idx="5">
                  <c:v>93.51</c:v>
                </c:pt>
                <c:pt idx="6">
                  <c:v>102.29</c:v>
                </c:pt>
                <c:pt idx="7">
                  <c:v>90.72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48-479C-821B-8E7337CD8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Manufacturing!$L$23:$L$29</c:f>
              <c:numCache>
                <c:formatCode>0.0</c:formatCode>
                <c:ptCount val="7"/>
                <c:pt idx="0">
                  <c:v>111.07</c:v>
                </c:pt>
                <c:pt idx="1">
                  <c:v>96.67</c:v>
                </c:pt>
                <c:pt idx="2">
                  <c:v>97.35</c:v>
                </c:pt>
                <c:pt idx="3">
                  <c:v>97.23</c:v>
                </c:pt>
                <c:pt idx="4">
                  <c:v>96.9</c:v>
                </c:pt>
                <c:pt idx="5">
                  <c:v>92.7</c:v>
                </c:pt>
                <c:pt idx="6">
                  <c:v>87.51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96-4816-B97C-7E098D4FF0C2}"/>
            </c:ext>
          </c:extLst>
        </c:ser>
        <c:ser>
          <c:idx val="1"/>
          <c:order val="1"/>
          <c:tx>
            <c:strRef>
              <c:f>Manufacturing!$K$6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Manufacturing!$L$32:$L$38</c:f>
              <c:numCache>
                <c:formatCode>0.0</c:formatCode>
                <c:ptCount val="7"/>
                <c:pt idx="0">
                  <c:v>112.66</c:v>
                </c:pt>
                <c:pt idx="1">
                  <c:v>96.71</c:v>
                </c:pt>
                <c:pt idx="2">
                  <c:v>96.29</c:v>
                </c:pt>
                <c:pt idx="3">
                  <c:v>96.26</c:v>
                </c:pt>
                <c:pt idx="4">
                  <c:v>95.84</c:v>
                </c:pt>
                <c:pt idx="5">
                  <c:v>91.23</c:v>
                </c:pt>
                <c:pt idx="6">
                  <c:v>85.87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96-4816-B97C-7E098D4FF0C2}"/>
            </c:ext>
          </c:extLst>
        </c:ser>
        <c:ser>
          <c:idx val="2"/>
          <c:order val="2"/>
          <c:tx>
            <c:strRef>
              <c:f>Manufacturing!$K$7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Manufacturing!$L$41:$L$47</c:f>
              <c:numCache>
                <c:formatCode>0.0</c:formatCode>
                <c:ptCount val="7"/>
                <c:pt idx="0">
                  <c:v>114.77</c:v>
                </c:pt>
                <c:pt idx="1">
                  <c:v>97.77</c:v>
                </c:pt>
                <c:pt idx="2">
                  <c:v>97.53</c:v>
                </c:pt>
                <c:pt idx="3">
                  <c:v>97.7</c:v>
                </c:pt>
                <c:pt idx="4">
                  <c:v>97.35</c:v>
                </c:pt>
                <c:pt idx="5">
                  <c:v>92.38</c:v>
                </c:pt>
                <c:pt idx="6">
                  <c:v>86.27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96-4816-B97C-7E098D4FF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Manufacturing!$K$108:$K$148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Manufacturing!$L$108:$L$148</c:f>
              <c:numCache>
                <c:formatCode>0.0</c:formatCode>
                <c:ptCount val="41"/>
                <c:pt idx="0">
                  <c:v>100</c:v>
                </c:pt>
                <c:pt idx="1">
                  <c:v>99.157200000000003</c:v>
                </c:pt>
                <c:pt idx="2">
                  <c:v>97.681799999999996</c:v>
                </c:pt>
                <c:pt idx="3">
                  <c:v>96.276700000000005</c:v>
                </c:pt>
                <c:pt idx="4">
                  <c:v>95.104799999999997</c:v>
                </c:pt>
                <c:pt idx="5">
                  <c:v>95.019199999999998</c:v>
                </c:pt>
                <c:pt idx="6">
                  <c:v>94.987899999999996</c:v>
                </c:pt>
                <c:pt idx="7">
                  <c:v>95.210899999999995</c:v>
                </c:pt>
                <c:pt idx="8">
                  <c:v>95.371499999999997</c:v>
                </c:pt>
                <c:pt idx="9">
                  <c:v>95.5167</c:v>
                </c:pt>
                <c:pt idx="10">
                  <c:v>95.835300000000004</c:v>
                </c:pt>
                <c:pt idx="11">
                  <c:v>96.057900000000004</c:v>
                </c:pt>
                <c:pt idx="12">
                  <c:v>96.2</c:v>
                </c:pt>
                <c:pt idx="13">
                  <c:v>96.674300000000002</c:v>
                </c:pt>
                <c:pt idx="14">
                  <c:v>95.747500000000002</c:v>
                </c:pt>
                <c:pt idx="15">
                  <c:v>93.648399999999995</c:v>
                </c:pt>
                <c:pt idx="16">
                  <c:v>94.843100000000007</c:v>
                </c:pt>
                <c:pt idx="17">
                  <c:v>96.903199999999998</c:v>
                </c:pt>
                <c:pt idx="18">
                  <c:v>97.474699999999999</c:v>
                </c:pt>
                <c:pt idx="19">
                  <c:v>97.450599999999994</c:v>
                </c:pt>
                <c:pt idx="20">
                  <c:v>97.305099999999996</c:v>
                </c:pt>
                <c:pt idx="21">
                  <c:v>97.105099999999993</c:v>
                </c:pt>
                <c:pt idx="22">
                  <c:v>97.283500000000004</c:v>
                </c:pt>
                <c:pt idx="23">
                  <c:v>97.282399999999996</c:v>
                </c:pt>
                <c:pt idx="24">
                  <c:v>97.150599999999997</c:v>
                </c:pt>
                <c:pt idx="25">
                  <c:v>96.712599999999995</c:v>
                </c:pt>
                <c:pt idx="26">
                  <c:v>97.281499999999994</c:v>
                </c:pt>
                <c:pt idx="27">
                  <c:v>97.291499999999999</c:v>
                </c:pt>
                <c:pt idx="28">
                  <c:v>96.806899999999999</c:v>
                </c:pt>
                <c:pt idx="29">
                  <c:v>96.579700000000003</c:v>
                </c:pt>
                <c:pt idx="30">
                  <c:v>96.548299999999998</c:v>
                </c:pt>
                <c:pt idx="31">
                  <c:v>96.720799999999997</c:v>
                </c:pt>
                <c:pt idx="32">
                  <c:v>96.357500000000002</c:v>
                </c:pt>
                <c:pt idx="33">
                  <c:v>95.971599999999995</c:v>
                </c:pt>
                <c:pt idx="34">
                  <c:v>95.763300000000001</c:v>
                </c:pt>
                <c:pt idx="35">
                  <c:v>96.964799999999997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31-4FF6-A0EF-FF04802FF92A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Manufacturing!$K$108:$K$148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Manufacturing!$L$150:$L$190</c:f>
              <c:numCache>
                <c:formatCode>0.0</c:formatCode>
                <c:ptCount val="41"/>
                <c:pt idx="0">
                  <c:v>100</c:v>
                </c:pt>
                <c:pt idx="1">
                  <c:v>98.854799999999997</c:v>
                </c:pt>
                <c:pt idx="2">
                  <c:v>97.301699999999997</c:v>
                </c:pt>
                <c:pt idx="3">
                  <c:v>95.013199999999998</c:v>
                </c:pt>
                <c:pt idx="4">
                  <c:v>91.178799999999995</c:v>
                </c:pt>
                <c:pt idx="5">
                  <c:v>92.292699999999996</c:v>
                </c:pt>
                <c:pt idx="6">
                  <c:v>91.485900000000001</c:v>
                </c:pt>
                <c:pt idx="7">
                  <c:v>91.686999999999998</c:v>
                </c:pt>
                <c:pt idx="8">
                  <c:v>90.041300000000007</c:v>
                </c:pt>
                <c:pt idx="9">
                  <c:v>88.847899999999996</c:v>
                </c:pt>
                <c:pt idx="10">
                  <c:v>88.525800000000004</c:v>
                </c:pt>
                <c:pt idx="11">
                  <c:v>89.360500000000002</c:v>
                </c:pt>
                <c:pt idx="12">
                  <c:v>92.364599999999996</c:v>
                </c:pt>
                <c:pt idx="13">
                  <c:v>92.308999999999997</c:v>
                </c:pt>
                <c:pt idx="14">
                  <c:v>92.908699999999996</c:v>
                </c:pt>
                <c:pt idx="15">
                  <c:v>93.198400000000007</c:v>
                </c:pt>
                <c:pt idx="16">
                  <c:v>95.508399999999995</c:v>
                </c:pt>
                <c:pt idx="17">
                  <c:v>91.617800000000003</c:v>
                </c:pt>
                <c:pt idx="18">
                  <c:v>91.840299999999999</c:v>
                </c:pt>
                <c:pt idx="19">
                  <c:v>91.224299999999999</c:v>
                </c:pt>
                <c:pt idx="20">
                  <c:v>91.654799999999994</c:v>
                </c:pt>
                <c:pt idx="21">
                  <c:v>91.263499999999993</c:v>
                </c:pt>
                <c:pt idx="22">
                  <c:v>91.297399999999996</c:v>
                </c:pt>
                <c:pt idx="23">
                  <c:v>91.522999999999996</c:v>
                </c:pt>
                <c:pt idx="24">
                  <c:v>91.755600000000001</c:v>
                </c:pt>
                <c:pt idx="25">
                  <c:v>93.715100000000007</c:v>
                </c:pt>
                <c:pt idx="26">
                  <c:v>94.3733</c:v>
                </c:pt>
                <c:pt idx="27">
                  <c:v>94.495599999999996</c:v>
                </c:pt>
                <c:pt idx="28">
                  <c:v>94.614400000000003</c:v>
                </c:pt>
                <c:pt idx="29">
                  <c:v>93.336200000000005</c:v>
                </c:pt>
                <c:pt idx="30">
                  <c:v>92.172499999999999</c:v>
                </c:pt>
                <c:pt idx="31">
                  <c:v>92.559700000000007</c:v>
                </c:pt>
                <c:pt idx="32">
                  <c:v>91.467399999999998</c:v>
                </c:pt>
                <c:pt idx="33">
                  <c:v>90.656599999999997</c:v>
                </c:pt>
                <c:pt idx="34">
                  <c:v>93.163899999999998</c:v>
                </c:pt>
                <c:pt idx="35">
                  <c:v>94.988200000000006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31-4FF6-A0EF-FF04802FF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and...'!$L$52:$L$59</c:f>
              <c:numCache>
                <c:formatCode>0.0</c:formatCode>
                <c:ptCount val="8"/>
                <c:pt idx="0">
                  <c:v>103.38</c:v>
                </c:pt>
                <c:pt idx="1">
                  <c:v>97.36</c:v>
                </c:pt>
                <c:pt idx="2">
                  <c:v>96.65</c:v>
                </c:pt>
                <c:pt idx="3">
                  <c:v>97.73</c:v>
                </c:pt>
                <c:pt idx="4">
                  <c:v>97.23</c:v>
                </c:pt>
                <c:pt idx="5">
                  <c:v>99.49</c:v>
                </c:pt>
                <c:pt idx="6">
                  <c:v>94.17</c:v>
                </c:pt>
                <c:pt idx="7">
                  <c:v>93.22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95-4C67-B005-B5652223DE16}"/>
            </c:ext>
          </c:extLst>
        </c:ser>
        <c:ser>
          <c:idx val="1"/>
          <c:order val="1"/>
          <c:tx>
            <c:strRef>
              <c:f>'Electricity, gas, water and...'!$K$6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and...'!$L$61:$L$68</c:f>
              <c:numCache>
                <c:formatCode>0.0</c:formatCode>
                <c:ptCount val="8"/>
                <c:pt idx="0">
                  <c:v>103.04</c:v>
                </c:pt>
                <c:pt idx="1">
                  <c:v>95.04</c:v>
                </c:pt>
                <c:pt idx="2">
                  <c:v>92.91</c:v>
                </c:pt>
                <c:pt idx="3">
                  <c:v>92.35</c:v>
                </c:pt>
                <c:pt idx="4">
                  <c:v>99.1</c:v>
                </c:pt>
                <c:pt idx="5">
                  <c:v>99.49</c:v>
                </c:pt>
                <c:pt idx="6">
                  <c:v>93.52</c:v>
                </c:pt>
                <c:pt idx="7">
                  <c:v>89.09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95-4C67-B005-B5652223DE16}"/>
            </c:ext>
          </c:extLst>
        </c:ser>
        <c:ser>
          <c:idx val="2"/>
          <c:order val="2"/>
          <c:tx>
            <c:strRef>
              <c:f>'Electricity, gas, water and...'!$K$7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and...'!$L$70:$L$77</c:f>
              <c:numCache>
                <c:formatCode>0.0</c:formatCode>
                <c:ptCount val="8"/>
                <c:pt idx="0">
                  <c:v>103.04</c:v>
                </c:pt>
                <c:pt idx="1">
                  <c:v>94.66</c:v>
                </c:pt>
                <c:pt idx="2">
                  <c:v>94.32</c:v>
                </c:pt>
                <c:pt idx="3">
                  <c:v>93.87</c:v>
                </c:pt>
                <c:pt idx="4">
                  <c:v>100.81</c:v>
                </c:pt>
                <c:pt idx="5">
                  <c:v>99.49</c:v>
                </c:pt>
                <c:pt idx="6">
                  <c:v>95.58</c:v>
                </c:pt>
                <c:pt idx="7">
                  <c:v>89.79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95-4C67-B005-B5652223D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and...'!$L$81:$L$88</c:f>
              <c:numCache>
                <c:formatCode>0.0</c:formatCode>
                <c:ptCount val="8"/>
                <c:pt idx="0">
                  <c:v>101.8</c:v>
                </c:pt>
                <c:pt idx="1">
                  <c:v>100.15</c:v>
                </c:pt>
                <c:pt idx="2">
                  <c:v>98.4</c:v>
                </c:pt>
                <c:pt idx="3">
                  <c:v>97.76</c:v>
                </c:pt>
                <c:pt idx="4">
                  <c:v>99.77</c:v>
                </c:pt>
                <c:pt idx="5">
                  <c:v>101.01</c:v>
                </c:pt>
                <c:pt idx="6">
                  <c:v>98.8</c:v>
                </c:pt>
                <c:pt idx="7">
                  <c:v>100.7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EE-4926-A54C-970DC7A422EB}"/>
            </c:ext>
          </c:extLst>
        </c:ser>
        <c:ser>
          <c:idx val="1"/>
          <c:order val="1"/>
          <c:tx>
            <c:strRef>
              <c:f>'Electricity, gas, water and...'!$K$6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and...'!$L$90:$L$97</c:f>
              <c:numCache>
                <c:formatCode>0.0</c:formatCode>
                <c:ptCount val="8"/>
                <c:pt idx="0">
                  <c:v>101.84</c:v>
                </c:pt>
                <c:pt idx="1">
                  <c:v>94.25</c:v>
                </c:pt>
                <c:pt idx="2">
                  <c:v>92.73</c:v>
                </c:pt>
                <c:pt idx="3">
                  <c:v>87.55</c:v>
                </c:pt>
                <c:pt idx="4">
                  <c:v>102.1</c:v>
                </c:pt>
                <c:pt idx="5">
                  <c:v>101.01</c:v>
                </c:pt>
                <c:pt idx="6">
                  <c:v>97.11</c:v>
                </c:pt>
                <c:pt idx="7">
                  <c:v>99.3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EE-4926-A54C-970DC7A422EB}"/>
            </c:ext>
          </c:extLst>
        </c:ser>
        <c:ser>
          <c:idx val="2"/>
          <c:order val="2"/>
          <c:tx>
            <c:strRef>
              <c:f>'Electricity, gas, water and...'!$K$7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and...'!$L$99:$L$106</c:f>
              <c:numCache>
                <c:formatCode>0.0</c:formatCode>
                <c:ptCount val="8"/>
                <c:pt idx="0">
                  <c:v>101.84</c:v>
                </c:pt>
                <c:pt idx="1">
                  <c:v>93.82</c:v>
                </c:pt>
                <c:pt idx="2">
                  <c:v>93.34</c:v>
                </c:pt>
                <c:pt idx="3">
                  <c:v>88.89</c:v>
                </c:pt>
                <c:pt idx="4">
                  <c:v>103.3</c:v>
                </c:pt>
                <c:pt idx="5">
                  <c:v>101.01</c:v>
                </c:pt>
                <c:pt idx="6">
                  <c:v>99.05</c:v>
                </c:pt>
                <c:pt idx="7">
                  <c:v>100.92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EE-4926-A54C-970DC7A42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and...'!$L$23:$L$29</c:f>
              <c:numCache>
                <c:formatCode>0.0</c:formatCode>
                <c:ptCount val="7"/>
                <c:pt idx="0">
                  <c:v>108.63</c:v>
                </c:pt>
                <c:pt idx="1">
                  <c:v>100.63</c:v>
                </c:pt>
                <c:pt idx="2">
                  <c:v>100.83</c:v>
                </c:pt>
                <c:pt idx="3">
                  <c:v>100.15</c:v>
                </c:pt>
                <c:pt idx="4">
                  <c:v>98.86</c:v>
                </c:pt>
                <c:pt idx="5">
                  <c:v>93.11</c:v>
                </c:pt>
                <c:pt idx="6">
                  <c:v>91.51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5-43D3-82DC-6E176461C07B}"/>
            </c:ext>
          </c:extLst>
        </c:ser>
        <c:ser>
          <c:idx val="1"/>
          <c:order val="1"/>
          <c:tx>
            <c:strRef>
              <c:f>'Electricity, gas, water and...'!$K$6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and...'!$L$32:$L$38</c:f>
              <c:numCache>
                <c:formatCode>0.0</c:formatCode>
                <c:ptCount val="7"/>
                <c:pt idx="0">
                  <c:v>113.61</c:v>
                </c:pt>
                <c:pt idx="1">
                  <c:v>98.91</c:v>
                </c:pt>
                <c:pt idx="2">
                  <c:v>97.82</c:v>
                </c:pt>
                <c:pt idx="3">
                  <c:v>97.65</c:v>
                </c:pt>
                <c:pt idx="4">
                  <c:v>97.43</c:v>
                </c:pt>
                <c:pt idx="5">
                  <c:v>91.44</c:v>
                </c:pt>
                <c:pt idx="6">
                  <c:v>88.58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95-43D3-82DC-6E176461C07B}"/>
            </c:ext>
          </c:extLst>
        </c:ser>
        <c:ser>
          <c:idx val="2"/>
          <c:order val="2"/>
          <c:tx>
            <c:strRef>
              <c:f>'Electricity, gas, water and...'!$K$7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and...'!$L$41:$L$47</c:f>
              <c:numCache>
                <c:formatCode>0.0</c:formatCode>
                <c:ptCount val="7"/>
                <c:pt idx="0">
                  <c:v>115.32</c:v>
                </c:pt>
                <c:pt idx="1">
                  <c:v>99.08</c:v>
                </c:pt>
                <c:pt idx="2">
                  <c:v>98.35</c:v>
                </c:pt>
                <c:pt idx="3">
                  <c:v>98.35</c:v>
                </c:pt>
                <c:pt idx="4">
                  <c:v>98.03</c:v>
                </c:pt>
                <c:pt idx="5">
                  <c:v>92.02</c:v>
                </c:pt>
                <c:pt idx="6">
                  <c:v>88.25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95-43D3-82DC-6E176461C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'Electricity, gas, water and...'!$K$108:$K$148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'Electricity, gas, water and...'!$L$108:$L$148</c:f>
              <c:numCache>
                <c:formatCode>0.0</c:formatCode>
                <c:ptCount val="41"/>
                <c:pt idx="0">
                  <c:v>100</c:v>
                </c:pt>
                <c:pt idx="1">
                  <c:v>100.04130000000001</c:v>
                </c:pt>
                <c:pt idx="2">
                  <c:v>99.5214</c:v>
                </c:pt>
                <c:pt idx="3">
                  <c:v>97.516300000000001</c:v>
                </c:pt>
                <c:pt idx="4">
                  <c:v>98.8583</c:v>
                </c:pt>
                <c:pt idx="5">
                  <c:v>99.115499999999997</c:v>
                </c:pt>
                <c:pt idx="6">
                  <c:v>98.971299999999999</c:v>
                </c:pt>
                <c:pt idx="7">
                  <c:v>99.390100000000004</c:v>
                </c:pt>
                <c:pt idx="8">
                  <c:v>99.582999999999998</c:v>
                </c:pt>
                <c:pt idx="9">
                  <c:v>99.779600000000002</c:v>
                </c:pt>
                <c:pt idx="10">
                  <c:v>99.839299999999994</c:v>
                </c:pt>
                <c:pt idx="11">
                  <c:v>99.886099999999999</c:v>
                </c:pt>
                <c:pt idx="12">
                  <c:v>100.05880000000001</c:v>
                </c:pt>
                <c:pt idx="13">
                  <c:v>100.7559</c:v>
                </c:pt>
                <c:pt idx="14">
                  <c:v>100.73480000000001</c:v>
                </c:pt>
                <c:pt idx="15">
                  <c:v>99.591300000000004</c:v>
                </c:pt>
                <c:pt idx="16">
                  <c:v>101.206</c:v>
                </c:pt>
                <c:pt idx="17">
                  <c:v>102.44970000000001</c:v>
                </c:pt>
                <c:pt idx="18">
                  <c:v>102.37990000000001</c:v>
                </c:pt>
                <c:pt idx="19">
                  <c:v>102.7216</c:v>
                </c:pt>
                <c:pt idx="20">
                  <c:v>102.6114</c:v>
                </c:pt>
                <c:pt idx="21">
                  <c:v>102.3413</c:v>
                </c:pt>
                <c:pt idx="22">
                  <c:v>102.2394</c:v>
                </c:pt>
                <c:pt idx="23">
                  <c:v>101.28870000000001</c:v>
                </c:pt>
                <c:pt idx="24">
                  <c:v>101.38420000000001</c:v>
                </c:pt>
                <c:pt idx="25">
                  <c:v>102.2283</c:v>
                </c:pt>
                <c:pt idx="26">
                  <c:v>102.0566</c:v>
                </c:pt>
                <c:pt idx="27">
                  <c:v>101.88760000000001</c:v>
                </c:pt>
                <c:pt idx="28">
                  <c:v>101.71210000000001</c:v>
                </c:pt>
                <c:pt idx="29">
                  <c:v>101.3365</c:v>
                </c:pt>
                <c:pt idx="30">
                  <c:v>100.08629999999999</c:v>
                </c:pt>
                <c:pt idx="31">
                  <c:v>99.304699999999997</c:v>
                </c:pt>
                <c:pt idx="32">
                  <c:v>99.164100000000005</c:v>
                </c:pt>
                <c:pt idx="33">
                  <c:v>96.9679</c:v>
                </c:pt>
                <c:pt idx="34">
                  <c:v>97.121300000000005</c:v>
                </c:pt>
                <c:pt idx="35">
                  <c:v>97.643100000000004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A-4619-853B-38D3DD223918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'Electricity, gas, water and...'!$K$108:$K$148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'Electricity, gas, water and...'!$L$150:$L$190</c:f>
              <c:numCache>
                <c:formatCode>0.0</c:formatCode>
                <c:ptCount val="41"/>
                <c:pt idx="0">
                  <c:v>100</c:v>
                </c:pt>
                <c:pt idx="1">
                  <c:v>98.830500000000001</c:v>
                </c:pt>
                <c:pt idx="2">
                  <c:v>98.404899999999998</c:v>
                </c:pt>
                <c:pt idx="3">
                  <c:v>96.9054</c:v>
                </c:pt>
                <c:pt idx="4">
                  <c:v>97.338399999999993</c:v>
                </c:pt>
                <c:pt idx="5">
                  <c:v>99.027199999999993</c:v>
                </c:pt>
                <c:pt idx="6">
                  <c:v>98.587800000000001</c:v>
                </c:pt>
                <c:pt idx="7">
                  <c:v>98.349599999999995</c:v>
                </c:pt>
                <c:pt idx="8">
                  <c:v>96.343000000000004</c:v>
                </c:pt>
                <c:pt idx="9">
                  <c:v>96.701499999999996</c:v>
                </c:pt>
                <c:pt idx="10">
                  <c:v>96.978399999999993</c:v>
                </c:pt>
                <c:pt idx="11">
                  <c:v>98.001300000000001</c:v>
                </c:pt>
                <c:pt idx="12">
                  <c:v>98.776300000000006</c:v>
                </c:pt>
                <c:pt idx="13">
                  <c:v>99.639499999999998</c:v>
                </c:pt>
                <c:pt idx="14">
                  <c:v>99.665999999999997</c:v>
                </c:pt>
                <c:pt idx="15">
                  <c:v>98.194199999999995</c:v>
                </c:pt>
                <c:pt idx="16">
                  <c:v>100.4389</c:v>
                </c:pt>
                <c:pt idx="17">
                  <c:v>103.1024</c:v>
                </c:pt>
                <c:pt idx="18">
                  <c:v>102.7046</c:v>
                </c:pt>
                <c:pt idx="19">
                  <c:v>101.69840000000001</c:v>
                </c:pt>
                <c:pt idx="20">
                  <c:v>101.3139</c:v>
                </c:pt>
                <c:pt idx="21">
                  <c:v>100.8321</c:v>
                </c:pt>
                <c:pt idx="22">
                  <c:v>100.8305</c:v>
                </c:pt>
                <c:pt idx="23">
                  <c:v>99.839299999999994</c:v>
                </c:pt>
                <c:pt idx="24">
                  <c:v>101.211</c:v>
                </c:pt>
                <c:pt idx="25">
                  <c:v>108.31959999999999</c:v>
                </c:pt>
                <c:pt idx="26">
                  <c:v>110.85720000000001</c:v>
                </c:pt>
                <c:pt idx="27">
                  <c:v>113.5</c:v>
                </c:pt>
                <c:pt idx="28">
                  <c:v>112.0033</c:v>
                </c:pt>
                <c:pt idx="29">
                  <c:v>106.5321</c:v>
                </c:pt>
                <c:pt idx="30">
                  <c:v>100.5381</c:v>
                </c:pt>
                <c:pt idx="31">
                  <c:v>102.1759</c:v>
                </c:pt>
                <c:pt idx="32">
                  <c:v>99.463800000000006</c:v>
                </c:pt>
                <c:pt idx="33">
                  <c:v>97.898099999999999</c:v>
                </c:pt>
                <c:pt idx="34">
                  <c:v>97.978800000000007</c:v>
                </c:pt>
                <c:pt idx="35">
                  <c:v>98.457800000000006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A-4619-853B-38D3DD223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Construction!$L$52:$L$59</c:f>
              <c:numCache>
                <c:formatCode>0.0</c:formatCode>
                <c:ptCount val="8"/>
                <c:pt idx="0">
                  <c:v>94.21</c:v>
                </c:pt>
                <c:pt idx="1">
                  <c:v>94.62</c:v>
                </c:pt>
                <c:pt idx="2">
                  <c:v>96.69</c:v>
                </c:pt>
                <c:pt idx="3">
                  <c:v>100.49</c:v>
                </c:pt>
                <c:pt idx="4">
                  <c:v>95.61</c:v>
                </c:pt>
                <c:pt idx="5">
                  <c:v>93.43</c:v>
                </c:pt>
                <c:pt idx="6">
                  <c:v>96.47</c:v>
                </c:pt>
                <c:pt idx="7">
                  <c:v>95.91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65-4BC1-AAFA-BB32B77D5DE0}"/>
            </c:ext>
          </c:extLst>
        </c:ser>
        <c:ser>
          <c:idx val="1"/>
          <c:order val="1"/>
          <c:tx>
            <c:strRef>
              <c:f>Construction!$K$6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Construction!$L$61:$L$68</c:f>
              <c:numCache>
                <c:formatCode>0.0</c:formatCode>
                <c:ptCount val="8"/>
                <c:pt idx="0">
                  <c:v>90.53</c:v>
                </c:pt>
                <c:pt idx="1">
                  <c:v>91.64</c:v>
                </c:pt>
                <c:pt idx="2">
                  <c:v>95.05</c:v>
                </c:pt>
                <c:pt idx="3">
                  <c:v>98.21</c:v>
                </c:pt>
                <c:pt idx="4">
                  <c:v>95.31</c:v>
                </c:pt>
                <c:pt idx="5">
                  <c:v>93.29</c:v>
                </c:pt>
                <c:pt idx="6">
                  <c:v>95.34</c:v>
                </c:pt>
                <c:pt idx="7">
                  <c:v>92.88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65-4BC1-AAFA-BB32B77D5DE0}"/>
            </c:ext>
          </c:extLst>
        </c:ser>
        <c:ser>
          <c:idx val="2"/>
          <c:order val="2"/>
          <c:tx>
            <c:strRef>
              <c:f>Construction!$K$7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Construction!$L$70:$L$77</c:f>
              <c:numCache>
                <c:formatCode>0.0</c:formatCode>
                <c:ptCount val="8"/>
                <c:pt idx="0">
                  <c:v>90.65</c:v>
                </c:pt>
                <c:pt idx="1">
                  <c:v>91.53</c:v>
                </c:pt>
                <c:pt idx="2">
                  <c:v>95.4</c:v>
                </c:pt>
                <c:pt idx="3">
                  <c:v>99.41</c:v>
                </c:pt>
                <c:pt idx="4">
                  <c:v>95.25</c:v>
                </c:pt>
                <c:pt idx="5">
                  <c:v>93.85</c:v>
                </c:pt>
                <c:pt idx="6">
                  <c:v>95.32</c:v>
                </c:pt>
                <c:pt idx="7">
                  <c:v>94.03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65-4BC1-AAFA-BB32B77D5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Construction!$L$81:$L$88</c:f>
              <c:numCache>
                <c:formatCode>0.0</c:formatCode>
                <c:ptCount val="8"/>
                <c:pt idx="0">
                  <c:v>98.09</c:v>
                </c:pt>
                <c:pt idx="1">
                  <c:v>98.56</c:v>
                </c:pt>
                <c:pt idx="2">
                  <c:v>99.51</c:v>
                </c:pt>
                <c:pt idx="3">
                  <c:v>101.64</c:v>
                </c:pt>
                <c:pt idx="4">
                  <c:v>100.01</c:v>
                </c:pt>
                <c:pt idx="5">
                  <c:v>98.38</c:v>
                </c:pt>
                <c:pt idx="6">
                  <c:v>93.06</c:v>
                </c:pt>
                <c:pt idx="7">
                  <c:v>95.38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0B-4C96-AC16-5B3CFD10A24B}"/>
            </c:ext>
          </c:extLst>
        </c:ser>
        <c:ser>
          <c:idx val="1"/>
          <c:order val="1"/>
          <c:tx>
            <c:strRef>
              <c:f>Construction!$K$6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Construction!$L$90:$L$97</c:f>
              <c:numCache>
                <c:formatCode>0.0</c:formatCode>
                <c:ptCount val="8"/>
                <c:pt idx="0">
                  <c:v>94.34</c:v>
                </c:pt>
                <c:pt idx="1">
                  <c:v>95.01</c:v>
                </c:pt>
                <c:pt idx="2">
                  <c:v>97.95</c:v>
                </c:pt>
                <c:pt idx="3">
                  <c:v>98.8</c:v>
                </c:pt>
                <c:pt idx="4">
                  <c:v>98.58</c:v>
                </c:pt>
                <c:pt idx="5">
                  <c:v>98.66</c:v>
                </c:pt>
                <c:pt idx="6">
                  <c:v>91.96</c:v>
                </c:pt>
                <c:pt idx="7">
                  <c:v>90.76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0B-4C96-AC16-5B3CFD10A24B}"/>
            </c:ext>
          </c:extLst>
        </c:ser>
        <c:ser>
          <c:idx val="2"/>
          <c:order val="2"/>
          <c:tx>
            <c:strRef>
              <c:f>Construction!$K$7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Construction!$L$99:$L$106</c:f>
              <c:numCache>
                <c:formatCode>0.0</c:formatCode>
                <c:ptCount val="8"/>
                <c:pt idx="0">
                  <c:v>94.53</c:v>
                </c:pt>
                <c:pt idx="1">
                  <c:v>95.33</c:v>
                </c:pt>
                <c:pt idx="2">
                  <c:v>98.03</c:v>
                </c:pt>
                <c:pt idx="3">
                  <c:v>101.37</c:v>
                </c:pt>
                <c:pt idx="4">
                  <c:v>97.63</c:v>
                </c:pt>
                <c:pt idx="5">
                  <c:v>99.5</c:v>
                </c:pt>
                <c:pt idx="6">
                  <c:v>92.42</c:v>
                </c:pt>
                <c:pt idx="7">
                  <c:v>91.85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0B-4C96-AC16-5B3CFD10A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Construction!$L$23:$L$29</c:f>
              <c:numCache>
                <c:formatCode>0.0</c:formatCode>
                <c:ptCount val="7"/>
                <c:pt idx="0">
                  <c:v>116.94</c:v>
                </c:pt>
                <c:pt idx="1">
                  <c:v>96.6</c:v>
                </c:pt>
                <c:pt idx="2">
                  <c:v>95.72</c:v>
                </c:pt>
                <c:pt idx="3">
                  <c:v>96.22</c:v>
                </c:pt>
                <c:pt idx="4">
                  <c:v>96.42</c:v>
                </c:pt>
                <c:pt idx="5">
                  <c:v>93.31</c:v>
                </c:pt>
                <c:pt idx="6">
                  <c:v>90.53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61-46FF-9B55-F9F7C9C784D5}"/>
            </c:ext>
          </c:extLst>
        </c:ser>
        <c:ser>
          <c:idx val="1"/>
          <c:order val="1"/>
          <c:tx>
            <c:strRef>
              <c:f>Construction!$K$6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Construction!$L$32:$L$38</c:f>
              <c:numCache>
                <c:formatCode>0.0</c:formatCode>
                <c:ptCount val="7"/>
                <c:pt idx="0">
                  <c:v>117.5</c:v>
                </c:pt>
                <c:pt idx="1">
                  <c:v>94.72</c:v>
                </c:pt>
                <c:pt idx="2">
                  <c:v>93.1</c:v>
                </c:pt>
                <c:pt idx="3">
                  <c:v>93.74</c:v>
                </c:pt>
                <c:pt idx="4">
                  <c:v>93.73</c:v>
                </c:pt>
                <c:pt idx="5">
                  <c:v>90.49</c:v>
                </c:pt>
                <c:pt idx="6">
                  <c:v>86.73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61-46FF-9B55-F9F7C9C784D5}"/>
            </c:ext>
          </c:extLst>
        </c:ser>
        <c:ser>
          <c:idx val="2"/>
          <c:order val="2"/>
          <c:tx>
            <c:strRef>
              <c:f>Construction!$K$7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Construction!$L$41:$L$47</c:f>
              <c:numCache>
                <c:formatCode>0.0</c:formatCode>
                <c:ptCount val="7"/>
                <c:pt idx="0">
                  <c:v>118.88</c:v>
                </c:pt>
                <c:pt idx="1">
                  <c:v>94.9</c:v>
                </c:pt>
                <c:pt idx="2">
                  <c:v>93.27</c:v>
                </c:pt>
                <c:pt idx="3">
                  <c:v>94.11</c:v>
                </c:pt>
                <c:pt idx="4">
                  <c:v>94.41</c:v>
                </c:pt>
                <c:pt idx="5">
                  <c:v>91.04</c:v>
                </c:pt>
                <c:pt idx="6">
                  <c:v>87.43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61-46FF-9B55-F9F7C9C78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f...'!$L$81:$L$88</c:f>
              <c:numCache>
                <c:formatCode>0.0</c:formatCode>
                <c:ptCount val="8"/>
                <c:pt idx="0">
                  <c:v>100.08</c:v>
                </c:pt>
                <c:pt idx="1">
                  <c:v>90.19</c:v>
                </c:pt>
                <c:pt idx="2">
                  <c:v>102.27</c:v>
                </c:pt>
                <c:pt idx="3">
                  <c:v>98.18</c:v>
                </c:pt>
                <c:pt idx="4">
                  <c:v>97.07</c:v>
                </c:pt>
                <c:pt idx="5">
                  <c:v>85.47</c:v>
                </c:pt>
                <c:pt idx="6">
                  <c:v>117.01</c:v>
                </c:pt>
                <c:pt idx="7">
                  <c:v>88.07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4-44FE-9EA5-C8D08D5FA7B9}"/>
            </c:ext>
          </c:extLst>
        </c:ser>
        <c:ser>
          <c:idx val="1"/>
          <c:order val="1"/>
          <c:tx>
            <c:strRef>
              <c:f>'Agriculture, forestry and f...'!$K$6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f...'!$L$90:$L$97</c:f>
              <c:numCache>
                <c:formatCode>0.0</c:formatCode>
                <c:ptCount val="8"/>
                <c:pt idx="0">
                  <c:v>96.4</c:v>
                </c:pt>
                <c:pt idx="1">
                  <c:v>88.35</c:v>
                </c:pt>
                <c:pt idx="2">
                  <c:v>97.68</c:v>
                </c:pt>
                <c:pt idx="3">
                  <c:v>97.56</c:v>
                </c:pt>
                <c:pt idx="4">
                  <c:v>97.4</c:v>
                </c:pt>
                <c:pt idx="5">
                  <c:v>87.3</c:v>
                </c:pt>
                <c:pt idx="6">
                  <c:v>109.39</c:v>
                </c:pt>
                <c:pt idx="7">
                  <c:v>91.74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14-44FE-9EA5-C8D08D5FA7B9}"/>
            </c:ext>
          </c:extLst>
        </c:ser>
        <c:ser>
          <c:idx val="2"/>
          <c:order val="2"/>
          <c:tx>
            <c:strRef>
              <c:f>'Agriculture, forestry and f...'!$K$7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f...'!$L$99:$L$106</c:f>
              <c:numCache>
                <c:formatCode>0.0</c:formatCode>
                <c:ptCount val="8"/>
                <c:pt idx="0">
                  <c:v>95.98</c:v>
                </c:pt>
                <c:pt idx="1">
                  <c:v>88.43</c:v>
                </c:pt>
                <c:pt idx="2">
                  <c:v>97.15</c:v>
                </c:pt>
                <c:pt idx="3">
                  <c:v>97.52</c:v>
                </c:pt>
                <c:pt idx="4">
                  <c:v>96.77</c:v>
                </c:pt>
                <c:pt idx="5">
                  <c:v>85.67</c:v>
                </c:pt>
                <c:pt idx="6">
                  <c:v>109.51</c:v>
                </c:pt>
                <c:pt idx="7">
                  <c:v>96.39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14-44FE-9EA5-C8D08D5FA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Construction!$K$108:$K$148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Construction!$L$108:$L$148</c:f>
              <c:numCache>
                <c:formatCode>0.0</c:formatCode>
                <c:ptCount val="41"/>
                <c:pt idx="0">
                  <c:v>100</c:v>
                </c:pt>
                <c:pt idx="1">
                  <c:v>99.464699999999993</c:v>
                </c:pt>
                <c:pt idx="2">
                  <c:v>98.381500000000003</c:v>
                </c:pt>
                <c:pt idx="3">
                  <c:v>96.969099999999997</c:v>
                </c:pt>
                <c:pt idx="4">
                  <c:v>95.744299999999996</c:v>
                </c:pt>
                <c:pt idx="5">
                  <c:v>95.667100000000005</c:v>
                </c:pt>
                <c:pt idx="6">
                  <c:v>95.7637</c:v>
                </c:pt>
                <c:pt idx="7">
                  <c:v>95.947800000000001</c:v>
                </c:pt>
                <c:pt idx="8">
                  <c:v>96.629599999999996</c:v>
                </c:pt>
                <c:pt idx="9">
                  <c:v>96.997200000000007</c:v>
                </c:pt>
                <c:pt idx="10">
                  <c:v>96.936999999999998</c:v>
                </c:pt>
                <c:pt idx="11">
                  <c:v>97.115300000000005</c:v>
                </c:pt>
                <c:pt idx="12">
                  <c:v>97.330299999999994</c:v>
                </c:pt>
                <c:pt idx="13">
                  <c:v>97.653300000000002</c:v>
                </c:pt>
                <c:pt idx="14">
                  <c:v>97.381</c:v>
                </c:pt>
                <c:pt idx="15">
                  <c:v>97.076400000000007</c:v>
                </c:pt>
                <c:pt idx="16">
                  <c:v>98.452399999999997</c:v>
                </c:pt>
                <c:pt idx="17">
                  <c:v>98.942300000000003</c:v>
                </c:pt>
                <c:pt idx="18">
                  <c:v>99.037400000000005</c:v>
                </c:pt>
                <c:pt idx="19">
                  <c:v>99.176900000000003</c:v>
                </c:pt>
                <c:pt idx="20">
                  <c:v>98.832300000000004</c:v>
                </c:pt>
                <c:pt idx="21">
                  <c:v>98.555599999999998</c:v>
                </c:pt>
                <c:pt idx="22">
                  <c:v>98.278099999999995</c:v>
                </c:pt>
                <c:pt idx="23">
                  <c:v>98.619900000000001</c:v>
                </c:pt>
                <c:pt idx="24">
                  <c:v>98.629300000000001</c:v>
                </c:pt>
                <c:pt idx="25">
                  <c:v>98.401300000000006</c:v>
                </c:pt>
                <c:pt idx="26">
                  <c:v>98.615499999999997</c:v>
                </c:pt>
                <c:pt idx="27">
                  <c:v>98.490799999999993</c:v>
                </c:pt>
                <c:pt idx="28">
                  <c:v>98.277799999999999</c:v>
                </c:pt>
                <c:pt idx="29">
                  <c:v>97.639799999999994</c:v>
                </c:pt>
                <c:pt idx="30">
                  <c:v>96.922799999999995</c:v>
                </c:pt>
                <c:pt idx="31">
                  <c:v>96.528199999999998</c:v>
                </c:pt>
                <c:pt idx="32">
                  <c:v>96.057400000000001</c:v>
                </c:pt>
                <c:pt idx="33">
                  <c:v>95.484800000000007</c:v>
                </c:pt>
                <c:pt idx="34">
                  <c:v>94.021600000000007</c:v>
                </c:pt>
                <c:pt idx="35">
                  <c:v>94.210999999999999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2-4034-B33D-ACF72D3DE2E5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Construction!$K$108:$K$148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Construction!$L$150:$L$190</c:f>
              <c:numCache>
                <c:formatCode>0.0</c:formatCode>
                <c:ptCount val="41"/>
                <c:pt idx="0">
                  <c:v>100</c:v>
                </c:pt>
                <c:pt idx="1">
                  <c:v>99.557699999999997</c:v>
                </c:pt>
                <c:pt idx="2">
                  <c:v>99.732200000000006</c:v>
                </c:pt>
                <c:pt idx="3">
                  <c:v>100.08410000000001</c:v>
                </c:pt>
                <c:pt idx="4">
                  <c:v>94.098799999999997</c:v>
                </c:pt>
                <c:pt idx="5">
                  <c:v>94.833100000000002</c:v>
                </c:pt>
                <c:pt idx="6">
                  <c:v>96.787099999999995</c:v>
                </c:pt>
                <c:pt idx="7">
                  <c:v>97.665700000000001</c:v>
                </c:pt>
                <c:pt idx="8">
                  <c:v>96.762200000000007</c:v>
                </c:pt>
                <c:pt idx="9">
                  <c:v>96.326899999999995</c:v>
                </c:pt>
                <c:pt idx="10">
                  <c:v>94.094399999999993</c:v>
                </c:pt>
                <c:pt idx="11">
                  <c:v>95.290400000000005</c:v>
                </c:pt>
                <c:pt idx="12">
                  <c:v>95.552800000000005</c:v>
                </c:pt>
                <c:pt idx="13">
                  <c:v>96.740600000000001</c:v>
                </c:pt>
                <c:pt idx="14">
                  <c:v>100.2273</c:v>
                </c:pt>
                <c:pt idx="15">
                  <c:v>101.97839999999999</c:v>
                </c:pt>
                <c:pt idx="16">
                  <c:v>102.66</c:v>
                </c:pt>
                <c:pt idx="17">
                  <c:v>97.212800000000001</c:v>
                </c:pt>
                <c:pt idx="18">
                  <c:v>97.543300000000002</c:v>
                </c:pt>
                <c:pt idx="19">
                  <c:v>96.788200000000003</c:v>
                </c:pt>
                <c:pt idx="20">
                  <c:v>97.284300000000002</c:v>
                </c:pt>
                <c:pt idx="21">
                  <c:v>97.161199999999994</c:v>
                </c:pt>
                <c:pt idx="22">
                  <c:v>94.871799999999993</c:v>
                </c:pt>
                <c:pt idx="23">
                  <c:v>95.5779</c:v>
                </c:pt>
                <c:pt idx="24">
                  <c:v>96.147400000000005</c:v>
                </c:pt>
                <c:pt idx="25">
                  <c:v>96.649799999999999</c:v>
                </c:pt>
                <c:pt idx="26">
                  <c:v>95.969099999999997</c:v>
                </c:pt>
                <c:pt idx="27">
                  <c:v>96.130499999999998</c:v>
                </c:pt>
                <c:pt idx="28">
                  <c:v>96.027900000000002</c:v>
                </c:pt>
                <c:pt idx="29">
                  <c:v>96.521500000000003</c:v>
                </c:pt>
                <c:pt idx="30">
                  <c:v>94.479699999999994</c:v>
                </c:pt>
                <c:pt idx="31">
                  <c:v>95.572500000000005</c:v>
                </c:pt>
                <c:pt idx="32">
                  <c:v>94.831500000000005</c:v>
                </c:pt>
                <c:pt idx="33">
                  <c:v>95.801699999999997</c:v>
                </c:pt>
                <c:pt idx="34">
                  <c:v>93.932199999999995</c:v>
                </c:pt>
                <c:pt idx="35">
                  <c:v>95.207700000000003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B2-4034-B33D-ACF72D3DE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9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trade'!$L$52:$L$59</c:f>
              <c:numCache>
                <c:formatCode>0.0</c:formatCode>
                <c:ptCount val="8"/>
                <c:pt idx="0">
                  <c:v>96.16</c:v>
                </c:pt>
                <c:pt idx="1">
                  <c:v>96.04</c:v>
                </c:pt>
                <c:pt idx="2">
                  <c:v>96.21</c:v>
                </c:pt>
                <c:pt idx="3">
                  <c:v>95.79</c:v>
                </c:pt>
                <c:pt idx="4">
                  <c:v>97.96</c:v>
                </c:pt>
                <c:pt idx="5">
                  <c:v>92.78</c:v>
                </c:pt>
                <c:pt idx="6">
                  <c:v>92.94</c:v>
                </c:pt>
                <c:pt idx="7">
                  <c:v>103.65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11-4F1B-AB92-AE240F653771}"/>
            </c:ext>
          </c:extLst>
        </c:ser>
        <c:ser>
          <c:idx val="1"/>
          <c:order val="1"/>
          <c:tx>
            <c:strRef>
              <c:f>'Wholesale trade'!$K$6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trade'!$L$61:$L$68</c:f>
              <c:numCache>
                <c:formatCode>0.0</c:formatCode>
                <c:ptCount val="8"/>
                <c:pt idx="0">
                  <c:v>93.41</c:v>
                </c:pt>
                <c:pt idx="1">
                  <c:v>94.21</c:v>
                </c:pt>
                <c:pt idx="2">
                  <c:v>95.13</c:v>
                </c:pt>
                <c:pt idx="3">
                  <c:v>93.18</c:v>
                </c:pt>
                <c:pt idx="4">
                  <c:v>96.6</c:v>
                </c:pt>
                <c:pt idx="5">
                  <c:v>91.25</c:v>
                </c:pt>
                <c:pt idx="6">
                  <c:v>92.68</c:v>
                </c:pt>
                <c:pt idx="7">
                  <c:v>102.65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11-4F1B-AB92-AE240F653771}"/>
            </c:ext>
          </c:extLst>
        </c:ser>
        <c:ser>
          <c:idx val="2"/>
          <c:order val="2"/>
          <c:tx>
            <c:strRef>
              <c:f>'Wholesale trade'!$K$7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trade'!$L$70:$L$77</c:f>
              <c:numCache>
                <c:formatCode>0.0</c:formatCode>
                <c:ptCount val="8"/>
                <c:pt idx="0">
                  <c:v>94.78</c:v>
                </c:pt>
                <c:pt idx="1">
                  <c:v>95.52</c:v>
                </c:pt>
                <c:pt idx="2">
                  <c:v>96.29</c:v>
                </c:pt>
                <c:pt idx="3">
                  <c:v>93.66</c:v>
                </c:pt>
                <c:pt idx="4">
                  <c:v>97.86</c:v>
                </c:pt>
                <c:pt idx="5">
                  <c:v>92.7</c:v>
                </c:pt>
                <c:pt idx="6">
                  <c:v>94.11</c:v>
                </c:pt>
                <c:pt idx="7">
                  <c:v>105.52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11-4F1B-AB92-AE240F653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trade'!$L$81:$L$88</c:f>
              <c:numCache>
                <c:formatCode>0.0</c:formatCode>
                <c:ptCount val="8"/>
                <c:pt idx="0">
                  <c:v>96.23</c:v>
                </c:pt>
                <c:pt idx="1">
                  <c:v>93.27</c:v>
                </c:pt>
                <c:pt idx="2">
                  <c:v>96.06</c:v>
                </c:pt>
                <c:pt idx="3">
                  <c:v>95.99</c:v>
                </c:pt>
                <c:pt idx="4">
                  <c:v>97.75</c:v>
                </c:pt>
                <c:pt idx="5">
                  <c:v>92.12</c:v>
                </c:pt>
                <c:pt idx="6">
                  <c:v>87.36</c:v>
                </c:pt>
                <c:pt idx="7">
                  <c:v>100.35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DF-4AD5-863F-E3F6948F5879}"/>
            </c:ext>
          </c:extLst>
        </c:ser>
        <c:ser>
          <c:idx val="1"/>
          <c:order val="1"/>
          <c:tx>
            <c:strRef>
              <c:f>'Wholesale trade'!$K$6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trade'!$L$90:$L$97</c:f>
              <c:numCache>
                <c:formatCode>0.0</c:formatCode>
                <c:ptCount val="8"/>
                <c:pt idx="0">
                  <c:v>93.9</c:v>
                </c:pt>
                <c:pt idx="1">
                  <c:v>93.58</c:v>
                </c:pt>
                <c:pt idx="2">
                  <c:v>95.36</c:v>
                </c:pt>
                <c:pt idx="3">
                  <c:v>92.89</c:v>
                </c:pt>
                <c:pt idx="4">
                  <c:v>97.77</c:v>
                </c:pt>
                <c:pt idx="5">
                  <c:v>91.87</c:v>
                </c:pt>
                <c:pt idx="6">
                  <c:v>88.62</c:v>
                </c:pt>
                <c:pt idx="7">
                  <c:v>99.77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DF-4AD5-863F-E3F6948F5879}"/>
            </c:ext>
          </c:extLst>
        </c:ser>
        <c:ser>
          <c:idx val="2"/>
          <c:order val="2"/>
          <c:tx>
            <c:strRef>
              <c:f>'Wholesale trade'!$K$7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trade'!$L$99:$L$106</c:f>
              <c:numCache>
                <c:formatCode>0.0</c:formatCode>
                <c:ptCount val="8"/>
                <c:pt idx="0">
                  <c:v>94.82</c:v>
                </c:pt>
                <c:pt idx="1">
                  <c:v>94.41</c:v>
                </c:pt>
                <c:pt idx="2">
                  <c:v>96.11</c:v>
                </c:pt>
                <c:pt idx="3">
                  <c:v>93.41</c:v>
                </c:pt>
                <c:pt idx="4">
                  <c:v>98.74</c:v>
                </c:pt>
                <c:pt idx="5">
                  <c:v>92.24</c:v>
                </c:pt>
                <c:pt idx="6">
                  <c:v>89.34</c:v>
                </c:pt>
                <c:pt idx="7">
                  <c:v>99.76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DF-4AD5-863F-E3F6948F5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trade'!$L$23:$L$29</c:f>
              <c:numCache>
                <c:formatCode>0.0</c:formatCode>
                <c:ptCount val="7"/>
                <c:pt idx="0">
                  <c:v>119.27</c:v>
                </c:pt>
                <c:pt idx="1">
                  <c:v>96.05</c:v>
                </c:pt>
                <c:pt idx="2">
                  <c:v>96.51</c:v>
                </c:pt>
                <c:pt idx="3">
                  <c:v>96.92</c:v>
                </c:pt>
                <c:pt idx="4">
                  <c:v>96.38</c:v>
                </c:pt>
                <c:pt idx="5">
                  <c:v>92.42</c:v>
                </c:pt>
                <c:pt idx="6">
                  <c:v>87.81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8A-43F7-8ED0-25D149CFF4CF}"/>
            </c:ext>
          </c:extLst>
        </c:ser>
        <c:ser>
          <c:idx val="1"/>
          <c:order val="1"/>
          <c:tx>
            <c:strRef>
              <c:f>'Wholesale trade'!$K$6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trade'!$L$32:$L$38</c:f>
              <c:numCache>
                <c:formatCode>0.0</c:formatCode>
                <c:ptCount val="7"/>
                <c:pt idx="0">
                  <c:v>129.82</c:v>
                </c:pt>
                <c:pt idx="1">
                  <c:v>96.58</c:v>
                </c:pt>
                <c:pt idx="2">
                  <c:v>94.68</c:v>
                </c:pt>
                <c:pt idx="3">
                  <c:v>94.91</c:v>
                </c:pt>
                <c:pt idx="4">
                  <c:v>94.49</c:v>
                </c:pt>
                <c:pt idx="5">
                  <c:v>90.31</c:v>
                </c:pt>
                <c:pt idx="6">
                  <c:v>84.62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8A-43F7-8ED0-25D149CFF4CF}"/>
            </c:ext>
          </c:extLst>
        </c:ser>
        <c:ser>
          <c:idx val="2"/>
          <c:order val="2"/>
          <c:tx>
            <c:strRef>
              <c:f>'Wholesale trade'!$K$7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trade'!$L$41:$L$47</c:f>
              <c:numCache>
                <c:formatCode>0.0</c:formatCode>
                <c:ptCount val="7"/>
                <c:pt idx="0">
                  <c:v>134.41999999999999</c:v>
                </c:pt>
                <c:pt idx="1">
                  <c:v>97.25</c:v>
                </c:pt>
                <c:pt idx="2">
                  <c:v>95.95</c:v>
                </c:pt>
                <c:pt idx="3">
                  <c:v>96.39</c:v>
                </c:pt>
                <c:pt idx="4">
                  <c:v>96.01</c:v>
                </c:pt>
                <c:pt idx="5">
                  <c:v>91.49</c:v>
                </c:pt>
                <c:pt idx="6">
                  <c:v>85.25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8A-43F7-8ED0-25D149CFF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'Wholesale trade'!$K$108:$K$148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'Wholesale trade'!$L$108:$L$148</c:f>
              <c:numCache>
                <c:formatCode>0.0</c:formatCode>
                <c:ptCount val="41"/>
                <c:pt idx="0">
                  <c:v>100</c:v>
                </c:pt>
                <c:pt idx="1">
                  <c:v>99.9649</c:v>
                </c:pt>
                <c:pt idx="2">
                  <c:v>97.913799999999995</c:v>
                </c:pt>
                <c:pt idx="3">
                  <c:v>96.049199999999999</c:v>
                </c:pt>
                <c:pt idx="4">
                  <c:v>95.140799999999999</c:v>
                </c:pt>
                <c:pt idx="5">
                  <c:v>95.069400000000002</c:v>
                </c:pt>
                <c:pt idx="6">
                  <c:v>94.859300000000005</c:v>
                </c:pt>
                <c:pt idx="7">
                  <c:v>94.701400000000007</c:v>
                </c:pt>
                <c:pt idx="8">
                  <c:v>95.096999999999994</c:v>
                </c:pt>
                <c:pt idx="9">
                  <c:v>96.0488</c:v>
                </c:pt>
                <c:pt idx="10">
                  <c:v>95.937299999999993</c:v>
                </c:pt>
                <c:pt idx="11">
                  <c:v>96.073400000000007</c:v>
                </c:pt>
                <c:pt idx="12">
                  <c:v>96.301599999999993</c:v>
                </c:pt>
                <c:pt idx="13">
                  <c:v>96.436899999999994</c:v>
                </c:pt>
                <c:pt idx="14">
                  <c:v>95.613699999999994</c:v>
                </c:pt>
                <c:pt idx="15">
                  <c:v>94.215000000000003</c:v>
                </c:pt>
                <c:pt idx="16">
                  <c:v>95.563800000000001</c:v>
                </c:pt>
                <c:pt idx="17">
                  <c:v>97.508200000000002</c:v>
                </c:pt>
                <c:pt idx="18">
                  <c:v>97.509</c:v>
                </c:pt>
                <c:pt idx="19">
                  <c:v>97.5565</c:v>
                </c:pt>
                <c:pt idx="20">
                  <c:v>97.304000000000002</c:v>
                </c:pt>
                <c:pt idx="21">
                  <c:v>96.825800000000001</c:v>
                </c:pt>
                <c:pt idx="22">
                  <c:v>97.150199999999998</c:v>
                </c:pt>
                <c:pt idx="23">
                  <c:v>97.057900000000004</c:v>
                </c:pt>
                <c:pt idx="24">
                  <c:v>96.870800000000003</c:v>
                </c:pt>
                <c:pt idx="25">
                  <c:v>96.946299999999994</c:v>
                </c:pt>
                <c:pt idx="26">
                  <c:v>97.237200000000001</c:v>
                </c:pt>
                <c:pt idx="27">
                  <c:v>97.1374</c:v>
                </c:pt>
                <c:pt idx="28">
                  <c:v>96.837199999999996</c:v>
                </c:pt>
                <c:pt idx="29">
                  <c:v>96.746300000000005</c:v>
                </c:pt>
                <c:pt idx="30">
                  <c:v>96.239500000000007</c:v>
                </c:pt>
                <c:pt idx="31">
                  <c:v>96.368600000000001</c:v>
                </c:pt>
                <c:pt idx="32">
                  <c:v>96.288200000000003</c:v>
                </c:pt>
                <c:pt idx="33">
                  <c:v>95.888000000000005</c:v>
                </c:pt>
                <c:pt idx="34">
                  <c:v>94.858199999999997</c:v>
                </c:pt>
                <c:pt idx="35">
                  <c:v>95.983800000000002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9-4BC2-B46F-CEB99F9FC6AC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'Wholesale trade'!$K$108:$K$148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'Wholesale trade'!$L$150:$L$190</c:f>
              <c:numCache>
                <c:formatCode>0.0</c:formatCode>
                <c:ptCount val="41"/>
                <c:pt idx="0">
                  <c:v>100</c:v>
                </c:pt>
                <c:pt idx="1">
                  <c:v>99.807299999999998</c:v>
                </c:pt>
                <c:pt idx="2">
                  <c:v>97.222200000000001</c:v>
                </c:pt>
                <c:pt idx="3">
                  <c:v>97.272400000000005</c:v>
                </c:pt>
                <c:pt idx="4">
                  <c:v>91.790800000000004</c:v>
                </c:pt>
                <c:pt idx="5">
                  <c:v>89.6357</c:v>
                </c:pt>
                <c:pt idx="6">
                  <c:v>89.858199999999997</c:v>
                </c:pt>
                <c:pt idx="7">
                  <c:v>90.877499999999998</c:v>
                </c:pt>
                <c:pt idx="8">
                  <c:v>87.171999999999997</c:v>
                </c:pt>
                <c:pt idx="9">
                  <c:v>86.994</c:v>
                </c:pt>
                <c:pt idx="10">
                  <c:v>86.334599999999995</c:v>
                </c:pt>
                <c:pt idx="11">
                  <c:v>87.4375</c:v>
                </c:pt>
                <c:pt idx="12">
                  <c:v>89.917900000000003</c:v>
                </c:pt>
                <c:pt idx="13">
                  <c:v>89.996899999999997</c:v>
                </c:pt>
                <c:pt idx="14">
                  <c:v>90.462500000000006</c:v>
                </c:pt>
                <c:pt idx="15">
                  <c:v>90.837999999999994</c:v>
                </c:pt>
                <c:pt idx="16">
                  <c:v>96.601299999999995</c:v>
                </c:pt>
                <c:pt idx="17">
                  <c:v>92.128600000000006</c:v>
                </c:pt>
                <c:pt idx="18">
                  <c:v>90.735299999999995</c:v>
                </c:pt>
                <c:pt idx="19">
                  <c:v>90.366299999999995</c:v>
                </c:pt>
                <c:pt idx="20">
                  <c:v>90.894300000000001</c:v>
                </c:pt>
                <c:pt idx="21">
                  <c:v>90.637799999999999</c:v>
                </c:pt>
                <c:pt idx="22">
                  <c:v>90.592299999999994</c:v>
                </c:pt>
                <c:pt idx="23">
                  <c:v>89.658000000000001</c:v>
                </c:pt>
                <c:pt idx="24">
                  <c:v>90.162899999999993</c:v>
                </c:pt>
                <c:pt idx="25">
                  <c:v>91.941699999999997</c:v>
                </c:pt>
                <c:pt idx="26">
                  <c:v>91.557199999999995</c:v>
                </c:pt>
                <c:pt idx="27">
                  <c:v>92.378200000000007</c:v>
                </c:pt>
                <c:pt idx="28">
                  <c:v>92.260199999999998</c:v>
                </c:pt>
                <c:pt idx="29">
                  <c:v>91.553700000000006</c:v>
                </c:pt>
                <c:pt idx="30">
                  <c:v>89.515600000000006</c:v>
                </c:pt>
                <c:pt idx="31">
                  <c:v>89.742599999999996</c:v>
                </c:pt>
                <c:pt idx="32">
                  <c:v>88.938900000000004</c:v>
                </c:pt>
                <c:pt idx="33">
                  <c:v>89.040400000000005</c:v>
                </c:pt>
                <c:pt idx="34">
                  <c:v>90.002899999999997</c:v>
                </c:pt>
                <c:pt idx="35">
                  <c:v>90.243200000000002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99-4BC2-B46F-CEB99F9FC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trade'!$L$52:$L$59</c:f>
              <c:numCache>
                <c:formatCode>0.0</c:formatCode>
                <c:ptCount val="8"/>
                <c:pt idx="0">
                  <c:v>96.56</c:v>
                </c:pt>
                <c:pt idx="1">
                  <c:v>94.86</c:v>
                </c:pt>
                <c:pt idx="2">
                  <c:v>100.1</c:v>
                </c:pt>
                <c:pt idx="3">
                  <c:v>96.75</c:v>
                </c:pt>
                <c:pt idx="4">
                  <c:v>97.48</c:v>
                </c:pt>
                <c:pt idx="5">
                  <c:v>96.06</c:v>
                </c:pt>
                <c:pt idx="6">
                  <c:v>98.46</c:v>
                </c:pt>
                <c:pt idx="7">
                  <c:v>95.46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C9-47DC-ACCF-FCB53C14169A}"/>
            </c:ext>
          </c:extLst>
        </c:ser>
        <c:ser>
          <c:idx val="1"/>
          <c:order val="1"/>
          <c:tx>
            <c:strRef>
              <c:f>'Retail trade'!$K$6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trade'!$L$61:$L$68</c:f>
              <c:numCache>
                <c:formatCode>0.0</c:formatCode>
                <c:ptCount val="8"/>
                <c:pt idx="0">
                  <c:v>96.47</c:v>
                </c:pt>
                <c:pt idx="1">
                  <c:v>97.1</c:v>
                </c:pt>
                <c:pt idx="2">
                  <c:v>100.47</c:v>
                </c:pt>
                <c:pt idx="3">
                  <c:v>96.67</c:v>
                </c:pt>
                <c:pt idx="4">
                  <c:v>97.91</c:v>
                </c:pt>
                <c:pt idx="5">
                  <c:v>96.65</c:v>
                </c:pt>
                <c:pt idx="6">
                  <c:v>100.03</c:v>
                </c:pt>
                <c:pt idx="7">
                  <c:v>97.34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C9-47DC-ACCF-FCB53C14169A}"/>
            </c:ext>
          </c:extLst>
        </c:ser>
        <c:ser>
          <c:idx val="2"/>
          <c:order val="2"/>
          <c:tx>
            <c:strRef>
              <c:f>'Retail trade'!$K$7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trade'!$L$70:$L$77</c:f>
              <c:numCache>
                <c:formatCode>0.0</c:formatCode>
                <c:ptCount val="8"/>
                <c:pt idx="0">
                  <c:v>97.47</c:v>
                </c:pt>
                <c:pt idx="1">
                  <c:v>97.74</c:v>
                </c:pt>
                <c:pt idx="2">
                  <c:v>101.77</c:v>
                </c:pt>
                <c:pt idx="3">
                  <c:v>98.27</c:v>
                </c:pt>
                <c:pt idx="4">
                  <c:v>98.68</c:v>
                </c:pt>
                <c:pt idx="5">
                  <c:v>97.76</c:v>
                </c:pt>
                <c:pt idx="6">
                  <c:v>100.32</c:v>
                </c:pt>
                <c:pt idx="7">
                  <c:v>98.55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C9-47DC-ACCF-FCB53C141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trade'!$L$81:$L$88</c:f>
              <c:numCache>
                <c:formatCode>0.0</c:formatCode>
                <c:ptCount val="8"/>
                <c:pt idx="0">
                  <c:v>94.74</c:v>
                </c:pt>
                <c:pt idx="1">
                  <c:v>89.13</c:v>
                </c:pt>
                <c:pt idx="2">
                  <c:v>97.46</c:v>
                </c:pt>
                <c:pt idx="3">
                  <c:v>95.1</c:v>
                </c:pt>
                <c:pt idx="4">
                  <c:v>96.37</c:v>
                </c:pt>
                <c:pt idx="5">
                  <c:v>95.3</c:v>
                </c:pt>
                <c:pt idx="6">
                  <c:v>97.64</c:v>
                </c:pt>
                <c:pt idx="7">
                  <c:v>93.95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1B-4640-8AC9-DB8CA16C05A2}"/>
            </c:ext>
          </c:extLst>
        </c:ser>
        <c:ser>
          <c:idx val="1"/>
          <c:order val="1"/>
          <c:tx>
            <c:strRef>
              <c:f>'Retail trade'!$K$6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trade'!$L$90:$L$97</c:f>
              <c:numCache>
                <c:formatCode>0.0</c:formatCode>
                <c:ptCount val="8"/>
                <c:pt idx="0">
                  <c:v>96.09</c:v>
                </c:pt>
                <c:pt idx="1">
                  <c:v>96.2</c:v>
                </c:pt>
                <c:pt idx="2">
                  <c:v>98.63</c:v>
                </c:pt>
                <c:pt idx="3">
                  <c:v>96.11</c:v>
                </c:pt>
                <c:pt idx="4">
                  <c:v>97.9</c:v>
                </c:pt>
                <c:pt idx="5">
                  <c:v>96.34</c:v>
                </c:pt>
                <c:pt idx="6">
                  <c:v>99.32</c:v>
                </c:pt>
                <c:pt idx="7">
                  <c:v>96.44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1B-4640-8AC9-DB8CA16C05A2}"/>
            </c:ext>
          </c:extLst>
        </c:ser>
        <c:ser>
          <c:idx val="2"/>
          <c:order val="2"/>
          <c:tx>
            <c:strRef>
              <c:f>'Retail trade'!$K$7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trade'!$L$99:$L$106</c:f>
              <c:numCache>
                <c:formatCode>0.0</c:formatCode>
                <c:ptCount val="8"/>
                <c:pt idx="0">
                  <c:v>96.81</c:v>
                </c:pt>
                <c:pt idx="1">
                  <c:v>96.33</c:v>
                </c:pt>
                <c:pt idx="2">
                  <c:v>99.52</c:v>
                </c:pt>
                <c:pt idx="3">
                  <c:v>97.12</c:v>
                </c:pt>
                <c:pt idx="4">
                  <c:v>98.25</c:v>
                </c:pt>
                <c:pt idx="5">
                  <c:v>97.16</c:v>
                </c:pt>
                <c:pt idx="6">
                  <c:v>99.66</c:v>
                </c:pt>
                <c:pt idx="7">
                  <c:v>96.19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1B-4640-8AC9-DB8CA16C0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trade'!$L$23:$L$29</c:f>
              <c:numCache>
                <c:formatCode>0.0</c:formatCode>
                <c:ptCount val="7"/>
                <c:pt idx="0">
                  <c:v>116.03</c:v>
                </c:pt>
                <c:pt idx="1">
                  <c:v>92.82</c:v>
                </c:pt>
                <c:pt idx="2">
                  <c:v>96.25</c:v>
                </c:pt>
                <c:pt idx="3">
                  <c:v>97.65</c:v>
                </c:pt>
                <c:pt idx="4">
                  <c:v>96.94</c:v>
                </c:pt>
                <c:pt idx="5">
                  <c:v>92.53</c:v>
                </c:pt>
                <c:pt idx="6">
                  <c:v>87.84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30-4241-9578-62BFAA3A1619}"/>
            </c:ext>
          </c:extLst>
        </c:ser>
        <c:ser>
          <c:idx val="1"/>
          <c:order val="1"/>
          <c:tx>
            <c:strRef>
              <c:f>'Retail trade'!$K$6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trade'!$L$32:$L$38</c:f>
              <c:numCache>
                <c:formatCode>0.0</c:formatCode>
                <c:ptCount val="7"/>
                <c:pt idx="0">
                  <c:v>125.28</c:v>
                </c:pt>
                <c:pt idx="1">
                  <c:v>96.68</c:v>
                </c:pt>
                <c:pt idx="2">
                  <c:v>96.79</c:v>
                </c:pt>
                <c:pt idx="3">
                  <c:v>98.16</c:v>
                </c:pt>
                <c:pt idx="4">
                  <c:v>97.56</c:v>
                </c:pt>
                <c:pt idx="5">
                  <c:v>92.52</c:v>
                </c:pt>
                <c:pt idx="6">
                  <c:v>86.23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30-4241-9578-62BFAA3A1619}"/>
            </c:ext>
          </c:extLst>
        </c:ser>
        <c:ser>
          <c:idx val="2"/>
          <c:order val="2"/>
          <c:tx>
            <c:strRef>
              <c:f>'Retail trade'!$K$7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trade'!$L$41:$L$47</c:f>
              <c:numCache>
                <c:formatCode>0.0</c:formatCode>
                <c:ptCount val="7"/>
                <c:pt idx="0">
                  <c:v>129.47</c:v>
                </c:pt>
                <c:pt idx="1">
                  <c:v>97.54</c:v>
                </c:pt>
                <c:pt idx="2">
                  <c:v>97.44</c:v>
                </c:pt>
                <c:pt idx="3">
                  <c:v>98.87</c:v>
                </c:pt>
                <c:pt idx="4">
                  <c:v>98.16</c:v>
                </c:pt>
                <c:pt idx="5">
                  <c:v>93.11</c:v>
                </c:pt>
                <c:pt idx="6">
                  <c:v>86.89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30-4241-9578-62BFAA3A1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'Retail trade'!$K$108:$K$148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'Retail trade'!$L$108:$L$148</c:f>
              <c:numCache>
                <c:formatCode>0.0</c:formatCode>
                <c:ptCount val="41"/>
                <c:pt idx="0">
                  <c:v>100</c:v>
                </c:pt>
                <c:pt idx="1">
                  <c:v>100.13249999999999</c:v>
                </c:pt>
                <c:pt idx="2">
                  <c:v>96.375399999999999</c:v>
                </c:pt>
                <c:pt idx="3">
                  <c:v>94.022999999999996</c:v>
                </c:pt>
                <c:pt idx="4">
                  <c:v>91.6541</c:v>
                </c:pt>
                <c:pt idx="5">
                  <c:v>91.571399999999997</c:v>
                </c:pt>
                <c:pt idx="6">
                  <c:v>92.167100000000005</c:v>
                </c:pt>
                <c:pt idx="7">
                  <c:v>92.514200000000002</c:v>
                </c:pt>
                <c:pt idx="8">
                  <c:v>93.628200000000007</c:v>
                </c:pt>
                <c:pt idx="9">
                  <c:v>94.108500000000006</c:v>
                </c:pt>
                <c:pt idx="10">
                  <c:v>94.636799999999994</c:v>
                </c:pt>
                <c:pt idx="11">
                  <c:v>95.299199999999999</c:v>
                </c:pt>
                <c:pt idx="12">
                  <c:v>97.469499999999996</c:v>
                </c:pt>
                <c:pt idx="13">
                  <c:v>95.541300000000007</c:v>
                </c:pt>
                <c:pt idx="14">
                  <c:v>96.383499999999998</c:v>
                </c:pt>
                <c:pt idx="15">
                  <c:v>96.427199999999999</c:v>
                </c:pt>
                <c:pt idx="16">
                  <c:v>97.457899999999995</c:v>
                </c:pt>
                <c:pt idx="17">
                  <c:v>98.163899999999998</c:v>
                </c:pt>
                <c:pt idx="18">
                  <c:v>97.525499999999994</c:v>
                </c:pt>
                <c:pt idx="19">
                  <c:v>97.025199999999998</c:v>
                </c:pt>
                <c:pt idx="20">
                  <c:v>97.382199999999997</c:v>
                </c:pt>
                <c:pt idx="21">
                  <c:v>97.644099999999995</c:v>
                </c:pt>
                <c:pt idx="22">
                  <c:v>96.553200000000004</c:v>
                </c:pt>
                <c:pt idx="23">
                  <c:v>96.427400000000006</c:v>
                </c:pt>
                <c:pt idx="24">
                  <c:v>96.198899999999995</c:v>
                </c:pt>
                <c:pt idx="25">
                  <c:v>96.751999999999995</c:v>
                </c:pt>
                <c:pt idx="26">
                  <c:v>97.044300000000007</c:v>
                </c:pt>
                <c:pt idx="27">
                  <c:v>97.234899999999996</c:v>
                </c:pt>
                <c:pt idx="28">
                  <c:v>97.345799999999997</c:v>
                </c:pt>
                <c:pt idx="29">
                  <c:v>96.539699999999996</c:v>
                </c:pt>
                <c:pt idx="30">
                  <c:v>96.82</c:v>
                </c:pt>
                <c:pt idx="31">
                  <c:v>97.178399999999996</c:v>
                </c:pt>
                <c:pt idx="32">
                  <c:v>97.440399999999997</c:v>
                </c:pt>
                <c:pt idx="33">
                  <c:v>98.776300000000006</c:v>
                </c:pt>
                <c:pt idx="34">
                  <c:v>99.583399999999997</c:v>
                </c:pt>
                <c:pt idx="35">
                  <c:v>100.50839999999999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7A-47BC-B150-B7874EE7B9F5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'Retail trade'!$K$108:$K$148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'Retail trade'!$L$150:$L$190</c:f>
              <c:numCache>
                <c:formatCode>0.0</c:formatCode>
                <c:ptCount val="41"/>
                <c:pt idx="0">
                  <c:v>100</c:v>
                </c:pt>
                <c:pt idx="1">
                  <c:v>99.409499999999994</c:v>
                </c:pt>
                <c:pt idx="2">
                  <c:v>97.231700000000004</c:v>
                </c:pt>
                <c:pt idx="3">
                  <c:v>95.838899999999995</c:v>
                </c:pt>
                <c:pt idx="4">
                  <c:v>95.821200000000005</c:v>
                </c:pt>
                <c:pt idx="5">
                  <c:v>96.647599999999997</c:v>
                </c:pt>
                <c:pt idx="6">
                  <c:v>98.112399999999994</c:v>
                </c:pt>
                <c:pt idx="7">
                  <c:v>96.738600000000005</c:v>
                </c:pt>
                <c:pt idx="8">
                  <c:v>99.663499999999999</c:v>
                </c:pt>
                <c:pt idx="9">
                  <c:v>94.635800000000003</c:v>
                </c:pt>
                <c:pt idx="10">
                  <c:v>94.1297</c:v>
                </c:pt>
                <c:pt idx="11">
                  <c:v>99.611500000000007</c:v>
                </c:pt>
                <c:pt idx="12">
                  <c:v>105.8843</c:v>
                </c:pt>
                <c:pt idx="13">
                  <c:v>101.1242</c:v>
                </c:pt>
                <c:pt idx="14">
                  <c:v>100.62050000000001</c:v>
                </c:pt>
                <c:pt idx="15">
                  <c:v>100.295</c:v>
                </c:pt>
                <c:pt idx="16">
                  <c:v>101.9478</c:v>
                </c:pt>
                <c:pt idx="17">
                  <c:v>100.0548</c:v>
                </c:pt>
                <c:pt idx="18">
                  <c:v>100.1429</c:v>
                </c:pt>
                <c:pt idx="19">
                  <c:v>97.661500000000004</c:v>
                </c:pt>
                <c:pt idx="20">
                  <c:v>99.625699999999995</c:v>
                </c:pt>
                <c:pt idx="21">
                  <c:v>102.0885</c:v>
                </c:pt>
                <c:pt idx="22">
                  <c:v>100.7206</c:v>
                </c:pt>
                <c:pt idx="23">
                  <c:v>97.464500000000001</c:v>
                </c:pt>
                <c:pt idx="24">
                  <c:v>98.233900000000006</c:v>
                </c:pt>
                <c:pt idx="25">
                  <c:v>100.7453</c:v>
                </c:pt>
                <c:pt idx="26">
                  <c:v>102.3805</c:v>
                </c:pt>
                <c:pt idx="27">
                  <c:v>100.8673</c:v>
                </c:pt>
                <c:pt idx="28">
                  <c:v>100.4224</c:v>
                </c:pt>
                <c:pt idx="29">
                  <c:v>99.3887</c:v>
                </c:pt>
                <c:pt idx="30">
                  <c:v>98.3</c:v>
                </c:pt>
                <c:pt idx="31">
                  <c:v>97.253900000000002</c:v>
                </c:pt>
                <c:pt idx="32">
                  <c:v>97.009</c:v>
                </c:pt>
                <c:pt idx="33">
                  <c:v>98.018600000000006</c:v>
                </c:pt>
                <c:pt idx="34">
                  <c:v>99.763900000000007</c:v>
                </c:pt>
                <c:pt idx="35">
                  <c:v>101.11709999999999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7A-47BC-B150-B7874EE7B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serv...'!$L$52:$L$59</c:f>
              <c:numCache>
                <c:formatCode>0.0</c:formatCode>
                <c:ptCount val="8"/>
                <c:pt idx="0">
                  <c:v>84.16</c:v>
                </c:pt>
                <c:pt idx="1">
                  <c:v>71.72</c:v>
                </c:pt>
                <c:pt idx="2">
                  <c:v>86.58</c:v>
                </c:pt>
                <c:pt idx="3">
                  <c:v>86.8</c:v>
                </c:pt>
                <c:pt idx="4">
                  <c:v>89.12</c:v>
                </c:pt>
                <c:pt idx="5">
                  <c:v>84.03</c:v>
                </c:pt>
                <c:pt idx="6">
                  <c:v>90.19</c:v>
                </c:pt>
                <c:pt idx="7">
                  <c:v>82.77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85-4F66-BEB8-1C53CF147CD5}"/>
            </c:ext>
          </c:extLst>
        </c:ser>
        <c:ser>
          <c:idx val="1"/>
          <c:order val="1"/>
          <c:tx>
            <c:strRef>
              <c:f>'Accommodation and food serv...'!$K$6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serv...'!$L$61:$L$68</c:f>
              <c:numCache>
                <c:formatCode>0.0</c:formatCode>
                <c:ptCount val="8"/>
                <c:pt idx="0">
                  <c:v>82.13</c:v>
                </c:pt>
                <c:pt idx="1">
                  <c:v>75.38</c:v>
                </c:pt>
                <c:pt idx="2">
                  <c:v>84.34</c:v>
                </c:pt>
                <c:pt idx="3">
                  <c:v>86.12</c:v>
                </c:pt>
                <c:pt idx="4">
                  <c:v>87.52</c:v>
                </c:pt>
                <c:pt idx="5">
                  <c:v>80.45</c:v>
                </c:pt>
                <c:pt idx="6">
                  <c:v>90.63</c:v>
                </c:pt>
                <c:pt idx="7">
                  <c:v>80.73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85-4F66-BEB8-1C53CF147CD5}"/>
            </c:ext>
          </c:extLst>
        </c:ser>
        <c:ser>
          <c:idx val="2"/>
          <c:order val="2"/>
          <c:tx>
            <c:strRef>
              <c:f>'Accommodation and food serv...'!$K$7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serv...'!$L$70:$L$77</c:f>
              <c:numCache>
                <c:formatCode>0.0</c:formatCode>
                <c:ptCount val="8"/>
                <c:pt idx="0">
                  <c:v>82.13</c:v>
                </c:pt>
                <c:pt idx="1">
                  <c:v>75.569999999999993</c:v>
                </c:pt>
                <c:pt idx="2">
                  <c:v>85.15</c:v>
                </c:pt>
                <c:pt idx="3">
                  <c:v>86.57</c:v>
                </c:pt>
                <c:pt idx="4">
                  <c:v>86.68</c:v>
                </c:pt>
                <c:pt idx="5">
                  <c:v>83.15</c:v>
                </c:pt>
                <c:pt idx="6">
                  <c:v>92.45</c:v>
                </c:pt>
                <c:pt idx="7">
                  <c:v>80.150000000000006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85-4F66-BEB8-1C53CF14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f...'!$L$23:$L$29</c:f>
              <c:numCache>
                <c:formatCode>0.0</c:formatCode>
                <c:ptCount val="7"/>
                <c:pt idx="0">
                  <c:v>123.02</c:v>
                </c:pt>
                <c:pt idx="1">
                  <c:v>96.63</c:v>
                </c:pt>
                <c:pt idx="2">
                  <c:v>97.01</c:v>
                </c:pt>
                <c:pt idx="3">
                  <c:v>96.77</c:v>
                </c:pt>
                <c:pt idx="4">
                  <c:v>96.78</c:v>
                </c:pt>
                <c:pt idx="5">
                  <c:v>93.89</c:v>
                </c:pt>
                <c:pt idx="6">
                  <c:v>91.52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65-4250-A74E-EEF47679957C}"/>
            </c:ext>
          </c:extLst>
        </c:ser>
        <c:ser>
          <c:idx val="1"/>
          <c:order val="1"/>
          <c:tx>
            <c:strRef>
              <c:f>'Agriculture, forestry and f...'!$K$6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f...'!$L$32:$L$38</c:f>
              <c:numCache>
                <c:formatCode>0.0</c:formatCode>
                <c:ptCount val="7"/>
                <c:pt idx="0">
                  <c:v>122.08</c:v>
                </c:pt>
                <c:pt idx="1">
                  <c:v>95.09</c:v>
                </c:pt>
                <c:pt idx="2">
                  <c:v>94.86</c:v>
                </c:pt>
                <c:pt idx="3">
                  <c:v>94.95</c:v>
                </c:pt>
                <c:pt idx="4">
                  <c:v>94.44</c:v>
                </c:pt>
                <c:pt idx="5">
                  <c:v>91.29</c:v>
                </c:pt>
                <c:pt idx="6">
                  <c:v>87.14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65-4250-A74E-EEF47679957C}"/>
            </c:ext>
          </c:extLst>
        </c:ser>
        <c:ser>
          <c:idx val="2"/>
          <c:order val="2"/>
          <c:tx>
            <c:strRef>
              <c:f>'Agriculture, forestry and f...'!$K$7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f...'!$L$41:$L$47</c:f>
              <c:numCache>
                <c:formatCode>0.0</c:formatCode>
                <c:ptCount val="7"/>
                <c:pt idx="0">
                  <c:v>123.69</c:v>
                </c:pt>
                <c:pt idx="1">
                  <c:v>94.5</c:v>
                </c:pt>
                <c:pt idx="2">
                  <c:v>94.34</c:v>
                </c:pt>
                <c:pt idx="3">
                  <c:v>94.06</c:v>
                </c:pt>
                <c:pt idx="4">
                  <c:v>93.64</c:v>
                </c:pt>
                <c:pt idx="5">
                  <c:v>90.31</c:v>
                </c:pt>
                <c:pt idx="6">
                  <c:v>85.29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65-4250-A74E-EEF476799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5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serv...'!$L$81:$L$88</c:f>
              <c:numCache>
                <c:formatCode>0.0</c:formatCode>
                <c:ptCount val="8"/>
                <c:pt idx="0">
                  <c:v>84.18</c:v>
                </c:pt>
                <c:pt idx="1">
                  <c:v>70.64</c:v>
                </c:pt>
                <c:pt idx="2">
                  <c:v>86.17</c:v>
                </c:pt>
                <c:pt idx="3">
                  <c:v>85.28</c:v>
                </c:pt>
                <c:pt idx="4">
                  <c:v>90.65</c:v>
                </c:pt>
                <c:pt idx="5">
                  <c:v>83.91</c:v>
                </c:pt>
                <c:pt idx="6">
                  <c:v>91.15</c:v>
                </c:pt>
                <c:pt idx="7">
                  <c:v>81.48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C3-4130-B4C6-79C3E9F4F1B6}"/>
            </c:ext>
          </c:extLst>
        </c:ser>
        <c:ser>
          <c:idx val="1"/>
          <c:order val="1"/>
          <c:tx>
            <c:strRef>
              <c:f>'Accommodation and food serv...'!$K$6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serv...'!$L$90:$L$97</c:f>
              <c:numCache>
                <c:formatCode>0.0</c:formatCode>
                <c:ptCount val="8"/>
                <c:pt idx="0">
                  <c:v>82.1</c:v>
                </c:pt>
                <c:pt idx="1">
                  <c:v>74.75</c:v>
                </c:pt>
                <c:pt idx="2">
                  <c:v>84.05</c:v>
                </c:pt>
                <c:pt idx="3">
                  <c:v>84.94</c:v>
                </c:pt>
                <c:pt idx="4">
                  <c:v>88.86</c:v>
                </c:pt>
                <c:pt idx="5">
                  <c:v>81.39</c:v>
                </c:pt>
                <c:pt idx="6">
                  <c:v>92.34</c:v>
                </c:pt>
                <c:pt idx="7">
                  <c:v>79.989999999999995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C3-4130-B4C6-79C3E9F4F1B6}"/>
            </c:ext>
          </c:extLst>
        </c:ser>
        <c:ser>
          <c:idx val="2"/>
          <c:order val="2"/>
          <c:tx>
            <c:strRef>
              <c:f>'Accommodation and food serv...'!$K$7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serv...'!$L$99:$L$106</c:f>
              <c:numCache>
                <c:formatCode>0.0</c:formatCode>
                <c:ptCount val="8"/>
                <c:pt idx="0">
                  <c:v>82.39</c:v>
                </c:pt>
                <c:pt idx="1">
                  <c:v>75.19</c:v>
                </c:pt>
                <c:pt idx="2">
                  <c:v>84.93</c:v>
                </c:pt>
                <c:pt idx="3">
                  <c:v>85.89</c:v>
                </c:pt>
                <c:pt idx="4">
                  <c:v>87.81</c:v>
                </c:pt>
                <c:pt idx="5">
                  <c:v>84.17</c:v>
                </c:pt>
                <c:pt idx="6">
                  <c:v>93.77</c:v>
                </c:pt>
                <c:pt idx="7">
                  <c:v>78.84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C3-4130-B4C6-79C3E9F4F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serv...'!$L$23:$L$29</c:f>
              <c:numCache>
                <c:formatCode>0.0</c:formatCode>
                <c:ptCount val="7"/>
                <c:pt idx="0">
                  <c:v>98.21</c:v>
                </c:pt>
                <c:pt idx="1">
                  <c:v>77.16</c:v>
                </c:pt>
                <c:pt idx="2">
                  <c:v>81.540000000000006</c:v>
                </c:pt>
                <c:pt idx="3">
                  <c:v>86.97</c:v>
                </c:pt>
                <c:pt idx="4">
                  <c:v>88.57</c:v>
                </c:pt>
                <c:pt idx="5">
                  <c:v>86.35</c:v>
                </c:pt>
                <c:pt idx="6">
                  <c:v>81.37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0-40AF-A96B-E258D97091B6}"/>
            </c:ext>
          </c:extLst>
        </c:ser>
        <c:ser>
          <c:idx val="1"/>
          <c:order val="1"/>
          <c:tx>
            <c:strRef>
              <c:f>'Accommodation and food serv...'!$K$6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serv...'!$L$32:$L$38</c:f>
              <c:numCache>
                <c:formatCode>0.0</c:formatCode>
                <c:ptCount val="7"/>
                <c:pt idx="0">
                  <c:v>99.27</c:v>
                </c:pt>
                <c:pt idx="1">
                  <c:v>78.040000000000006</c:v>
                </c:pt>
                <c:pt idx="2">
                  <c:v>81.150000000000006</c:v>
                </c:pt>
                <c:pt idx="3">
                  <c:v>86.26</c:v>
                </c:pt>
                <c:pt idx="4">
                  <c:v>87.3</c:v>
                </c:pt>
                <c:pt idx="5">
                  <c:v>85.22</c:v>
                </c:pt>
                <c:pt idx="6">
                  <c:v>78.86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20-40AF-A96B-E258D97091B6}"/>
            </c:ext>
          </c:extLst>
        </c:ser>
        <c:ser>
          <c:idx val="2"/>
          <c:order val="2"/>
          <c:tx>
            <c:strRef>
              <c:f>'Accommodation and food serv...'!$K$7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serv...'!$L$41:$L$47</c:f>
              <c:numCache>
                <c:formatCode>0.0</c:formatCode>
                <c:ptCount val="7"/>
                <c:pt idx="0">
                  <c:v>103.19</c:v>
                </c:pt>
                <c:pt idx="1">
                  <c:v>78.23</c:v>
                </c:pt>
                <c:pt idx="2">
                  <c:v>80.88</c:v>
                </c:pt>
                <c:pt idx="3">
                  <c:v>86.33</c:v>
                </c:pt>
                <c:pt idx="4">
                  <c:v>87.65</c:v>
                </c:pt>
                <c:pt idx="5">
                  <c:v>85.05</c:v>
                </c:pt>
                <c:pt idx="6">
                  <c:v>78.239999999999995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20-40AF-A96B-E258D9709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'Accommodation and food serv...'!$K$108:$K$148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'Accommodation and food serv...'!$L$108:$L$148</c:f>
              <c:numCache>
                <c:formatCode>0.0</c:formatCode>
                <c:ptCount val="41"/>
                <c:pt idx="0">
                  <c:v>100</c:v>
                </c:pt>
                <c:pt idx="1">
                  <c:v>96.361900000000006</c:v>
                </c:pt>
                <c:pt idx="2">
                  <c:v>80.018900000000002</c:v>
                </c:pt>
                <c:pt idx="3">
                  <c:v>69.551400000000001</c:v>
                </c:pt>
                <c:pt idx="4">
                  <c:v>65.057500000000005</c:v>
                </c:pt>
                <c:pt idx="5">
                  <c:v>65.136799999999994</c:v>
                </c:pt>
                <c:pt idx="6">
                  <c:v>67.517899999999997</c:v>
                </c:pt>
                <c:pt idx="7">
                  <c:v>69.194299999999998</c:v>
                </c:pt>
                <c:pt idx="8">
                  <c:v>70.427099999999996</c:v>
                </c:pt>
                <c:pt idx="9">
                  <c:v>70.673599999999993</c:v>
                </c:pt>
                <c:pt idx="10">
                  <c:v>72.005899999999997</c:v>
                </c:pt>
                <c:pt idx="11">
                  <c:v>73.551199999999994</c:v>
                </c:pt>
                <c:pt idx="12">
                  <c:v>76.674499999999995</c:v>
                </c:pt>
                <c:pt idx="13">
                  <c:v>78.767099999999999</c:v>
                </c:pt>
                <c:pt idx="14">
                  <c:v>80.287400000000005</c:v>
                </c:pt>
                <c:pt idx="15">
                  <c:v>81.835400000000007</c:v>
                </c:pt>
                <c:pt idx="16">
                  <c:v>84.7149</c:v>
                </c:pt>
                <c:pt idx="17">
                  <c:v>84.807400000000001</c:v>
                </c:pt>
                <c:pt idx="18">
                  <c:v>84.771600000000007</c:v>
                </c:pt>
                <c:pt idx="19">
                  <c:v>84.420500000000004</c:v>
                </c:pt>
                <c:pt idx="20">
                  <c:v>84.447100000000006</c:v>
                </c:pt>
                <c:pt idx="21">
                  <c:v>82.528499999999994</c:v>
                </c:pt>
                <c:pt idx="22">
                  <c:v>82.504900000000006</c:v>
                </c:pt>
                <c:pt idx="23">
                  <c:v>83.171899999999994</c:v>
                </c:pt>
                <c:pt idx="24">
                  <c:v>83.182400000000001</c:v>
                </c:pt>
                <c:pt idx="25">
                  <c:v>83.395700000000005</c:v>
                </c:pt>
                <c:pt idx="26">
                  <c:v>85.4846</c:v>
                </c:pt>
                <c:pt idx="27">
                  <c:v>86.025599999999997</c:v>
                </c:pt>
                <c:pt idx="28">
                  <c:v>86.283699999999996</c:v>
                </c:pt>
                <c:pt idx="29">
                  <c:v>85.6708</c:v>
                </c:pt>
                <c:pt idx="30">
                  <c:v>85.254800000000003</c:v>
                </c:pt>
                <c:pt idx="31">
                  <c:v>84.890699999999995</c:v>
                </c:pt>
                <c:pt idx="32">
                  <c:v>84.708600000000004</c:v>
                </c:pt>
                <c:pt idx="33">
                  <c:v>84.892099999999999</c:v>
                </c:pt>
                <c:pt idx="34">
                  <c:v>84.889099999999999</c:v>
                </c:pt>
                <c:pt idx="35">
                  <c:v>85.557400000000001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F2-4E94-9439-AFE3352AABE9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'Accommodation and food serv...'!$K$108:$K$148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'Accommodation and food serv...'!$L$150:$L$190</c:f>
              <c:numCache>
                <c:formatCode>0.0</c:formatCode>
                <c:ptCount val="41"/>
                <c:pt idx="0">
                  <c:v>100</c:v>
                </c:pt>
                <c:pt idx="1">
                  <c:v>92.381600000000006</c:v>
                </c:pt>
                <c:pt idx="2">
                  <c:v>79.475300000000004</c:v>
                </c:pt>
                <c:pt idx="3">
                  <c:v>75.435000000000002</c:v>
                </c:pt>
                <c:pt idx="4">
                  <c:v>72.521199999999993</c:v>
                </c:pt>
                <c:pt idx="5">
                  <c:v>74.037499999999994</c:v>
                </c:pt>
                <c:pt idx="6">
                  <c:v>84.874200000000002</c:v>
                </c:pt>
                <c:pt idx="7">
                  <c:v>81.498199999999997</c:v>
                </c:pt>
                <c:pt idx="8">
                  <c:v>79.314899999999994</c:v>
                </c:pt>
                <c:pt idx="9">
                  <c:v>75.153000000000006</c:v>
                </c:pt>
                <c:pt idx="10">
                  <c:v>75.538899999999998</c:v>
                </c:pt>
                <c:pt idx="11">
                  <c:v>76.2851</c:v>
                </c:pt>
                <c:pt idx="12">
                  <c:v>81.432000000000002</c:v>
                </c:pt>
                <c:pt idx="13">
                  <c:v>84.045400000000001</c:v>
                </c:pt>
                <c:pt idx="14">
                  <c:v>84.046000000000006</c:v>
                </c:pt>
                <c:pt idx="15">
                  <c:v>84.044700000000006</c:v>
                </c:pt>
                <c:pt idx="16">
                  <c:v>94.041300000000007</c:v>
                </c:pt>
                <c:pt idx="17">
                  <c:v>90.060599999999994</c:v>
                </c:pt>
                <c:pt idx="18">
                  <c:v>89.671300000000002</c:v>
                </c:pt>
                <c:pt idx="19">
                  <c:v>88.231499999999997</c:v>
                </c:pt>
                <c:pt idx="20">
                  <c:v>89.347700000000003</c:v>
                </c:pt>
                <c:pt idx="21">
                  <c:v>87.300399999999996</c:v>
                </c:pt>
                <c:pt idx="22">
                  <c:v>88.314099999999996</c:v>
                </c:pt>
                <c:pt idx="23">
                  <c:v>88.953699999999998</c:v>
                </c:pt>
                <c:pt idx="24">
                  <c:v>87.999799999999993</c:v>
                </c:pt>
                <c:pt idx="25">
                  <c:v>88.174499999999995</c:v>
                </c:pt>
                <c:pt idx="26">
                  <c:v>90.418199999999999</c:v>
                </c:pt>
                <c:pt idx="27">
                  <c:v>91.332099999999997</c:v>
                </c:pt>
                <c:pt idx="28">
                  <c:v>91.169200000000004</c:v>
                </c:pt>
                <c:pt idx="29">
                  <c:v>89.245900000000006</c:v>
                </c:pt>
                <c:pt idx="30">
                  <c:v>88.370500000000007</c:v>
                </c:pt>
                <c:pt idx="31">
                  <c:v>85.217500000000001</c:v>
                </c:pt>
                <c:pt idx="32">
                  <c:v>85.468599999999995</c:v>
                </c:pt>
                <c:pt idx="33">
                  <c:v>85.806600000000003</c:v>
                </c:pt>
                <c:pt idx="34">
                  <c:v>86.812299999999993</c:v>
                </c:pt>
                <c:pt idx="35">
                  <c:v>86.7517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F2-4E94-9439-AFE3352AA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wareh...'!$L$52:$L$59</c:f>
              <c:numCache>
                <c:formatCode>0.0</c:formatCode>
                <c:ptCount val="8"/>
                <c:pt idx="0">
                  <c:v>94.44</c:v>
                </c:pt>
                <c:pt idx="1">
                  <c:v>93.36</c:v>
                </c:pt>
                <c:pt idx="2">
                  <c:v>95.21</c:v>
                </c:pt>
                <c:pt idx="3">
                  <c:v>93.08</c:v>
                </c:pt>
                <c:pt idx="4">
                  <c:v>91.74</c:v>
                </c:pt>
                <c:pt idx="5">
                  <c:v>95.46</c:v>
                </c:pt>
                <c:pt idx="6">
                  <c:v>93.99</c:v>
                </c:pt>
                <c:pt idx="7">
                  <c:v>91.75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23-4123-A959-F4577FC34A42}"/>
            </c:ext>
          </c:extLst>
        </c:ser>
        <c:ser>
          <c:idx val="1"/>
          <c:order val="1"/>
          <c:tx>
            <c:strRef>
              <c:f>'Transport, postal and wareh...'!$K$6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wareh...'!$L$61:$L$68</c:f>
              <c:numCache>
                <c:formatCode>0.0</c:formatCode>
                <c:ptCount val="8"/>
                <c:pt idx="0">
                  <c:v>93.5</c:v>
                </c:pt>
                <c:pt idx="1">
                  <c:v>92.28</c:v>
                </c:pt>
                <c:pt idx="2">
                  <c:v>94.54</c:v>
                </c:pt>
                <c:pt idx="3">
                  <c:v>94.25</c:v>
                </c:pt>
                <c:pt idx="4">
                  <c:v>93.97</c:v>
                </c:pt>
                <c:pt idx="5">
                  <c:v>95.43</c:v>
                </c:pt>
                <c:pt idx="6">
                  <c:v>93.58</c:v>
                </c:pt>
                <c:pt idx="7">
                  <c:v>88.66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23-4123-A959-F4577FC34A42}"/>
            </c:ext>
          </c:extLst>
        </c:ser>
        <c:ser>
          <c:idx val="2"/>
          <c:order val="2"/>
          <c:tx>
            <c:strRef>
              <c:f>'Transport, postal and wareh...'!$K$7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wareh...'!$L$70:$L$77</c:f>
              <c:numCache>
                <c:formatCode>0.0</c:formatCode>
                <c:ptCount val="8"/>
                <c:pt idx="0">
                  <c:v>94.62</c:v>
                </c:pt>
                <c:pt idx="1">
                  <c:v>94.27</c:v>
                </c:pt>
                <c:pt idx="2">
                  <c:v>95.07</c:v>
                </c:pt>
                <c:pt idx="3">
                  <c:v>95.6</c:v>
                </c:pt>
                <c:pt idx="4">
                  <c:v>96.02</c:v>
                </c:pt>
                <c:pt idx="5">
                  <c:v>93.01</c:v>
                </c:pt>
                <c:pt idx="6">
                  <c:v>95.24</c:v>
                </c:pt>
                <c:pt idx="7">
                  <c:v>90.71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23-4123-A959-F4577FC34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0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wareh...'!$L$81:$L$88</c:f>
              <c:numCache>
                <c:formatCode>0.0</c:formatCode>
                <c:ptCount val="8"/>
                <c:pt idx="0">
                  <c:v>93.16</c:v>
                </c:pt>
                <c:pt idx="1">
                  <c:v>93.15</c:v>
                </c:pt>
                <c:pt idx="2">
                  <c:v>92.92</c:v>
                </c:pt>
                <c:pt idx="3">
                  <c:v>93.92</c:v>
                </c:pt>
                <c:pt idx="4">
                  <c:v>92.65</c:v>
                </c:pt>
                <c:pt idx="5">
                  <c:v>95.9</c:v>
                </c:pt>
                <c:pt idx="6">
                  <c:v>91.46</c:v>
                </c:pt>
                <c:pt idx="7">
                  <c:v>93.02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68-432D-8EB0-72BE25D78FC5}"/>
            </c:ext>
          </c:extLst>
        </c:ser>
        <c:ser>
          <c:idx val="1"/>
          <c:order val="1"/>
          <c:tx>
            <c:strRef>
              <c:f>'Transport, postal and wareh...'!$K$6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wareh...'!$L$90:$L$97</c:f>
              <c:numCache>
                <c:formatCode>0.0</c:formatCode>
                <c:ptCount val="8"/>
                <c:pt idx="0">
                  <c:v>92.66</c:v>
                </c:pt>
                <c:pt idx="1">
                  <c:v>92.56</c:v>
                </c:pt>
                <c:pt idx="2">
                  <c:v>92.04</c:v>
                </c:pt>
                <c:pt idx="3">
                  <c:v>95.29</c:v>
                </c:pt>
                <c:pt idx="4">
                  <c:v>94.38</c:v>
                </c:pt>
                <c:pt idx="5">
                  <c:v>95.99</c:v>
                </c:pt>
                <c:pt idx="6">
                  <c:v>92.01</c:v>
                </c:pt>
                <c:pt idx="7">
                  <c:v>93.54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68-432D-8EB0-72BE25D78FC5}"/>
            </c:ext>
          </c:extLst>
        </c:ser>
        <c:ser>
          <c:idx val="2"/>
          <c:order val="2"/>
          <c:tx>
            <c:strRef>
              <c:f>'Transport, postal and wareh...'!$K$7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wareh...'!$L$99:$L$106</c:f>
              <c:numCache>
                <c:formatCode>0.0</c:formatCode>
                <c:ptCount val="8"/>
                <c:pt idx="0">
                  <c:v>93.32</c:v>
                </c:pt>
                <c:pt idx="1">
                  <c:v>94.52</c:v>
                </c:pt>
                <c:pt idx="2">
                  <c:v>92.85</c:v>
                </c:pt>
                <c:pt idx="3">
                  <c:v>98.62</c:v>
                </c:pt>
                <c:pt idx="4">
                  <c:v>95.71</c:v>
                </c:pt>
                <c:pt idx="5">
                  <c:v>92.57</c:v>
                </c:pt>
                <c:pt idx="6">
                  <c:v>93.57</c:v>
                </c:pt>
                <c:pt idx="7">
                  <c:v>95.09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68-432D-8EB0-72BE25D78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0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wareh...'!$L$23:$L$29</c:f>
              <c:numCache>
                <c:formatCode>0.0</c:formatCode>
                <c:ptCount val="7"/>
                <c:pt idx="0">
                  <c:v>122.21</c:v>
                </c:pt>
                <c:pt idx="1">
                  <c:v>93.76</c:v>
                </c:pt>
                <c:pt idx="2">
                  <c:v>94.13</c:v>
                </c:pt>
                <c:pt idx="3">
                  <c:v>94.67</c:v>
                </c:pt>
                <c:pt idx="4">
                  <c:v>94.39</c:v>
                </c:pt>
                <c:pt idx="5">
                  <c:v>90.99</c:v>
                </c:pt>
                <c:pt idx="6">
                  <c:v>83.55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44-4454-A6C1-31E743297653}"/>
            </c:ext>
          </c:extLst>
        </c:ser>
        <c:ser>
          <c:idx val="1"/>
          <c:order val="1"/>
          <c:tx>
            <c:strRef>
              <c:f>'Transport, postal and wareh...'!$K$6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wareh...'!$L$32:$L$38</c:f>
              <c:numCache>
                <c:formatCode>0.0</c:formatCode>
                <c:ptCount val="7"/>
                <c:pt idx="0">
                  <c:v>131.54</c:v>
                </c:pt>
                <c:pt idx="1">
                  <c:v>94.7</c:v>
                </c:pt>
                <c:pt idx="2">
                  <c:v>93.86</c:v>
                </c:pt>
                <c:pt idx="3">
                  <c:v>94.33</c:v>
                </c:pt>
                <c:pt idx="4">
                  <c:v>93.8</c:v>
                </c:pt>
                <c:pt idx="5">
                  <c:v>90.11</c:v>
                </c:pt>
                <c:pt idx="6">
                  <c:v>82.99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44-4454-A6C1-31E743297653}"/>
            </c:ext>
          </c:extLst>
        </c:ser>
        <c:ser>
          <c:idx val="2"/>
          <c:order val="2"/>
          <c:tx>
            <c:strRef>
              <c:f>'Transport, postal and wareh...'!$K$7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wareh...'!$L$41:$L$47</c:f>
              <c:numCache>
                <c:formatCode>0.0</c:formatCode>
                <c:ptCount val="7"/>
                <c:pt idx="0">
                  <c:v>134.63999999999999</c:v>
                </c:pt>
                <c:pt idx="1">
                  <c:v>95.49</c:v>
                </c:pt>
                <c:pt idx="2">
                  <c:v>95.21</c:v>
                </c:pt>
                <c:pt idx="3">
                  <c:v>95.82</c:v>
                </c:pt>
                <c:pt idx="4">
                  <c:v>95.35</c:v>
                </c:pt>
                <c:pt idx="5">
                  <c:v>91.52</c:v>
                </c:pt>
                <c:pt idx="6">
                  <c:v>83.98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44-4454-A6C1-31E743297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'Transport, postal and wareh...'!$K$108:$K$148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'Transport, postal and wareh...'!$L$108:$L$148</c:f>
              <c:numCache>
                <c:formatCode>0.0</c:formatCode>
                <c:ptCount val="41"/>
                <c:pt idx="0">
                  <c:v>100</c:v>
                </c:pt>
                <c:pt idx="1">
                  <c:v>99.348500000000001</c:v>
                </c:pt>
                <c:pt idx="2">
                  <c:v>97.492099999999994</c:v>
                </c:pt>
                <c:pt idx="3">
                  <c:v>96.915999999999997</c:v>
                </c:pt>
                <c:pt idx="4">
                  <c:v>95.596400000000003</c:v>
                </c:pt>
                <c:pt idx="5">
                  <c:v>95.036299999999997</c:v>
                </c:pt>
                <c:pt idx="6">
                  <c:v>95.447599999999994</c:v>
                </c:pt>
                <c:pt idx="7">
                  <c:v>95.689400000000006</c:v>
                </c:pt>
                <c:pt idx="8">
                  <c:v>94.879800000000003</c:v>
                </c:pt>
                <c:pt idx="9">
                  <c:v>95.335700000000003</c:v>
                </c:pt>
                <c:pt idx="10">
                  <c:v>95.647800000000004</c:v>
                </c:pt>
                <c:pt idx="11">
                  <c:v>95.319599999999994</c:v>
                </c:pt>
                <c:pt idx="12">
                  <c:v>95.858400000000003</c:v>
                </c:pt>
                <c:pt idx="13">
                  <c:v>96.131900000000002</c:v>
                </c:pt>
                <c:pt idx="14">
                  <c:v>95.884600000000006</c:v>
                </c:pt>
                <c:pt idx="15">
                  <c:v>93.288700000000006</c:v>
                </c:pt>
                <c:pt idx="16">
                  <c:v>94.236199999999997</c:v>
                </c:pt>
                <c:pt idx="17">
                  <c:v>95.133200000000002</c:v>
                </c:pt>
                <c:pt idx="18">
                  <c:v>95.753299999999996</c:v>
                </c:pt>
                <c:pt idx="19">
                  <c:v>95.717500000000001</c:v>
                </c:pt>
                <c:pt idx="20">
                  <c:v>95.9465</c:v>
                </c:pt>
                <c:pt idx="21">
                  <c:v>96.020099999999999</c:v>
                </c:pt>
                <c:pt idx="22">
                  <c:v>95.689899999999994</c:v>
                </c:pt>
                <c:pt idx="23">
                  <c:v>95.7911</c:v>
                </c:pt>
                <c:pt idx="24">
                  <c:v>95.501199999999997</c:v>
                </c:pt>
                <c:pt idx="25">
                  <c:v>95.530199999999994</c:v>
                </c:pt>
                <c:pt idx="26">
                  <c:v>95.513000000000005</c:v>
                </c:pt>
                <c:pt idx="27">
                  <c:v>95.789100000000005</c:v>
                </c:pt>
                <c:pt idx="28">
                  <c:v>95.332300000000004</c:v>
                </c:pt>
                <c:pt idx="29">
                  <c:v>94.515199999999993</c:v>
                </c:pt>
                <c:pt idx="30">
                  <c:v>93.673000000000002</c:v>
                </c:pt>
                <c:pt idx="31">
                  <c:v>94.009699999999995</c:v>
                </c:pt>
                <c:pt idx="32">
                  <c:v>94.057699999999997</c:v>
                </c:pt>
                <c:pt idx="33">
                  <c:v>94.071299999999994</c:v>
                </c:pt>
                <c:pt idx="34">
                  <c:v>93.68</c:v>
                </c:pt>
                <c:pt idx="35">
                  <c:v>94.931799999999996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EE-48B0-83AA-B34041928DCB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'Transport, postal and wareh...'!$K$108:$K$148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'Transport, postal and wareh...'!$L$150:$L$190</c:f>
              <c:numCache>
                <c:formatCode>0.0</c:formatCode>
                <c:ptCount val="41"/>
                <c:pt idx="0">
                  <c:v>100</c:v>
                </c:pt>
                <c:pt idx="1">
                  <c:v>100.65989999999999</c:v>
                </c:pt>
                <c:pt idx="2">
                  <c:v>98.248500000000007</c:v>
                </c:pt>
                <c:pt idx="3">
                  <c:v>96.945499999999996</c:v>
                </c:pt>
                <c:pt idx="4">
                  <c:v>97.346000000000004</c:v>
                </c:pt>
                <c:pt idx="5">
                  <c:v>96.511200000000002</c:v>
                </c:pt>
                <c:pt idx="6">
                  <c:v>94.049000000000007</c:v>
                </c:pt>
                <c:pt idx="7">
                  <c:v>92.5047</c:v>
                </c:pt>
                <c:pt idx="8">
                  <c:v>89.764899999999997</c:v>
                </c:pt>
                <c:pt idx="9">
                  <c:v>89.755099999999999</c:v>
                </c:pt>
                <c:pt idx="10">
                  <c:v>89.689300000000003</c:v>
                </c:pt>
                <c:pt idx="11">
                  <c:v>91.053100000000001</c:v>
                </c:pt>
                <c:pt idx="12">
                  <c:v>92.664199999999994</c:v>
                </c:pt>
                <c:pt idx="13">
                  <c:v>92.935500000000005</c:v>
                </c:pt>
                <c:pt idx="14">
                  <c:v>93.531800000000004</c:v>
                </c:pt>
                <c:pt idx="15">
                  <c:v>92.183599999999998</c:v>
                </c:pt>
                <c:pt idx="16">
                  <c:v>92.500100000000003</c:v>
                </c:pt>
                <c:pt idx="17">
                  <c:v>88.888499999999993</c:v>
                </c:pt>
                <c:pt idx="18">
                  <c:v>88.515600000000006</c:v>
                </c:pt>
                <c:pt idx="19">
                  <c:v>88.874200000000002</c:v>
                </c:pt>
                <c:pt idx="20">
                  <c:v>88.520600000000002</c:v>
                </c:pt>
                <c:pt idx="21">
                  <c:v>89.818600000000004</c:v>
                </c:pt>
                <c:pt idx="22">
                  <c:v>90.419600000000003</c:v>
                </c:pt>
                <c:pt idx="23">
                  <c:v>90.650800000000004</c:v>
                </c:pt>
                <c:pt idx="24">
                  <c:v>88.522999999999996</c:v>
                </c:pt>
                <c:pt idx="25">
                  <c:v>91.405199999999994</c:v>
                </c:pt>
                <c:pt idx="26">
                  <c:v>91.510599999999997</c:v>
                </c:pt>
                <c:pt idx="27">
                  <c:v>96.264700000000005</c:v>
                </c:pt>
                <c:pt idx="28">
                  <c:v>100.6378</c:v>
                </c:pt>
                <c:pt idx="29">
                  <c:v>96.045199999999994</c:v>
                </c:pt>
                <c:pt idx="30">
                  <c:v>89.620199999999997</c:v>
                </c:pt>
                <c:pt idx="31">
                  <c:v>90.215000000000003</c:v>
                </c:pt>
                <c:pt idx="32">
                  <c:v>90.566999999999993</c:v>
                </c:pt>
                <c:pt idx="33">
                  <c:v>90.388999999999996</c:v>
                </c:pt>
                <c:pt idx="34">
                  <c:v>89.007900000000006</c:v>
                </c:pt>
                <c:pt idx="35">
                  <c:v>90.634100000000004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EE-48B0-83AA-B34041928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telec...'!$L$52:$L$59</c:f>
              <c:numCache>
                <c:formatCode>0.0</c:formatCode>
                <c:ptCount val="8"/>
                <c:pt idx="0">
                  <c:v>91.13</c:v>
                </c:pt>
                <c:pt idx="1">
                  <c:v>87.24</c:v>
                </c:pt>
                <c:pt idx="2">
                  <c:v>90.2</c:v>
                </c:pt>
                <c:pt idx="3">
                  <c:v>93.4</c:v>
                </c:pt>
                <c:pt idx="4">
                  <c:v>92.47</c:v>
                </c:pt>
                <c:pt idx="5">
                  <c:v>90.25</c:v>
                </c:pt>
                <c:pt idx="6">
                  <c:v>107.01</c:v>
                </c:pt>
                <c:pt idx="7">
                  <c:v>94.02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76-460E-BC12-5429897FE571}"/>
            </c:ext>
          </c:extLst>
        </c:ser>
        <c:ser>
          <c:idx val="1"/>
          <c:order val="1"/>
          <c:tx>
            <c:strRef>
              <c:f>'Information media and telec...'!$K$6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telec...'!$L$61:$L$68</c:f>
              <c:numCache>
                <c:formatCode>0.0</c:formatCode>
                <c:ptCount val="8"/>
                <c:pt idx="0">
                  <c:v>88.48</c:v>
                </c:pt>
                <c:pt idx="1">
                  <c:v>84.33</c:v>
                </c:pt>
                <c:pt idx="2">
                  <c:v>87.72</c:v>
                </c:pt>
                <c:pt idx="3">
                  <c:v>90.3</c:v>
                </c:pt>
                <c:pt idx="4">
                  <c:v>90.33</c:v>
                </c:pt>
                <c:pt idx="5">
                  <c:v>88.74</c:v>
                </c:pt>
                <c:pt idx="6">
                  <c:v>94.82</c:v>
                </c:pt>
                <c:pt idx="7">
                  <c:v>91.6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76-460E-BC12-5429897FE571}"/>
            </c:ext>
          </c:extLst>
        </c:ser>
        <c:ser>
          <c:idx val="2"/>
          <c:order val="2"/>
          <c:tx>
            <c:strRef>
              <c:f>'Information media and telec...'!$K$7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telec...'!$L$70:$L$77</c:f>
              <c:numCache>
                <c:formatCode>0.0</c:formatCode>
                <c:ptCount val="8"/>
                <c:pt idx="0">
                  <c:v>88.98</c:v>
                </c:pt>
                <c:pt idx="1">
                  <c:v>85.01</c:v>
                </c:pt>
                <c:pt idx="2">
                  <c:v>87</c:v>
                </c:pt>
                <c:pt idx="3">
                  <c:v>91.57</c:v>
                </c:pt>
                <c:pt idx="4">
                  <c:v>90.24</c:v>
                </c:pt>
                <c:pt idx="5">
                  <c:v>88.98</c:v>
                </c:pt>
                <c:pt idx="6">
                  <c:v>94.85</c:v>
                </c:pt>
                <c:pt idx="7">
                  <c:v>90.33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76-460E-BC12-5429897FE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telec...'!$L$81:$L$88</c:f>
              <c:numCache>
                <c:formatCode>0.0</c:formatCode>
                <c:ptCount val="8"/>
                <c:pt idx="0">
                  <c:v>89.57</c:v>
                </c:pt>
                <c:pt idx="1">
                  <c:v>86.63</c:v>
                </c:pt>
                <c:pt idx="2">
                  <c:v>88.99</c:v>
                </c:pt>
                <c:pt idx="3">
                  <c:v>93.05</c:v>
                </c:pt>
                <c:pt idx="4">
                  <c:v>91.65</c:v>
                </c:pt>
                <c:pt idx="5">
                  <c:v>90.85</c:v>
                </c:pt>
                <c:pt idx="6">
                  <c:v>100.82</c:v>
                </c:pt>
                <c:pt idx="7">
                  <c:v>93.54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9A-4072-BED3-F18C2CC0C308}"/>
            </c:ext>
          </c:extLst>
        </c:ser>
        <c:ser>
          <c:idx val="1"/>
          <c:order val="1"/>
          <c:tx>
            <c:strRef>
              <c:f>'Information media and telec...'!$K$6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telec...'!$L$90:$L$97</c:f>
              <c:numCache>
                <c:formatCode>0.0</c:formatCode>
                <c:ptCount val="8"/>
                <c:pt idx="0">
                  <c:v>86.8</c:v>
                </c:pt>
                <c:pt idx="1">
                  <c:v>84.41</c:v>
                </c:pt>
                <c:pt idx="2">
                  <c:v>86.65</c:v>
                </c:pt>
                <c:pt idx="3">
                  <c:v>91.05</c:v>
                </c:pt>
                <c:pt idx="4">
                  <c:v>89.92</c:v>
                </c:pt>
                <c:pt idx="5">
                  <c:v>87.11</c:v>
                </c:pt>
                <c:pt idx="6">
                  <c:v>92.59</c:v>
                </c:pt>
                <c:pt idx="7">
                  <c:v>92.2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9A-4072-BED3-F18C2CC0C308}"/>
            </c:ext>
          </c:extLst>
        </c:ser>
        <c:ser>
          <c:idx val="2"/>
          <c:order val="2"/>
          <c:tx>
            <c:strRef>
              <c:f>'Information media and telec...'!$K$7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telec...'!$L$99:$L$106</c:f>
              <c:numCache>
                <c:formatCode>0.0</c:formatCode>
                <c:ptCount val="8"/>
                <c:pt idx="0">
                  <c:v>87.68</c:v>
                </c:pt>
                <c:pt idx="1">
                  <c:v>85.39</c:v>
                </c:pt>
                <c:pt idx="2">
                  <c:v>85.75</c:v>
                </c:pt>
                <c:pt idx="3">
                  <c:v>91.37</c:v>
                </c:pt>
                <c:pt idx="4">
                  <c:v>89.46</c:v>
                </c:pt>
                <c:pt idx="5">
                  <c:v>87.54</c:v>
                </c:pt>
                <c:pt idx="6">
                  <c:v>91.09</c:v>
                </c:pt>
                <c:pt idx="7">
                  <c:v>91.31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9A-4072-BED3-F18C2CC0C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telec...'!$L$23:$L$29</c:f>
              <c:numCache>
                <c:formatCode>0.0</c:formatCode>
                <c:ptCount val="7"/>
                <c:pt idx="0">
                  <c:v>63.39</c:v>
                </c:pt>
                <c:pt idx="1">
                  <c:v>88.6</c:v>
                </c:pt>
                <c:pt idx="2">
                  <c:v>91.21</c:v>
                </c:pt>
                <c:pt idx="3">
                  <c:v>91.03</c:v>
                </c:pt>
                <c:pt idx="4">
                  <c:v>90.84</c:v>
                </c:pt>
                <c:pt idx="5">
                  <c:v>88.07</c:v>
                </c:pt>
                <c:pt idx="6">
                  <c:v>81.53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84-4AE1-8E9F-825848AD2512}"/>
            </c:ext>
          </c:extLst>
        </c:ser>
        <c:ser>
          <c:idx val="1"/>
          <c:order val="1"/>
          <c:tx>
            <c:strRef>
              <c:f>'Information media and telec...'!$K$6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telec...'!$L$32:$L$38</c:f>
              <c:numCache>
                <c:formatCode>0.0</c:formatCode>
                <c:ptCount val="7"/>
                <c:pt idx="0">
                  <c:v>61.38</c:v>
                </c:pt>
                <c:pt idx="1">
                  <c:v>86.63</c:v>
                </c:pt>
                <c:pt idx="2">
                  <c:v>88.01</c:v>
                </c:pt>
                <c:pt idx="3">
                  <c:v>88.3</c:v>
                </c:pt>
                <c:pt idx="4">
                  <c:v>88.56</c:v>
                </c:pt>
                <c:pt idx="5">
                  <c:v>85.69</c:v>
                </c:pt>
                <c:pt idx="6">
                  <c:v>78.55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84-4AE1-8E9F-825848AD2512}"/>
            </c:ext>
          </c:extLst>
        </c:ser>
        <c:ser>
          <c:idx val="2"/>
          <c:order val="2"/>
          <c:tx>
            <c:strRef>
              <c:f>'Information media and telec...'!$K$7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telec...'!$L$41:$L$47</c:f>
              <c:numCache>
                <c:formatCode>0.0</c:formatCode>
                <c:ptCount val="7"/>
                <c:pt idx="0">
                  <c:v>62.01</c:v>
                </c:pt>
                <c:pt idx="1">
                  <c:v>85.64</c:v>
                </c:pt>
                <c:pt idx="2">
                  <c:v>88.79</c:v>
                </c:pt>
                <c:pt idx="3">
                  <c:v>89.34</c:v>
                </c:pt>
                <c:pt idx="4">
                  <c:v>89.37</c:v>
                </c:pt>
                <c:pt idx="5">
                  <c:v>86.37</c:v>
                </c:pt>
                <c:pt idx="6">
                  <c:v>79.61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84-4AE1-8E9F-825848AD2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'Agriculture, forestry and f...'!$K$108:$K$148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'Agriculture, forestry and f...'!$L$108:$L$148</c:f>
              <c:numCache>
                <c:formatCode>0.0</c:formatCode>
                <c:ptCount val="41"/>
                <c:pt idx="0">
                  <c:v>100</c:v>
                </c:pt>
                <c:pt idx="1">
                  <c:v>100.44840000000001</c:v>
                </c:pt>
                <c:pt idx="2">
                  <c:v>99.959000000000003</c:v>
                </c:pt>
                <c:pt idx="3">
                  <c:v>98.212199999999996</c:v>
                </c:pt>
                <c:pt idx="4">
                  <c:v>96.405299999999997</c:v>
                </c:pt>
                <c:pt idx="5">
                  <c:v>96.336799999999997</c:v>
                </c:pt>
                <c:pt idx="6">
                  <c:v>96.663700000000006</c:v>
                </c:pt>
                <c:pt idx="7">
                  <c:v>96.504800000000003</c:v>
                </c:pt>
                <c:pt idx="8">
                  <c:v>96.603700000000003</c:v>
                </c:pt>
                <c:pt idx="9">
                  <c:v>96.721599999999995</c:v>
                </c:pt>
                <c:pt idx="10">
                  <c:v>96.585999999999999</c:v>
                </c:pt>
                <c:pt idx="11">
                  <c:v>96.213200000000001</c:v>
                </c:pt>
                <c:pt idx="12">
                  <c:v>96.532399999999996</c:v>
                </c:pt>
                <c:pt idx="13">
                  <c:v>97.154399999999995</c:v>
                </c:pt>
                <c:pt idx="14">
                  <c:v>97.528700000000001</c:v>
                </c:pt>
                <c:pt idx="15">
                  <c:v>97.743300000000005</c:v>
                </c:pt>
                <c:pt idx="16">
                  <c:v>98.599800000000002</c:v>
                </c:pt>
                <c:pt idx="17">
                  <c:v>98.185299999999998</c:v>
                </c:pt>
                <c:pt idx="18">
                  <c:v>97.437600000000003</c:v>
                </c:pt>
                <c:pt idx="19">
                  <c:v>97.525800000000004</c:v>
                </c:pt>
                <c:pt idx="20">
                  <c:v>97.520899999999997</c:v>
                </c:pt>
                <c:pt idx="21">
                  <c:v>97.318299999999994</c:v>
                </c:pt>
                <c:pt idx="22">
                  <c:v>97.337999999999994</c:v>
                </c:pt>
                <c:pt idx="23">
                  <c:v>97.273099999999999</c:v>
                </c:pt>
                <c:pt idx="24">
                  <c:v>97.808300000000003</c:v>
                </c:pt>
                <c:pt idx="25">
                  <c:v>98.5214</c:v>
                </c:pt>
                <c:pt idx="26">
                  <c:v>98.785499999999999</c:v>
                </c:pt>
                <c:pt idx="27">
                  <c:v>99.078500000000005</c:v>
                </c:pt>
                <c:pt idx="28">
                  <c:v>99.230400000000003</c:v>
                </c:pt>
                <c:pt idx="29">
                  <c:v>98.553200000000004</c:v>
                </c:pt>
                <c:pt idx="30">
                  <c:v>96.780900000000003</c:v>
                </c:pt>
                <c:pt idx="31">
                  <c:v>96.746300000000005</c:v>
                </c:pt>
                <c:pt idx="32">
                  <c:v>96.482200000000006</c:v>
                </c:pt>
                <c:pt idx="33">
                  <c:v>96.216700000000003</c:v>
                </c:pt>
                <c:pt idx="34">
                  <c:v>94.200100000000006</c:v>
                </c:pt>
                <c:pt idx="35">
                  <c:v>93.533900000000003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B-47EE-B29C-6DDC2F071539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'Agriculture, forestry and f...'!$K$108:$K$148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'Agriculture, forestry and f...'!$L$150:$L$190</c:f>
              <c:numCache>
                <c:formatCode>0.0</c:formatCode>
                <c:ptCount val="41"/>
                <c:pt idx="0">
                  <c:v>100</c:v>
                </c:pt>
                <c:pt idx="1">
                  <c:v>102.0355</c:v>
                </c:pt>
                <c:pt idx="2">
                  <c:v>103.1837</c:v>
                </c:pt>
                <c:pt idx="3">
                  <c:v>102.91800000000001</c:v>
                </c:pt>
                <c:pt idx="4">
                  <c:v>99.343199999999996</c:v>
                </c:pt>
                <c:pt idx="5">
                  <c:v>99.569199999999995</c:v>
                </c:pt>
                <c:pt idx="6">
                  <c:v>102.0578</c:v>
                </c:pt>
                <c:pt idx="7">
                  <c:v>102.151</c:v>
                </c:pt>
                <c:pt idx="8">
                  <c:v>100.8746</c:v>
                </c:pt>
                <c:pt idx="9">
                  <c:v>100.44799999999999</c:v>
                </c:pt>
                <c:pt idx="10">
                  <c:v>100.3755</c:v>
                </c:pt>
                <c:pt idx="11">
                  <c:v>99.4298</c:v>
                </c:pt>
                <c:pt idx="12">
                  <c:v>99.844800000000006</c:v>
                </c:pt>
                <c:pt idx="13">
                  <c:v>101.4864</c:v>
                </c:pt>
                <c:pt idx="14">
                  <c:v>105.7795</c:v>
                </c:pt>
                <c:pt idx="15">
                  <c:v>105.82129999999999</c:v>
                </c:pt>
                <c:pt idx="16">
                  <c:v>104.2604</c:v>
                </c:pt>
                <c:pt idx="17">
                  <c:v>97.997299999999996</c:v>
                </c:pt>
                <c:pt idx="18">
                  <c:v>97.566000000000003</c:v>
                </c:pt>
                <c:pt idx="19">
                  <c:v>97.049800000000005</c:v>
                </c:pt>
                <c:pt idx="20">
                  <c:v>98.389200000000002</c:v>
                </c:pt>
                <c:pt idx="21">
                  <c:v>97.431600000000003</c:v>
                </c:pt>
                <c:pt idx="22">
                  <c:v>97.250299999999996</c:v>
                </c:pt>
                <c:pt idx="23">
                  <c:v>98.351100000000002</c:v>
                </c:pt>
                <c:pt idx="24">
                  <c:v>100.33499999999999</c:v>
                </c:pt>
                <c:pt idx="25">
                  <c:v>101.6127</c:v>
                </c:pt>
                <c:pt idx="26">
                  <c:v>102.3676</c:v>
                </c:pt>
                <c:pt idx="27">
                  <c:v>103.03440000000001</c:v>
                </c:pt>
                <c:pt idx="28">
                  <c:v>103.5052</c:v>
                </c:pt>
                <c:pt idx="29">
                  <c:v>104.4774</c:v>
                </c:pt>
                <c:pt idx="30">
                  <c:v>102.1105</c:v>
                </c:pt>
                <c:pt idx="31">
                  <c:v>101.2696</c:v>
                </c:pt>
                <c:pt idx="32">
                  <c:v>101.1204</c:v>
                </c:pt>
                <c:pt idx="33">
                  <c:v>101.06010000000001</c:v>
                </c:pt>
                <c:pt idx="34">
                  <c:v>101.33199999999999</c:v>
                </c:pt>
                <c:pt idx="35">
                  <c:v>100.6691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BB-47EE-B29C-6DDC2F071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'Information media and telec...'!$K$108:$K$148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'Information media and telec...'!$L$108:$L$148</c:f>
              <c:numCache>
                <c:formatCode>0.0</c:formatCode>
                <c:ptCount val="41"/>
                <c:pt idx="0">
                  <c:v>100</c:v>
                </c:pt>
                <c:pt idx="1">
                  <c:v>99.214100000000002</c:v>
                </c:pt>
                <c:pt idx="2">
                  <c:v>96.667100000000005</c:v>
                </c:pt>
                <c:pt idx="3">
                  <c:v>93.850700000000003</c:v>
                </c:pt>
                <c:pt idx="4">
                  <c:v>91.841499999999996</c:v>
                </c:pt>
                <c:pt idx="5">
                  <c:v>91.491600000000005</c:v>
                </c:pt>
                <c:pt idx="6">
                  <c:v>92.102599999999995</c:v>
                </c:pt>
                <c:pt idx="7">
                  <c:v>91.777799999999999</c:v>
                </c:pt>
                <c:pt idx="8">
                  <c:v>89.310699999999997</c:v>
                </c:pt>
                <c:pt idx="9">
                  <c:v>89.424499999999995</c:v>
                </c:pt>
                <c:pt idx="10">
                  <c:v>89.469499999999996</c:v>
                </c:pt>
                <c:pt idx="11">
                  <c:v>89.554400000000001</c:v>
                </c:pt>
                <c:pt idx="12">
                  <c:v>92.464699999999993</c:v>
                </c:pt>
                <c:pt idx="13">
                  <c:v>93.424999999999997</c:v>
                </c:pt>
                <c:pt idx="14">
                  <c:v>93.278300000000002</c:v>
                </c:pt>
                <c:pt idx="15">
                  <c:v>92.754099999999994</c:v>
                </c:pt>
                <c:pt idx="16">
                  <c:v>92.933599999999998</c:v>
                </c:pt>
                <c:pt idx="17">
                  <c:v>93.765199999999993</c:v>
                </c:pt>
                <c:pt idx="18">
                  <c:v>93.917000000000002</c:v>
                </c:pt>
                <c:pt idx="19">
                  <c:v>93.7363</c:v>
                </c:pt>
                <c:pt idx="20">
                  <c:v>93.444299999999998</c:v>
                </c:pt>
                <c:pt idx="21">
                  <c:v>92.533500000000004</c:v>
                </c:pt>
                <c:pt idx="22">
                  <c:v>91.917400000000001</c:v>
                </c:pt>
                <c:pt idx="23">
                  <c:v>91.745000000000005</c:v>
                </c:pt>
                <c:pt idx="24">
                  <c:v>92.188199999999995</c:v>
                </c:pt>
                <c:pt idx="25">
                  <c:v>92.398499999999999</c:v>
                </c:pt>
                <c:pt idx="26">
                  <c:v>92.938100000000006</c:v>
                </c:pt>
                <c:pt idx="27">
                  <c:v>92.837800000000001</c:v>
                </c:pt>
                <c:pt idx="28">
                  <c:v>93.0899</c:v>
                </c:pt>
                <c:pt idx="29">
                  <c:v>91.737300000000005</c:v>
                </c:pt>
                <c:pt idx="30">
                  <c:v>89.503</c:v>
                </c:pt>
                <c:pt idx="31">
                  <c:v>89.577600000000004</c:v>
                </c:pt>
                <c:pt idx="32">
                  <c:v>89.288799999999995</c:v>
                </c:pt>
                <c:pt idx="33">
                  <c:v>88.502200000000002</c:v>
                </c:pt>
                <c:pt idx="34">
                  <c:v>86.956000000000003</c:v>
                </c:pt>
                <c:pt idx="35">
                  <c:v>87.412599999999998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91-4591-ACE8-7642FA042857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'Information media and telec...'!$K$108:$K$148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'Information media and telec...'!$L$150:$L$190</c:f>
              <c:numCache>
                <c:formatCode>0.0</c:formatCode>
                <c:ptCount val="41"/>
                <c:pt idx="0">
                  <c:v>100</c:v>
                </c:pt>
                <c:pt idx="1">
                  <c:v>100.80410000000001</c:v>
                </c:pt>
                <c:pt idx="2">
                  <c:v>103.25069999999999</c:v>
                </c:pt>
                <c:pt idx="3">
                  <c:v>102.75530000000001</c:v>
                </c:pt>
                <c:pt idx="4">
                  <c:v>98.259500000000003</c:v>
                </c:pt>
                <c:pt idx="5">
                  <c:v>97.887900000000002</c:v>
                </c:pt>
                <c:pt idx="6">
                  <c:v>98.474699999999999</c:v>
                </c:pt>
                <c:pt idx="7">
                  <c:v>97.915000000000006</c:v>
                </c:pt>
                <c:pt idx="8">
                  <c:v>87.705399999999997</c:v>
                </c:pt>
                <c:pt idx="9">
                  <c:v>87.251800000000003</c:v>
                </c:pt>
                <c:pt idx="10">
                  <c:v>87.496799999999993</c:v>
                </c:pt>
                <c:pt idx="11">
                  <c:v>87.831400000000002</c:v>
                </c:pt>
                <c:pt idx="12">
                  <c:v>94.609899999999996</c:v>
                </c:pt>
                <c:pt idx="13">
                  <c:v>97.368099999999998</c:v>
                </c:pt>
                <c:pt idx="14">
                  <c:v>99.177199999999999</c:v>
                </c:pt>
                <c:pt idx="15">
                  <c:v>99.639899999999997</c:v>
                </c:pt>
                <c:pt idx="16">
                  <c:v>96.879499999999993</c:v>
                </c:pt>
                <c:pt idx="17">
                  <c:v>92.778700000000001</c:v>
                </c:pt>
                <c:pt idx="18">
                  <c:v>93.141199999999998</c:v>
                </c:pt>
                <c:pt idx="19">
                  <c:v>92.736699999999999</c:v>
                </c:pt>
                <c:pt idx="20">
                  <c:v>95.528199999999998</c:v>
                </c:pt>
                <c:pt idx="21">
                  <c:v>100.8498</c:v>
                </c:pt>
                <c:pt idx="22">
                  <c:v>102.18170000000001</c:v>
                </c:pt>
                <c:pt idx="23">
                  <c:v>100.2428</c:v>
                </c:pt>
                <c:pt idx="24">
                  <c:v>99.284199999999998</c:v>
                </c:pt>
                <c:pt idx="25">
                  <c:v>113.4509</c:v>
                </c:pt>
                <c:pt idx="26">
                  <c:v>113.4509</c:v>
                </c:pt>
                <c:pt idx="27">
                  <c:v>113.4481</c:v>
                </c:pt>
                <c:pt idx="28">
                  <c:v>100.4123</c:v>
                </c:pt>
                <c:pt idx="29">
                  <c:v>97.506299999999996</c:v>
                </c:pt>
                <c:pt idx="30">
                  <c:v>91.822999999999993</c:v>
                </c:pt>
                <c:pt idx="31">
                  <c:v>94.635000000000005</c:v>
                </c:pt>
                <c:pt idx="32">
                  <c:v>91.480500000000006</c:v>
                </c:pt>
                <c:pt idx="33">
                  <c:v>91.936899999999994</c:v>
                </c:pt>
                <c:pt idx="34">
                  <c:v>89.536299999999997</c:v>
                </c:pt>
                <c:pt idx="35">
                  <c:v>90.189099999999996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91-4591-ACE8-7642FA042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ser...'!$L$52:$L$59</c:f>
              <c:numCache>
                <c:formatCode>0.0</c:formatCode>
                <c:ptCount val="8"/>
                <c:pt idx="0">
                  <c:v>102.36</c:v>
                </c:pt>
                <c:pt idx="1">
                  <c:v>100.74</c:v>
                </c:pt>
                <c:pt idx="2">
                  <c:v>103.19</c:v>
                </c:pt>
                <c:pt idx="3">
                  <c:v>103.12</c:v>
                </c:pt>
                <c:pt idx="4">
                  <c:v>109.33</c:v>
                </c:pt>
                <c:pt idx="5">
                  <c:v>84.89</c:v>
                </c:pt>
                <c:pt idx="6">
                  <c:v>102.95</c:v>
                </c:pt>
                <c:pt idx="7">
                  <c:v>105.97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04-4432-827D-D8471F118061}"/>
            </c:ext>
          </c:extLst>
        </c:ser>
        <c:ser>
          <c:idx val="1"/>
          <c:order val="1"/>
          <c:tx>
            <c:strRef>
              <c:f>'Financial and insurance ser...'!$K$6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ser...'!$L$61:$L$68</c:f>
              <c:numCache>
                <c:formatCode>0.0</c:formatCode>
                <c:ptCount val="8"/>
                <c:pt idx="0">
                  <c:v>100.86</c:v>
                </c:pt>
                <c:pt idx="1">
                  <c:v>99.54</c:v>
                </c:pt>
                <c:pt idx="2">
                  <c:v>101.23</c:v>
                </c:pt>
                <c:pt idx="3">
                  <c:v>102.73</c:v>
                </c:pt>
                <c:pt idx="4">
                  <c:v>108.47</c:v>
                </c:pt>
                <c:pt idx="5">
                  <c:v>82.46</c:v>
                </c:pt>
                <c:pt idx="6">
                  <c:v>101.29</c:v>
                </c:pt>
                <c:pt idx="7">
                  <c:v>102.65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04-4432-827D-D8471F118061}"/>
            </c:ext>
          </c:extLst>
        </c:ser>
        <c:ser>
          <c:idx val="2"/>
          <c:order val="2"/>
          <c:tx>
            <c:strRef>
              <c:f>'Financial and insurance ser...'!$K$7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ser...'!$L$70:$L$77</c:f>
              <c:numCache>
                <c:formatCode>0.0</c:formatCode>
                <c:ptCount val="8"/>
                <c:pt idx="0">
                  <c:v>102.17</c:v>
                </c:pt>
                <c:pt idx="1">
                  <c:v>101.2</c:v>
                </c:pt>
                <c:pt idx="2">
                  <c:v>100.77</c:v>
                </c:pt>
                <c:pt idx="3">
                  <c:v>102.7</c:v>
                </c:pt>
                <c:pt idx="4">
                  <c:v>108.83</c:v>
                </c:pt>
                <c:pt idx="5">
                  <c:v>81.02</c:v>
                </c:pt>
                <c:pt idx="6">
                  <c:v>100.5</c:v>
                </c:pt>
                <c:pt idx="7">
                  <c:v>105.26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04-4432-827D-D8471F118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ser...'!$L$81:$L$88</c:f>
              <c:numCache>
                <c:formatCode>0.0</c:formatCode>
                <c:ptCount val="8"/>
                <c:pt idx="0">
                  <c:v>102.41</c:v>
                </c:pt>
                <c:pt idx="1">
                  <c:v>101.23</c:v>
                </c:pt>
                <c:pt idx="2">
                  <c:v>101.41</c:v>
                </c:pt>
                <c:pt idx="3">
                  <c:v>101.63</c:v>
                </c:pt>
                <c:pt idx="4">
                  <c:v>103.62</c:v>
                </c:pt>
                <c:pt idx="5">
                  <c:v>99.25</c:v>
                </c:pt>
                <c:pt idx="6">
                  <c:v>97.2</c:v>
                </c:pt>
                <c:pt idx="7">
                  <c:v>100.51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D7-48AD-8D2A-E96AFFD1632C}"/>
            </c:ext>
          </c:extLst>
        </c:ser>
        <c:ser>
          <c:idx val="1"/>
          <c:order val="1"/>
          <c:tx>
            <c:strRef>
              <c:f>'Financial and insurance ser...'!$K$6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ser...'!$L$90:$L$97</c:f>
              <c:numCache>
                <c:formatCode>0.0</c:formatCode>
                <c:ptCount val="8"/>
                <c:pt idx="0">
                  <c:v>101.71</c:v>
                </c:pt>
                <c:pt idx="1">
                  <c:v>100.96</c:v>
                </c:pt>
                <c:pt idx="2">
                  <c:v>100.04</c:v>
                </c:pt>
                <c:pt idx="3">
                  <c:v>102.47</c:v>
                </c:pt>
                <c:pt idx="4">
                  <c:v>103.85</c:v>
                </c:pt>
                <c:pt idx="5">
                  <c:v>99.13</c:v>
                </c:pt>
                <c:pt idx="6">
                  <c:v>97.3</c:v>
                </c:pt>
                <c:pt idx="7">
                  <c:v>98.41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D7-48AD-8D2A-E96AFFD1632C}"/>
            </c:ext>
          </c:extLst>
        </c:ser>
        <c:ser>
          <c:idx val="2"/>
          <c:order val="2"/>
          <c:tx>
            <c:strRef>
              <c:f>'Financial and insurance ser...'!$K$7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ser...'!$L$99:$L$106</c:f>
              <c:numCache>
                <c:formatCode>0.0</c:formatCode>
                <c:ptCount val="8"/>
                <c:pt idx="0">
                  <c:v>102.76</c:v>
                </c:pt>
                <c:pt idx="1">
                  <c:v>102.66</c:v>
                </c:pt>
                <c:pt idx="2">
                  <c:v>99.52</c:v>
                </c:pt>
                <c:pt idx="3">
                  <c:v>103.18</c:v>
                </c:pt>
                <c:pt idx="4">
                  <c:v>104.31</c:v>
                </c:pt>
                <c:pt idx="5">
                  <c:v>99.67</c:v>
                </c:pt>
                <c:pt idx="6">
                  <c:v>98.81</c:v>
                </c:pt>
                <c:pt idx="7">
                  <c:v>100.22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D7-48AD-8D2A-E96AFFD16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ser...'!$L$23:$L$29</c:f>
              <c:numCache>
                <c:formatCode>0.0</c:formatCode>
                <c:ptCount val="7"/>
                <c:pt idx="0">
                  <c:v>139.27000000000001</c:v>
                </c:pt>
                <c:pt idx="1">
                  <c:v>106.26</c:v>
                </c:pt>
                <c:pt idx="2">
                  <c:v>103.03</c:v>
                </c:pt>
                <c:pt idx="3">
                  <c:v>101.8</c:v>
                </c:pt>
                <c:pt idx="4">
                  <c:v>100.16</c:v>
                </c:pt>
                <c:pt idx="5">
                  <c:v>95.97</c:v>
                </c:pt>
                <c:pt idx="6">
                  <c:v>92.77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D-434D-831C-CDBC9D85399B}"/>
            </c:ext>
          </c:extLst>
        </c:ser>
        <c:ser>
          <c:idx val="1"/>
          <c:order val="1"/>
          <c:tx>
            <c:strRef>
              <c:f>'Financial and insurance ser...'!$K$6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ser...'!$L$32:$L$38</c:f>
              <c:numCache>
                <c:formatCode>0.0</c:formatCode>
                <c:ptCount val="7"/>
                <c:pt idx="0">
                  <c:v>150.21</c:v>
                </c:pt>
                <c:pt idx="1">
                  <c:v>106.21</c:v>
                </c:pt>
                <c:pt idx="2">
                  <c:v>102.08</c:v>
                </c:pt>
                <c:pt idx="3">
                  <c:v>100.83</c:v>
                </c:pt>
                <c:pt idx="4">
                  <c:v>99.22</c:v>
                </c:pt>
                <c:pt idx="5">
                  <c:v>94.05</c:v>
                </c:pt>
                <c:pt idx="6">
                  <c:v>89.25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3D-434D-831C-CDBC9D85399B}"/>
            </c:ext>
          </c:extLst>
        </c:ser>
        <c:ser>
          <c:idx val="2"/>
          <c:order val="2"/>
          <c:tx>
            <c:strRef>
              <c:f>'Financial and insurance ser...'!$K$7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ser...'!$L$41:$L$47</c:f>
              <c:numCache>
                <c:formatCode>0.0</c:formatCode>
                <c:ptCount val="7"/>
                <c:pt idx="0">
                  <c:v>158.26</c:v>
                </c:pt>
                <c:pt idx="1">
                  <c:v>107.71</c:v>
                </c:pt>
                <c:pt idx="2">
                  <c:v>103.31</c:v>
                </c:pt>
                <c:pt idx="3">
                  <c:v>101.78</c:v>
                </c:pt>
                <c:pt idx="4">
                  <c:v>99.9</c:v>
                </c:pt>
                <c:pt idx="5">
                  <c:v>94.31</c:v>
                </c:pt>
                <c:pt idx="6">
                  <c:v>89.08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3D-434D-831C-CDBC9D853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'Financial and insurance ser...'!$K$108:$K$148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'Financial and insurance ser...'!$L$108:$L$148</c:f>
              <c:numCache>
                <c:formatCode>0.0</c:formatCode>
                <c:ptCount val="41"/>
                <c:pt idx="0">
                  <c:v>100</c:v>
                </c:pt>
                <c:pt idx="1">
                  <c:v>100.3019</c:v>
                </c:pt>
                <c:pt idx="2">
                  <c:v>99.532300000000006</c:v>
                </c:pt>
                <c:pt idx="3">
                  <c:v>98.935900000000004</c:v>
                </c:pt>
                <c:pt idx="4">
                  <c:v>99.437700000000007</c:v>
                </c:pt>
                <c:pt idx="5">
                  <c:v>99.623699999999999</c:v>
                </c:pt>
                <c:pt idx="6">
                  <c:v>99.771199999999993</c:v>
                </c:pt>
                <c:pt idx="7">
                  <c:v>100.2954</c:v>
                </c:pt>
                <c:pt idx="8">
                  <c:v>100.17449999999999</c:v>
                </c:pt>
                <c:pt idx="9">
                  <c:v>100.29470000000001</c:v>
                </c:pt>
                <c:pt idx="10">
                  <c:v>100.5806</c:v>
                </c:pt>
                <c:pt idx="11">
                  <c:v>100.7154</c:v>
                </c:pt>
                <c:pt idx="12">
                  <c:v>100.72709999999999</c:v>
                </c:pt>
                <c:pt idx="13">
                  <c:v>100.6587</c:v>
                </c:pt>
                <c:pt idx="14">
                  <c:v>100.5966</c:v>
                </c:pt>
                <c:pt idx="15">
                  <c:v>99.974400000000003</c:v>
                </c:pt>
                <c:pt idx="16">
                  <c:v>100.27889999999999</c:v>
                </c:pt>
                <c:pt idx="17">
                  <c:v>102.69589999999999</c:v>
                </c:pt>
                <c:pt idx="18">
                  <c:v>102.658</c:v>
                </c:pt>
                <c:pt idx="19">
                  <c:v>102.62439999999999</c:v>
                </c:pt>
                <c:pt idx="20">
                  <c:v>102.5078</c:v>
                </c:pt>
                <c:pt idx="21">
                  <c:v>102.0304</c:v>
                </c:pt>
                <c:pt idx="22">
                  <c:v>102.0313</c:v>
                </c:pt>
                <c:pt idx="23">
                  <c:v>102.0873</c:v>
                </c:pt>
                <c:pt idx="24">
                  <c:v>102.1416</c:v>
                </c:pt>
                <c:pt idx="25">
                  <c:v>102.2016</c:v>
                </c:pt>
                <c:pt idx="26">
                  <c:v>102.6474</c:v>
                </c:pt>
                <c:pt idx="27">
                  <c:v>103.0324</c:v>
                </c:pt>
                <c:pt idx="28">
                  <c:v>102.8918</c:v>
                </c:pt>
                <c:pt idx="29">
                  <c:v>102.3074</c:v>
                </c:pt>
                <c:pt idx="30">
                  <c:v>102.3194</c:v>
                </c:pt>
                <c:pt idx="31">
                  <c:v>102.5294</c:v>
                </c:pt>
                <c:pt idx="32">
                  <c:v>102.7406</c:v>
                </c:pt>
                <c:pt idx="33">
                  <c:v>102.9541</c:v>
                </c:pt>
                <c:pt idx="34">
                  <c:v>101.63460000000001</c:v>
                </c:pt>
                <c:pt idx="35">
                  <c:v>102.6771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D-4F4D-BBB1-CA5F5408524B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'Financial and insurance ser...'!$K$108:$K$148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'Financial and insurance ser...'!$L$150:$L$190</c:f>
              <c:numCache>
                <c:formatCode>0.0</c:formatCode>
                <c:ptCount val="41"/>
                <c:pt idx="0">
                  <c:v>100</c:v>
                </c:pt>
                <c:pt idx="1">
                  <c:v>106.7971</c:v>
                </c:pt>
                <c:pt idx="2">
                  <c:v>107.4863</c:v>
                </c:pt>
                <c:pt idx="3">
                  <c:v>99.532600000000002</c:v>
                </c:pt>
                <c:pt idx="4">
                  <c:v>98.066999999999993</c:v>
                </c:pt>
                <c:pt idx="5">
                  <c:v>94.852500000000006</c:v>
                </c:pt>
                <c:pt idx="6">
                  <c:v>89.485799999999998</c:v>
                </c:pt>
                <c:pt idx="7">
                  <c:v>90.192499999999995</c:v>
                </c:pt>
                <c:pt idx="8">
                  <c:v>88.686700000000002</c:v>
                </c:pt>
                <c:pt idx="9">
                  <c:v>89.020899999999997</c:v>
                </c:pt>
                <c:pt idx="10">
                  <c:v>90.207800000000006</c:v>
                </c:pt>
                <c:pt idx="11">
                  <c:v>91.600800000000007</c:v>
                </c:pt>
                <c:pt idx="12">
                  <c:v>91.212400000000002</c:v>
                </c:pt>
                <c:pt idx="13">
                  <c:v>91.366500000000002</c:v>
                </c:pt>
                <c:pt idx="14">
                  <c:v>91.885199999999998</c:v>
                </c:pt>
                <c:pt idx="15">
                  <c:v>91.067999999999998</c:v>
                </c:pt>
                <c:pt idx="16">
                  <c:v>92.585400000000007</c:v>
                </c:pt>
                <c:pt idx="17">
                  <c:v>94.825999999999993</c:v>
                </c:pt>
                <c:pt idx="18">
                  <c:v>94.634399999999999</c:v>
                </c:pt>
                <c:pt idx="19">
                  <c:v>93.501900000000006</c:v>
                </c:pt>
                <c:pt idx="20">
                  <c:v>93.8416</c:v>
                </c:pt>
                <c:pt idx="21">
                  <c:v>94.501499999999993</c:v>
                </c:pt>
                <c:pt idx="22">
                  <c:v>93.743899999999996</c:v>
                </c:pt>
                <c:pt idx="23">
                  <c:v>94.092399999999998</c:v>
                </c:pt>
                <c:pt idx="24">
                  <c:v>94.415999999999997</c:v>
                </c:pt>
                <c:pt idx="25">
                  <c:v>96.374700000000004</c:v>
                </c:pt>
                <c:pt idx="26">
                  <c:v>104.91970000000001</c:v>
                </c:pt>
                <c:pt idx="27">
                  <c:v>124.9011</c:v>
                </c:pt>
                <c:pt idx="28">
                  <c:v>116.98390000000001</c:v>
                </c:pt>
                <c:pt idx="29">
                  <c:v>95.152799999999999</c:v>
                </c:pt>
                <c:pt idx="30">
                  <c:v>94.124899999999997</c:v>
                </c:pt>
                <c:pt idx="31">
                  <c:v>94.043599999999998</c:v>
                </c:pt>
                <c:pt idx="32">
                  <c:v>93.048599999999993</c:v>
                </c:pt>
                <c:pt idx="33">
                  <c:v>93.016800000000003</c:v>
                </c:pt>
                <c:pt idx="34">
                  <c:v>91.909300000000002</c:v>
                </c:pt>
                <c:pt idx="35">
                  <c:v>92.460800000000006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4D-4F4D-BBB1-CA5F54085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est...'!$L$52:$L$59</c:f>
              <c:numCache>
                <c:formatCode>0.0</c:formatCode>
                <c:ptCount val="8"/>
                <c:pt idx="0">
                  <c:v>95.2</c:v>
                </c:pt>
                <c:pt idx="1">
                  <c:v>91.8</c:v>
                </c:pt>
                <c:pt idx="2">
                  <c:v>95.88</c:v>
                </c:pt>
                <c:pt idx="3">
                  <c:v>95.06</c:v>
                </c:pt>
                <c:pt idx="4">
                  <c:v>97.47</c:v>
                </c:pt>
                <c:pt idx="5">
                  <c:v>96.23</c:v>
                </c:pt>
                <c:pt idx="6">
                  <c:v>97.02</c:v>
                </c:pt>
                <c:pt idx="7">
                  <c:v>92.08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58-4153-B073-A06AE4A6B103}"/>
            </c:ext>
          </c:extLst>
        </c:ser>
        <c:ser>
          <c:idx val="1"/>
          <c:order val="1"/>
          <c:tx>
            <c:strRef>
              <c:f>'Rental, hiring and real est...'!$K$6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est...'!$L$61:$L$68</c:f>
              <c:numCache>
                <c:formatCode>0.0</c:formatCode>
                <c:ptCount val="8"/>
                <c:pt idx="0">
                  <c:v>93.08</c:v>
                </c:pt>
                <c:pt idx="1">
                  <c:v>89.6</c:v>
                </c:pt>
                <c:pt idx="2">
                  <c:v>93.76</c:v>
                </c:pt>
                <c:pt idx="3">
                  <c:v>92.78</c:v>
                </c:pt>
                <c:pt idx="4">
                  <c:v>96.67</c:v>
                </c:pt>
                <c:pt idx="5">
                  <c:v>97.7</c:v>
                </c:pt>
                <c:pt idx="6">
                  <c:v>95.69</c:v>
                </c:pt>
                <c:pt idx="7">
                  <c:v>91.63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58-4153-B073-A06AE4A6B103}"/>
            </c:ext>
          </c:extLst>
        </c:ser>
        <c:ser>
          <c:idx val="2"/>
          <c:order val="2"/>
          <c:tx>
            <c:strRef>
              <c:f>'Rental, hiring and real est...'!$K$7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est...'!$L$70:$L$77</c:f>
              <c:numCache>
                <c:formatCode>0.0</c:formatCode>
                <c:ptCount val="8"/>
                <c:pt idx="0">
                  <c:v>93.28</c:v>
                </c:pt>
                <c:pt idx="1">
                  <c:v>90.31</c:v>
                </c:pt>
                <c:pt idx="2">
                  <c:v>93.63</c:v>
                </c:pt>
                <c:pt idx="3">
                  <c:v>93.32</c:v>
                </c:pt>
                <c:pt idx="4">
                  <c:v>96.18</c:v>
                </c:pt>
                <c:pt idx="5">
                  <c:v>98.1</c:v>
                </c:pt>
                <c:pt idx="6">
                  <c:v>93.77</c:v>
                </c:pt>
                <c:pt idx="7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58-4153-B073-A06AE4A6B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0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est...'!$L$81:$L$88</c:f>
              <c:numCache>
                <c:formatCode>0.0</c:formatCode>
                <c:ptCount val="8"/>
                <c:pt idx="0">
                  <c:v>94.54</c:v>
                </c:pt>
                <c:pt idx="1">
                  <c:v>90.73</c:v>
                </c:pt>
                <c:pt idx="2">
                  <c:v>94.9</c:v>
                </c:pt>
                <c:pt idx="3">
                  <c:v>97.22</c:v>
                </c:pt>
                <c:pt idx="4">
                  <c:v>93.26</c:v>
                </c:pt>
                <c:pt idx="5">
                  <c:v>96.24</c:v>
                </c:pt>
                <c:pt idx="6">
                  <c:v>92.2</c:v>
                </c:pt>
                <c:pt idx="7">
                  <c:v>93.09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93-43F7-A0BA-ECA60E94F4CE}"/>
            </c:ext>
          </c:extLst>
        </c:ser>
        <c:ser>
          <c:idx val="1"/>
          <c:order val="1"/>
          <c:tx>
            <c:strRef>
              <c:f>'Rental, hiring and real est...'!$K$6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est...'!$L$90:$L$97</c:f>
              <c:numCache>
                <c:formatCode>0.0</c:formatCode>
                <c:ptCount val="8"/>
                <c:pt idx="0">
                  <c:v>92.32</c:v>
                </c:pt>
                <c:pt idx="1">
                  <c:v>88.63</c:v>
                </c:pt>
                <c:pt idx="2">
                  <c:v>92.78</c:v>
                </c:pt>
                <c:pt idx="3">
                  <c:v>95.11</c:v>
                </c:pt>
                <c:pt idx="4">
                  <c:v>93.1</c:v>
                </c:pt>
                <c:pt idx="5">
                  <c:v>97.32</c:v>
                </c:pt>
                <c:pt idx="6">
                  <c:v>91.33</c:v>
                </c:pt>
                <c:pt idx="7">
                  <c:v>94.06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93-43F7-A0BA-ECA60E94F4CE}"/>
            </c:ext>
          </c:extLst>
        </c:ser>
        <c:ser>
          <c:idx val="2"/>
          <c:order val="2"/>
          <c:tx>
            <c:strRef>
              <c:f>'Rental, hiring and real est...'!$K$7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est...'!$L$99:$L$106</c:f>
              <c:numCache>
                <c:formatCode>0.0</c:formatCode>
                <c:ptCount val="8"/>
                <c:pt idx="0">
                  <c:v>92.39</c:v>
                </c:pt>
                <c:pt idx="1">
                  <c:v>88.88</c:v>
                </c:pt>
                <c:pt idx="2">
                  <c:v>93.19</c:v>
                </c:pt>
                <c:pt idx="3">
                  <c:v>95.18</c:v>
                </c:pt>
                <c:pt idx="4">
                  <c:v>91.78</c:v>
                </c:pt>
                <c:pt idx="5">
                  <c:v>97.52</c:v>
                </c:pt>
                <c:pt idx="6">
                  <c:v>91.39</c:v>
                </c:pt>
                <c:pt idx="7">
                  <c:v>94.36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93-43F7-A0BA-ECA60E94F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0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est...'!$L$23:$L$29</c:f>
              <c:numCache>
                <c:formatCode>0.0</c:formatCode>
                <c:ptCount val="7"/>
                <c:pt idx="0">
                  <c:v>135.53</c:v>
                </c:pt>
                <c:pt idx="1">
                  <c:v>91.8</c:v>
                </c:pt>
                <c:pt idx="2">
                  <c:v>93.88</c:v>
                </c:pt>
                <c:pt idx="3">
                  <c:v>95.54</c:v>
                </c:pt>
                <c:pt idx="4">
                  <c:v>96.19</c:v>
                </c:pt>
                <c:pt idx="5">
                  <c:v>93.24</c:v>
                </c:pt>
                <c:pt idx="6">
                  <c:v>91.85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66-46D3-AEE1-A1BEAE529F89}"/>
            </c:ext>
          </c:extLst>
        </c:ser>
        <c:ser>
          <c:idx val="1"/>
          <c:order val="1"/>
          <c:tx>
            <c:strRef>
              <c:f>'Rental, hiring and real est...'!$K$6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est...'!$L$32:$L$38</c:f>
              <c:numCache>
                <c:formatCode>0.0</c:formatCode>
                <c:ptCount val="7"/>
                <c:pt idx="0">
                  <c:v>143.06</c:v>
                </c:pt>
                <c:pt idx="1">
                  <c:v>92.01</c:v>
                </c:pt>
                <c:pt idx="2">
                  <c:v>91.71</c:v>
                </c:pt>
                <c:pt idx="3">
                  <c:v>93.11</c:v>
                </c:pt>
                <c:pt idx="4">
                  <c:v>93.77</c:v>
                </c:pt>
                <c:pt idx="5">
                  <c:v>90.1</c:v>
                </c:pt>
                <c:pt idx="6">
                  <c:v>87.14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66-46D3-AEE1-A1BEAE529F89}"/>
            </c:ext>
          </c:extLst>
        </c:ser>
        <c:ser>
          <c:idx val="2"/>
          <c:order val="2"/>
          <c:tx>
            <c:strRef>
              <c:f>'Rental, hiring and real est...'!$K$7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est...'!$L$41:$L$47</c:f>
              <c:numCache>
                <c:formatCode>0.0</c:formatCode>
                <c:ptCount val="7"/>
                <c:pt idx="0">
                  <c:v>148.88</c:v>
                </c:pt>
                <c:pt idx="1">
                  <c:v>92.26</c:v>
                </c:pt>
                <c:pt idx="2">
                  <c:v>91.79</c:v>
                </c:pt>
                <c:pt idx="3">
                  <c:v>93.24</c:v>
                </c:pt>
                <c:pt idx="4">
                  <c:v>93.78</c:v>
                </c:pt>
                <c:pt idx="5">
                  <c:v>90.01</c:v>
                </c:pt>
                <c:pt idx="6">
                  <c:v>87.23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66-46D3-AEE1-A1BEAE529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'Rental, hiring and real est...'!$K$108:$K$148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'Rental, hiring and real est...'!$L$108:$L$148</c:f>
              <c:numCache>
                <c:formatCode>0.0</c:formatCode>
                <c:ptCount val="41"/>
                <c:pt idx="0">
                  <c:v>100</c:v>
                </c:pt>
                <c:pt idx="1">
                  <c:v>98.766900000000007</c:v>
                </c:pt>
                <c:pt idx="2">
                  <c:v>95.692400000000006</c:v>
                </c:pt>
                <c:pt idx="3">
                  <c:v>92.498800000000003</c:v>
                </c:pt>
                <c:pt idx="4">
                  <c:v>90.593000000000004</c:v>
                </c:pt>
                <c:pt idx="5">
                  <c:v>89.819000000000003</c:v>
                </c:pt>
                <c:pt idx="6">
                  <c:v>89.815600000000003</c:v>
                </c:pt>
                <c:pt idx="7">
                  <c:v>90.254800000000003</c:v>
                </c:pt>
                <c:pt idx="8">
                  <c:v>90.913600000000002</c:v>
                </c:pt>
                <c:pt idx="9">
                  <c:v>91.309700000000007</c:v>
                </c:pt>
                <c:pt idx="10">
                  <c:v>91.576700000000002</c:v>
                </c:pt>
                <c:pt idx="11">
                  <c:v>92.021600000000007</c:v>
                </c:pt>
                <c:pt idx="12">
                  <c:v>91.815799999999996</c:v>
                </c:pt>
                <c:pt idx="13">
                  <c:v>91.958600000000004</c:v>
                </c:pt>
                <c:pt idx="14">
                  <c:v>92.178200000000004</c:v>
                </c:pt>
                <c:pt idx="15">
                  <c:v>92.577299999999994</c:v>
                </c:pt>
                <c:pt idx="16">
                  <c:v>93.655500000000004</c:v>
                </c:pt>
                <c:pt idx="17">
                  <c:v>94.260400000000004</c:v>
                </c:pt>
                <c:pt idx="18">
                  <c:v>94.340199999999996</c:v>
                </c:pt>
                <c:pt idx="19">
                  <c:v>93.818600000000004</c:v>
                </c:pt>
                <c:pt idx="20">
                  <c:v>93.869500000000002</c:v>
                </c:pt>
                <c:pt idx="21">
                  <c:v>95.162499999999994</c:v>
                </c:pt>
                <c:pt idx="22">
                  <c:v>95.190200000000004</c:v>
                </c:pt>
                <c:pt idx="23">
                  <c:v>95.103399999999993</c:v>
                </c:pt>
                <c:pt idx="24">
                  <c:v>95.417500000000004</c:v>
                </c:pt>
                <c:pt idx="25">
                  <c:v>95.545199999999994</c:v>
                </c:pt>
                <c:pt idx="26">
                  <c:v>95.708799999999997</c:v>
                </c:pt>
                <c:pt idx="27">
                  <c:v>95.928399999999996</c:v>
                </c:pt>
                <c:pt idx="28">
                  <c:v>96.038799999999995</c:v>
                </c:pt>
                <c:pt idx="29">
                  <c:v>95.695400000000006</c:v>
                </c:pt>
                <c:pt idx="30">
                  <c:v>95.619500000000002</c:v>
                </c:pt>
                <c:pt idx="31">
                  <c:v>95.309200000000004</c:v>
                </c:pt>
                <c:pt idx="32">
                  <c:v>95.587100000000007</c:v>
                </c:pt>
                <c:pt idx="33">
                  <c:v>95.263900000000007</c:v>
                </c:pt>
                <c:pt idx="34">
                  <c:v>93.726200000000006</c:v>
                </c:pt>
                <c:pt idx="35">
                  <c:v>93.951800000000006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C-4D29-97D8-C60A6B9354FE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'Rental, hiring and real est...'!$K$108:$K$148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'Rental, hiring and real est...'!$L$150:$L$190</c:f>
              <c:numCache>
                <c:formatCode>0.0</c:formatCode>
                <c:ptCount val="41"/>
                <c:pt idx="0">
                  <c:v>100</c:v>
                </c:pt>
                <c:pt idx="1">
                  <c:v>99.029300000000006</c:v>
                </c:pt>
                <c:pt idx="2">
                  <c:v>98.175799999999995</c:v>
                </c:pt>
                <c:pt idx="3">
                  <c:v>97.495500000000007</c:v>
                </c:pt>
                <c:pt idx="4">
                  <c:v>94.155299999999997</c:v>
                </c:pt>
                <c:pt idx="5">
                  <c:v>93.313699999999997</c:v>
                </c:pt>
                <c:pt idx="6">
                  <c:v>94.490899999999996</c:v>
                </c:pt>
                <c:pt idx="7">
                  <c:v>94.936000000000007</c:v>
                </c:pt>
                <c:pt idx="8">
                  <c:v>89.845799999999997</c:v>
                </c:pt>
                <c:pt idx="9">
                  <c:v>89.066299999999998</c:v>
                </c:pt>
                <c:pt idx="10">
                  <c:v>87.947900000000004</c:v>
                </c:pt>
                <c:pt idx="11">
                  <c:v>89.413499999999999</c:v>
                </c:pt>
                <c:pt idx="12">
                  <c:v>91.932100000000005</c:v>
                </c:pt>
                <c:pt idx="13">
                  <c:v>91.553899999999999</c:v>
                </c:pt>
                <c:pt idx="14">
                  <c:v>94.906400000000005</c:v>
                </c:pt>
                <c:pt idx="15">
                  <c:v>97.119399999999999</c:v>
                </c:pt>
                <c:pt idx="16">
                  <c:v>95.685000000000002</c:v>
                </c:pt>
                <c:pt idx="17">
                  <c:v>92.541399999999996</c:v>
                </c:pt>
                <c:pt idx="18">
                  <c:v>92.339200000000005</c:v>
                </c:pt>
                <c:pt idx="19">
                  <c:v>92.806600000000003</c:v>
                </c:pt>
                <c:pt idx="20">
                  <c:v>94.349900000000005</c:v>
                </c:pt>
                <c:pt idx="21">
                  <c:v>96.430700000000002</c:v>
                </c:pt>
                <c:pt idx="22">
                  <c:v>96.128</c:v>
                </c:pt>
                <c:pt idx="23">
                  <c:v>96.316900000000004</c:v>
                </c:pt>
                <c:pt idx="24">
                  <c:v>97.398700000000005</c:v>
                </c:pt>
                <c:pt idx="25">
                  <c:v>102.6918</c:v>
                </c:pt>
                <c:pt idx="26">
                  <c:v>101.1592</c:v>
                </c:pt>
                <c:pt idx="27">
                  <c:v>99.616</c:v>
                </c:pt>
                <c:pt idx="28">
                  <c:v>102.6216</c:v>
                </c:pt>
                <c:pt idx="29">
                  <c:v>101.5129</c:v>
                </c:pt>
                <c:pt idx="30">
                  <c:v>97.338399999999993</c:v>
                </c:pt>
                <c:pt idx="31">
                  <c:v>96.285200000000003</c:v>
                </c:pt>
                <c:pt idx="32">
                  <c:v>95.522599999999997</c:v>
                </c:pt>
                <c:pt idx="33">
                  <c:v>95.541700000000006</c:v>
                </c:pt>
                <c:pt idx="34">
                  <c:v>93.438299999999998</c:v>
                </c:pt>
                <c:pt idx="35">
                  <c:v>93.701499999999996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8C-4D29-97D8-C60A6B935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an...'!$L$52:$L$59</c:f>
              <c:numCache>
                <c:formatCode>0.0</c:formatCode>
                <c:ptCount val="8"/>
                <c:pt idx="0">
                  <c:v>97.45</c:v>
                </c:pt>
                <c:pt idx="1">
                  <c:v>95.34</c:v>
                </c:pt>
                <c:pt idx="2">
                  <c:v>97.93</c:v>
                </c:pt>
                <c:pt idx="3">
                  <c:v>100</c:v>
                </c:pt>
                <c:pt idx="4">
                  <c:v>102.06</c:v>
                </c:pt>
                <c:pt idx="5">
                  <c:v>98.53</c:v>
                </c:pt>
                <c:pt idx="6">
                  <c:v>91.78</c:v>
                </c:pt>
                <c:pt idx="7">
                  <c:v>99.27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1B-4B8B-AC69-CC64A969F290}"/>
            </c:ext>
          </c:extLst>
        </c:ser>
        <c:ser>
          <c:idx val="1"/>
          <c:order val="1"/>
          <c:tx>
            <c:strRef>
              <c:f>'Professional, scientific an...'!$K$6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an...'!$L$61:$L$68</c:f>
              <c:numCache>
                <c:formatCode>0.0</c:formatCode>
                <c:ptCount val="8"/>
                <c:pt idx="0">
                  <c:v>93.14</c:v>
                </c:pt>
                <c:pt idx="1">
                  <c:v>91.78</c:v>
                </c:pt>
                <c:pt idx="2">
                  <c:v>93.63</c:v>
                </c:pt>
                <c:pt idx="3">
                  <c:v>97.5</c:v>
                </c:pt>
                <c:pt idx="4">
                  <c:v>96.93</c:v>
                </c:pt>
                <c:pt idx="5">
                  <c:v>95.13</c:v>
                </c:pt>
                <c:pt idx="6">
                  <c:v>91.15</c:v>
                </c:pt>
                <c:pt idx="7">
                  <c:v>95.08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1B-4B8B-AC69-CC64A969F290}"/>
            </c:ext>
          </c:extLst>
        </c:ser>
        <c:ser>
          <c:idx val="2"/>
          <c:order val="2"/>
          <c:tx>
            <c:strRef>
              <c:f>'Professional, scientific an...'!$K$7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an...'!$L$70:$L$77</c:f>
              <c:numCache>
                <c:formatCode>0.0</c:formatCode>
                <c:ptCount val="8"/>
                <c:pt idx="0">
                  <c:v>94.24</c:v>
                </c:pt>
                <c:pt idx="1">
                  <c:v>93.1</c:v>
                </c:pt>
                <c:pt idx="2">
                  <c:v>94.95</c:v>
                </c:pt>
                <c:pt idx="3">
                  <c:v>97.75</c:v>
                </c:pt>
                <c:pt idx="4">
                  <c:v>97</c:v>
                </c:pt>
                <c:pt idx="5">
                  <c:v>97.24</c:v>
                </c:pt>
                <c:pt idx="6">
                  <c:v>92.27</c:v>
                </c:pt>
                <c:pt idx="7">
                  <c:v>96.11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1B-4B8B-AC69-CC64A969F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Mining!$L$52:$L$59</c:f>
              <c:numCache>
                <c:formatCode>0.0</c:formatCode>
                <c:ptCount val="8"/>
                <c:pt idx="0">
                  <c:v>100.7</c:v>
                </c:pt>
                <c:pt idx="1">
                  <c:v>99.67</c:v>
                </c:pt>
                <c:pt idx="2">
                  <c:v>97.26</c:v>
                </c:pt>
                <c:pt idx="3">
                  <c:v>95.5</c:v>
                </c:pt>
                <c:pt idx="4">
                  <c:v>98.31</c:v>
                </c:pt>
                <c:pt idx="5">
                  <c:v>86.99</c:v>
                </c:pt>
                <c:pt idx="6">
                  <c:v>96.01</c:v>
                </c:pt>
                <c:pt idx="7">
                  <c:v>98.05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16-434E-984E-B07593AC002E}"/>
            </c:ext>
          </c:extLst>
        </c:ser>
        <c:ser>
          <c:idx val="1"/>
          <c:order val="1"/>
          <c:tx>
            <c:strRef>
              <c:f>Mining!$K$6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Mining!$L$61:$L$68</c:f>
              <c:numCache>
                <c:formatCode>0.0</c:formatCode>
                <c:ptCount val="8"/>
                <c:pt idx="0">
                  <c:v>101.19</c:v>
                </c:pt>
                <c:pt idx="1">
                  <c:v>97.84</c:v>
                </c:pt>
                <c:pt idx="2">
                  <c:v>96.15</c:v>
                </c:pt>
                <c:pt idx="3">
                  <c:v>94.92</c:v>
                </c:pt>
                <c:pt idx="4">
                  <c:v>96.03</c:v>
                </c:pt>
                <c:pt idx="5">
                  <c:v>87.11</c:v>
                </c:pt>
                <c:pt idx="6">
                  <c:v>95.1</c:v>
                </c:pt>
                <c:pt idx="7">
                  <c:v>102.6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16-434E-984E-B07593AC002E}"/>
            </c:ext>
          </c:extLst>
        </c:ser>
        <c:ser>
          <c:idx val="2"/>
          <c:order val="2"/>
          <c:tx>
            <c:strRef>
              <c:f>Mining!$K$7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Mining!$L$70:$L$77</c:f>
              <c:numCache>
                <c:formatCode>0.0</c:formatCode>
                <c:ptCount val="8"/>
                <c:pt idx="0">
                  <c:v>102.98</c:v>
                </c:pt>
                <c:pt idx="1">
                  <c:v>98.45</c:v>
                </c:pt>
                <c:pt idx="2">
                  <c:v>97.65</c:v>
                </c:pt>
                <c:pt idx="3">
                  <c:v>96.59</c:v>
                </c:pt>
                <c:pt idx="4">
                  <c:v>97.36</c:v>
                </c:pt>
                <c:pt idx="5">
                  <c:v>88.28</c:v>
                </c:pt>
                <c:pt idx="6">
                  <c:v>96.43</c:v>
                </c:pt>
                <c:pt idx="7">
                  <c:v>103.32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16-434E-984E-B07593AC0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an...'!$L$81:$L$88</c:f>
              <c:numCache>
                <c:formatCode>0.0</c:formatCode>
                <c:ptCount val="8"/>
                <c:pt idx="0">
                  <c:v>97.81</c:v>
                </c:pt>
                <c:pt idx="1">
                  <c:v>96.18</c:v>
                </c:pt>
                <c:pt idx="2">
                  <c:v>99.48</c:v>
                </c:pt>
                <c:pt idx="3">
                  <c:v>101.65</c:v>
                </c:pt>
                <c:pt idx="4">
                  <c:v>99.86</c:v>
                </c:pt>
                <c:pt idx="5">
                  <c:v>97.43</c:v>
                </c:pt>
                <c:pt idx="6">
                  <c:v>94.28</c:v>
                </c:pt>
                <c:pt idx="7">
                  <c:v>97.87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97-4570-9DA2-8F2F8D6CB285}"/>
            </c:ext>
          </c:extLst>
        </c:ser>
        <c:ser>
          <c:idx val="1"/>
          <c:order val="1"/>
          <c:tx>
            <c:strRef>
              <c:f>'Professional, scientific an...'!$K$6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an...'!$L$90:$L$97</c:f>
              <c:numCache>
                <c:formatCode>0.0</c:formatCode>
                <c:ptCount val="8"/>
                <c:pt idx="0">
                  <c:v>94.41</c:v>
                </c:pt>
                <c:pt idx="1">
                  <c:v>93.27</c:v>
                </c:pt>
                <c:pt idx="2">
                  <c:v>96.44</c:v>
                </c:pt>
                <c:pt idx="3">
                  <c:v>99.57</c:v>
                </c:pt>
                <c:pt idx="4">
                  <c:v>96.71</c:v>
                </c:pt>
                <c:pt idx="5">
                  <c:v>94.07</c:v>
                </c:pt>
                <c:pt idx="6">
                  <c:v>93.18</c:v>
                </c:pt>
                <c:pt idx="7">
                  <c:v>95.31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97-4570-9DA2-8F2F8D6CB285}"/>
            </c:ext>
          </c:extLst>
        </c:ser>
        <c:ser>
          <c:idx val="2"/>
          <c:order val="2"/>
          <c:tx>
            <c:strRef>
              <c:f>'Professional, scientific an...'!$K$7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an...'!$L$99:$L$106</c:f>
              <c:numCache>
                <c:formatCode>0.0</c:formatCode>
                <c:ptCount val="8"/>
                <c:pt idx="0">
                  <c:v>95.25</c:v>
                </c:pt>
                <c:pt idx="1">
                  <c:v>94.39</c:v>
                </c:pt>
                <c:pt idx="2">
                  <c:v>97.66</c:v>
                </c:pt>
                <c:pt idx="3">
                  <c:v>100.48</c:v>
                </c:pt>
                <c:pt idx="4">
                  <c:v>97.08</c:v>
                </c:pt>
                <c:pt idx="5">
                  <c:v>96.15</c:v>
                </c:pt>
                <c:pt idx="6">
                  <c:v>93.39</c:v>
                </c:pt>
                <c:pt idx="7">
                  <c:v>95.87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97-4570-9DA2-8F2F8D6CB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an...'!$L$23:$L$29</c:f>
              <c:numCache>
                <c:formatCode>0.0</c:formatCode>
                <c:ptCount val="7"/>
                <c:pt idx="0">
                  <c:v>114.86</c:v>
                </c:pt>
                <c:pt idx="1">
                  <c:v>98.3</c:v>
                </c:pt>
                <c:pt idx="2">
                  <c:v>97.73</c:v>
                </c:pt>
                <c:pt idx="3">
                  <c:v>98.44</c:v>
                </c:pt>
                <c:pt idx="4">
                  <c:v>98.29</c:v>
                </c:pt>
                <c:pt idx="5">
                  <c:v>96.26</c:v>
                </c:pt>
                <c:pt idx="6">
                  <c:v>93.01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24-4CB2-BFDE-F04531DE7C4F}"/>
            </c:ext>
          </c:extLst>
        </c:ser>
        <c:ser>
          <c:idx val="1"/>
          <c:order val="1"/>
          <c:tx>
            <c:strRef>
              <c:f>'Professional, scientific an...'!$K$6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an...'!$L$32:$L$38</c:f>
              <c:numCache>
                <c:formatCode>0.0</c:formatCode>
                <c:ptCount val="7"/>
                <c:pt idx="0">
                  <c:v>113.18</c:v>
                </c:pt>
                <c:pt idx="1">
                  <c:v>95.69</c:v>
                </c:pt>
                <c:pt idx="2">
                  <c:v>94.3</c:v>
                </c:pt>
                <c:pt idx="3">
                  <c:v>94.51</c:v>
                </c:pt>
                <c:pt idx="4">
                  <c:v>94.46</c:v>
                </c:pt>
                <c:pt idx="5">
                  <c:v>91.96</c:v>
                </c:pt>
                <c:pt idx="6">
                  <c:v>87.47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24-4CB2-BFDE-F04531DE7C4F}"/>
            </c:ext>
          </c:extLst>
        </c:ser>
        <c:ser>
          <c:idx val="2"/>
          <c:order val="2"/>
          <c:tx>
            <c:strRef>
              <c:f>'Professional, scientific an...'!$K$7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an...'!$L$41:$L$47</c:f>
              <c:numCache>
                <c:formatCode>0.0</c:formatCode>
                <c:ptCount val="7"/>
                <c:pt idx="0">
                  <c:v>113.29</c:v>
                </c:pt>
                <c:pt idx="1">
                  <c:v>96.89</c:v>
                </c:pt>
                <c:pt idx="2">
                  <c:v>95.53</c:v>
                </c:pt>
                <c:pt idx="3">
                  <c:v>95.81</c:v>
                </c:pt>
                <c:pt idx="4">
                  <c:v>95.51</c:v>
                </c:pt>
                <c:pt idx="5">
                  <c:v>92.68</c:v>
                </c:pt>
                <c:pt idx="6">
                  <c:v>87.58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24-4CB2-BFDE-F04531DE7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'Professional, scientific an...'!$K$108:$K$148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'Professional, scientific an...'!$L$108:$L$148</c:f>
              <c:numCache>
                <c:formatCode>0.0</c:formatCode>
                <c:ptCount val="41"/>
                <c:pt idx="0">
                  <c:v>100</c:v>
                </c:pt>
                <c:pt idx="1">
                  <c:v>99.473699999999994</c:v>
                </c:pt>
                <c:pt idx="2">
                  <c:v>98.1571</c:v>
                </c:pt>
                <c:pt idx="3">
                  <c:v>97.229900000000001</c:v>
                </c:pt>
                <c:pt idx="4">
                  <c:v>96.705799999999996</c:v>
                </c:pt>
                <c:pt idx="5">
                  <c:v>96.378799999999998</c:v>
                </c:pt>
                <c:pt idx="6">
                  <c:v>96.3095</c:v>
                </c:pt>
                <c:pt idx="7">
                  <c:v>96.459000000000003</c:v>
                </c:pt>
                <c:pt idx="8">
                  <c:v>96.575400000000002</c:v>
                </c:pt>
                <c:pt idx="9">
                  <c:v>96.873000000000005</c:v>
                </c:pt>
                <c:pt idx="10">
                  <c:v>96.857900000000001</c:v>
                </c:pt>
                <c:pt idx="11">
                  <c:v>96.869100000000003</c:v>
                </c:pt>
                <c:pt idx="12">
                  <c:v>96.769599999999997</c:v>
                </c:pt>
                <c:pt idx="13">
                  <c:v>97.499399999999994</c:v>
                </c:pt>
                <c:pt idx="14">
                  <c:v>97.009799999999998</c:v>
                </c:pt>
                <c:pt idx="15">
                  <c:v>96.090800000000002</c:v>
                </c:pt>
                <c:pt idx="16">
                  <c:v>96.9054</c:v>
                </c:pt>
                <c:pt idx="17">
                  <c:v>98.541399999999996</c:v>
                </c:pt>
                <c:pt idx="18">
                  <c:v>98.689899999999994</c:v>
                </c:pt>
                <c:pt idx="19">
                  <c:v>99.189800000000005</c:v>
                </c:pt>
                <c:pt idx="20">
                  <c:v>98.946899999999999</c:v>
                </c:pt>
                <c:pt idx="21">
                  <c:v>98.662000000000006</c:v>
                </c:pt>
                <c:pt idx="22">
                  <c:v>98.815299999999993</c:v>
                </c:pt>
                <c:pt idx="23">
                  <c:v>98.780799999999999</c:v>
                </c:pt>
                <c:pt idx="24">
                  <c:v>98.900700000000001</c:v>
                </c:pt>
                <c:pt idx="25">
                  <c:v>98.631299999999996</c:v>
                </c:pt>
                <c:pt idx="26">
                  <c:v>98.880399999999995</c:v>
                </c:pt>
                <c:pt idx="27">
                  <c:v>98.797200000000004</c:v>
                </c:pt>
                <c:pt idx="28">
                  <c:v>98.600499999999997</c:v>
                </c:pt>
                <c:pt idx="29">
                  <c:v>97.930999999999997</c:v>
                </c:pt>
                <c:pt idx="30">
                  <c:v>97.777799999999999</c:v>
                </c:pt>
                <c:pt idx="31">
                  <c:v>98.003399999999999</c:v>
                </c:pt>
                <c:pt idx="32">
                  <c:v>97.493200000000002</c:v>
                </c:pt>
                <c:pt idx="33">
                  <c:v>96.594300000000004</c:v>
                </c:pt>
                <c:pt idx="34">
                  <c:v>94.395300000000006</c:v>
                </c:pt>
                <c:pt idx="35">
                  <c:v>95.391099999999994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2-4E1C-B29E-3901BD41313B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'Professional, scientific an...'!$K$108:$K$148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'Professional, scientific an...'!$L$150:$L$190</c:f>
              <c:numCache>
                <c:formatCode>0.0</c:formatCode>
                <c:ptCount val="41"/>
                <c:pt idx="0">
                  <c:v>100</c:v>
                </c:pt>
                <c:pt idx="1">
                  <c:v>100.43040000000001</c:v>
                </c:pt>
                <c:pt idx="2">
                  <c:v>100.1016</c:v>
                </c:pt>
                <c:pt idx="3">
                  <c:v>100.2259</c:v>
                </c:pt>
                <c:pt idx="4">
                  <c:v>97.660300000000007</c:v>
                </c:pt>
                <c:pt idx="5">
                  <c:v>96.778700000000001</c:v>
                </c:pt>
                <c:pt idx="6">
                  <c:v>96.103899999999996</c:v>
                </c:pt>
                <c:pt idx="7">
                  <c:v>96.868899999999996</c:v>
                </c:pt>
                <c:pt idx="8">
                  <c:v>94.575500000000005</c:v>
                </c:pt>
                <c:pt idx="9">
                  <c:v>92.925899999999999</c:v>
                </c:pt>
                <c:pt idx="10">
                  <c:v>92.191699999999997</c:v>
                </c:pt>
                <c:pt idx="11">
                  <c:v>93.271299999999997</c:v>
                </c:pt>
                <c:pt idx="12">
                  <c:v>95.514300000000006</c:v>
                </c:pt>
                <c:pt idx="13">
                  <c:v>97.395600000000002</c:v>
                </c:pt>
                <c:pt idx="14">
                  <c:v>97.612300000000005</c:v>
                </c:pt>
                <c:pt idx="15">
                  <c:v>96.776799999999994</c:v>
                </c:pt>
                <c:pt idx="16">
                  <c:v>99.487399999999994</c:v>
                </c:pt>
                <c:pt idx="17">
                  <c:v>95.4602</c:v>
                </c:pt>
                <c:pt idx="18">
                  <c:v>95.421300000000002</c:v>
                </c:pt>
                <c:pt idx="19">
                  <c:v>96.237799999999993</c:v>
                </c:pt>
                <c:pt idx="20">
                  <c:v>96.716300000000004</c:v>
                </c:pt>
                <c:pt idx="21">
                  <c:v>96.464100000000002</c:v>
                </c:pt>
                <c:pt idx="22">
                  <c:v>96.125900000000001</c:v>
                </c:pt>
                <c:pt idx="23">
                  <c:v>95.613299999999995</c:v>
                </c:pt>
                <c:pt idx="24">
                  <c:v>96.059700000000007</c:v>
                </c:pt>
                <c:pt idx="25">
                  <c:v>97.768600000000006</c:v>
                </c:pt>
                <c:pt idx="26">
                  <c:v>98.0505</c:v>
                </c:pt>
                <c:pt idx="27">
                  <c:v>97.941299999999998</c:v>
                </c:pt>
                <c:pt idx="28">
                  <c:v>98.281000000000006</c:v>
                </c:pt>
                <c:pt idx="29">
                  <c:v>97.726500000000001</c:v>
                </c:pt>
                <c:pt idx="30">
                  <c:v>97.134799999999998</c:v>
                </c:pt>
                <c:pt idx="31">
                  <c:v>97.344700000000003</c:v>
                </c:pt>
                <c:pt idx="32">
                  <c:v>95.177999999999997</c:v>
                </c:pt>
                <c:pt idx="33">
                  <c:v>94.673199999999994</c:v>
                </c:pt>
                <c:pt idx="34">
                  <c:v>93.881500000000003</c:v>
                </c:pt>
                <c:pt idx="35">
                  <c:v>95.522900000000007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C2-4E1C-B29E-3901BD413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...'!$L$52:$L$59</c:f>
              <c:numCache>
                <c:formatCode>0.0</c:formatCode>
                <c:ptCount val="8"/>
                <c:pt idx="0">
                  <c:v>96.98</c:v>
                </c:pt>
                <c:pt idx="1">
                  <c:v>92.21</c:v>
                </c:pt>
                <c:pt idx="2">
                  <c:v>99.51</c:v>
                </c:pt>
                <c:pt idx="3">
                  <c:v>104.34</c:v>
                </c:pt>
                <c:pt idx="4">
                  <c:v>97.35</c:v>
                </c:pt>
                <c:pt idx="5">
                  <c:v>98.11</c:v>
                </c:pt>
                <c:pt idx="6">
                  <c:v>94.52</c:v>
                </c:pt>
                <c:pt idx="7">
                  <c:v>99.19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01-4836-8C31-74E414FA19E8}"/>
            </c:ext>
          </c:extLst>
        </c:ser>
        <c:ser>
          <c:idx val="1"/>
          <c:order val="1"/>
          <c:tx>
            <c:strRef>
              <c:f>'Administrative and support ...'!$K$6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...'!$L$61:$L$68</c:f>
              <c:numCache>
                <c:formatCode>0.0</c:formatCode>
                <c:ptCount val="8"/>
                <c:pt idx="0">
                  <c:v>95.59</c:v>
                </c:pt>
                <c:pt idx="1">
                  <c:v>92.83</c:v>
                </c:pt>
                <c:pt idx="2">
                  <c:v>97.77</c:v>
                </c:pt>
                <c:pt idx="3">
                  <c:v>101.23</c:v>
                </c:pt>
                <c:pt idx="4">
                  <c:v>96.31</c:v>
                </c:pt>
                <c:pt idx="5">
                  <c:v>97.79</c:v>
                </c:pt>
                <c:pt idx="6">
                  <c:v>96.12</c:v>
                </c:pt>
                <c:pt idx="7">
                  <c:v>96.65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01-4836-8C31-74E414FA19E8}"/>
            </c:ext>
          </c:extLst>
        </c:ser>
        <c:ser>
          <c:idx val="2"/>
          <c:order val="2"/>
          <c:tx>
            <c:strRef>
              <c:f>'Administrative and support ...'!$K$7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...'!$L$70:$L$77</c:f>
              <c:numCache>
                <c:formatCode>0.0</c:formatCode>
                <c:ptCount val="8"/>
                <c:pt idx="0">
                  <c:v>95.59</c:v>
                </c:pt>
                <c:pt idx="1">
                  <c:v>92.83</c:v>
                </c:pt>
                <c:pt idx="2">
                  <c:v>97.77</c:v>
                </c:pt>
                <c:pt idx="3">
                  <c:v>101.23</c:v>
                </c:pt>
                <c:pt idx="4">
                  <c:v>96.31</c:v>
                </c:pt>
                <c:pt idx="5">
                  <c:v>97.79</c:v>
                </c:pt>
                <c:pt idx="6">
                  <c:v>96.12</c:v>
                </c:pt>
                <c:pt idx="7">
                  <c:v>96.65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01-4836-8C31-74E414FA1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...'!$L$81:$L$88</c:f>
              <c:numCache>
                <c:formatCode>0.0</c:formatCode>
                <c:ptCount val="8"/>
                <c:pt idx="0">
                  <c:v>97.73</c:v>
                </c:pt>
                <c:pt idx="1">
                  <c:v>91.15</c:v>
                </c:pt>
                <c:pt idx="2">
                  <c:v>98.12</c:v>
                </c:pt>
                <c:pt idx="3">
                  <c:v>101.69</c:v>
                </c:pt>
                <c:pt idx="4">
                  <c:v>100.65</c:v>
                </c:pt>
                <c:pt idx="5">
                  <c:v>94.56</c:v>
                </c:pt>
                <c:pt idx="6">
                  <c:v>95.67</c:v>
                </c:pt>
                <c:pt idx="7">
                  <c:v>104.21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6E-459B-BA6A-F8E93D8C7C36}"/>
            </c:ext>
          </c:extLst>
        </c:ser>
        <c:ser>
          <c:idx val="1"/>
          <c:order val="1"/>
          <c:tx>
            <c:strRef>
              <c:f>'Administrative and support ...'!$K$6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...'!$L$90:$L$97</c:f>
              <c:numCache>
                <c:formatCode>0.0</c:formatCode>
                <c:ptCount val="8"/>
                <c:pt idx="0">
                  <c:v>96.28</c:v>
                </c:pt>
                <c:pt idx="1">
                  <c:v>91.43</c:v>
                </c:pt>
                <c:pt idx="2">
                  <c:v>96.6</c:v>
                </c:pt>
                <c:pt idx="3">
                  <c:v>99.99</c:v>
                </c:pt>
                <c:pt idx="4">
                  <c:v>101.12</c:v>
                </c:pt>
                <c:pt idx="5">
                  <c:v>94.14</c:v>
                </c:pt>
                <c:pt idx="6">
                  <c:v>95.45</c:v>
                </c:pt>
                <c:pt idx="7">
                  <c:v>102.04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6E-459B-BA6A-F8E93D8C7C36}"/>
            </c:ext>
          </c:extLst>
        </c:ser>
        <c:ser>
          <c:idx val="2"/>
          <c:order val="2"/>
          <c:tx>
            <c:strRef>
              <c:f>'Administrative and support ...'!$K$7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...'!$L$99:$L$106</c:f>
              <c:numCache>
                <c:formatCode>0.0</c:formatCode>
                <c:ptCount val="8"/>
                <c:pt idx="0">
                  <c:v>96.28</c:v>
                </c:pt>
                <c:pt idx="1">
                  <c:v>91.43</c:v>
                </c:pt>
                <c:pt idx="2">
                  <c:v>96.6</c:v>
                </c:pt>
                <c:pt idx="3">
                  <c:v>99.99</c:v>
                </c:pt>
                <c:pt idx="4">
                  <c:v>101.12</c:v>
                </c:pt>
                <c:pt idx="5">
                  <c:v>94.14</c:v>
                </c:pt>
                <c:pt idx="6">
                  <c:v>95.45</c:v>
                </c:pt>
                <c:pt idx="7">
                  <c:v>102.04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6E-459B-BA6A-F8E93D8C7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...'!$L$23:$L$29</c:f>
              <c:numCache>
                <c:formatCode>0.0</c:formatCode>
                <c:ptCount val="7"/>
                <c:pt idx="0">
                  <c:v>125.53</c:v>
                </c:pt>
                <c:pt idx="1">
                  <c:v>97.39</c:v>
                </c:pt>
                <c:pt idx="2">
                  <c:v>96.67</c:v>
                </c:pt>
                <c:pt idx="3">
                  <c:v>96.77</c:v>
                </c:pt>
                <c:pt idx="4">
                  <c:v>96.24</c:v>
                </c:pt>
                <c:pt idx="5">
                  <c:v>91.2</c:v>
                </c:pt>
                <c:pt idx="6">
                  <c:v>83.61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3C-4DE5-AF43-567DEF149F1B}"/>
            </c:ext>
          </c:extLst>
        </c:ser>
        <c:ser>
          <c:idx val="1"/>
          <c:order val="1"/>
          <c:tx>
            <c:strRef>
              <c:f>'Administrative and support ...'!$K$6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...'!$L$32:$L$38</c:f>
              <c:numCache>
                <c:formatCode>0.0</c:formatCode>
                <c:ptCount val="7"/>
                <c:pt idx="0">
                  <c:v>131.22999999999999</c:v>
                </c:pt>
                <c:pt idx="1">
                  <c:v>98.14</c:v>
                </c:pt>
                <c:pt idx="2">
                  <c:v>96.24</c:v>
                </c:pt>
                <c:pt idx="3">
                  <c:v>96.57</c:v>
                </c:pt>
                <c:pt idx="4">
                  <c:v>95.83</c:v>
                </c:pt>
                <c:pt idx="5">
                  <c:v>90.57</c:v>
                </c:pt>
                <c:pt idx="6">
                  <c:v>82.39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3C-4DE5-AF43-567DEF149F1B}"/>
            </c:ext>
          </c:extLst>
        </c:ser>
        <c:ser>
          <c:idx val="2"/>
          <c:order val="2"/>
          <c:tx>
            <c:strRef>
              <c:f>'Administrative and support ...'!$K$7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...'!$L$41:$L$47</c:f>
              <c:numCache>
                <c:formatCode>0.0</c:formatCode>
                <c:ptCount val="7"/>
                <c:pt idx="0">
                  <c:v>131.22999999999999</c:v>
                </c:pt>
                <c:pt idx="1">
                  <c:v>98.14</c:v>
                </c:pt>
                <c:pt idx="2">
                  <c:v>96.24</c:v>
                </c:pt>
                <c:pt idx="3">
                  <c:v>96.57</c:v>
                </c:pt>
                <c:pt idx="4">
                  <c:v>95.82</c:v>
                </c:pt>
                <c:pt idx="5">
                  <c:v>90.57</c:v>
                </c:pt>
                <c:pt idx="6">
                  <c:v>82.39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3C-4DE5-AF43-567DEF149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'Administrative and support ...'!$K$108:$K$148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'Administrative and support ...'!$L$108:$L$148</c:f>
              <c:numCache>
                <c:formatCode>0.0</c:formatCode>
                <c:ptCount val="41"/>
                <c:pt idx="0">
                  <c:v>100</c:v>
                </c:pt>
                <c:pt idx="1">
                  <c:v>99.429599999999994</c:v>
                </c:pt>
                <c:pt idx="2">
                  <c:v>96.974699999999999</c:v>
                </c:pt>
                <c:pt idx="3">
                  <c:v>92.909499999999994</c:v>
                </c:pt>
                <c:pt idx="4">
                  <c:v>90.525700000000001</c:v>
                </c:pt>
                <c:pt idx="5">
                  <c:v>89.224699999999999</c:v>
                </c:pt>
                <c:pt idx="6">
                  <c:v>89.634699999999995</c:v>
                </c:pt>
                <c:pt idx="7">
                  <c:v>89.780600000000007</c:v>
                </c:pt>
                <c:pt idx="8">
                  <c:v>89.972999999999999</c:v>
                </c:pt>
                <c:pt idx="9">
                  <c:v>91.194000000000003</c:v>
                </c:pt>
                <c:pt idx="10">
                  <c:v>91.085700000000003</c:v>
                </c:pt>
                <c:pt idx="11">
                  <c:v>92.837299999999999</c:v>
                </c:pt>
                <c:pt idx="12">
                  <c:v>93.251400000000004</c:v>
                </c:pt>
                <c:pt idx="13">
                  <c:v>94.514600000000002</c:v>
                </c:pt>
                <c:pt idx="14">
                  <c:v>94.286500000000004</c:v>
                </c:pt>
                <c:pt idx="15">
                  <c:v>94.737200000000001</c:v>
                </c:pt>
                <c:pt idx="16">
                  <c:v>94.800899999999999</c:v>
                </c:pt>
                <c:pt idx="17">
                  <c:v>94.944999999999993</c:v>
                </c:pt>
                <c:pt idx="18">
                  <c:v>94.897300000000001</c:v>
                </c:pt>
                <c:pt idx="19">
                  <c:v>94.997</c:v>
                </c:pt>
                <c:pt idx="20">
                  <c:v>94.903899999999993</c:v>
                </c:pt>
                <c:pt idx="21">
                  <c:v>95.222399999999993</c:v>
                </c:pt>
                <c:pt idx="22">
                  <c:v>95.074700000000007</c:v>
                </c:pt>
                <c:pt idx="23">
                  <c:v>95.291200000000003</c:v>
                </c:pt>
                <c:pt idx="24">
                  <c:v>95.372799999999998</c:v>
                </c:pt>
                <c:pt idx="25">
                  <c:v>95.903199999999998</c:v>
                </c:pt>
                <c:pt idx="26">
                  <c:v>95.798599999999993</c:v>
                </c:pt>
                <c:pt idx="27">
                  <c:v>95.798599999999993</c:v>
                </c:pt>
                <c:pt idx="28">
                  <c:v>95.798599999999993</c:v>
                </c:pt>
                <c:pt idx="29">
                  <c:v>95.798599999999993</c:v>
                </c:pt>
                <c:pt idx="30">
                  <c:v>96.554699999999997</c:v>
                </c:pt>
                <c:pt idx="31">
                  <c:v>97.483199999999997</c:v>
                </c:pt>
                <c:pt idx="32">
                  <c:v>97.287899999999993</c:v>
                </c:pt>
                <c:pt idx="33">
                  <c:v>97.061700000000002</c:v>
                </c:pt>
                <c:pt idx="34">
                  <c:v>96.722700000000003</c:v>
                </c:pt>
                <c:pt idx="35">
                  <c:v>96.721999999999994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16-4781-8ABC-5398B176F725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'Administrative and support ...'!$K$108:$K$148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'Administrative and support ...'!$L$150:$L$190</c:f>
              <c:numCache>
                <c:formatCode>0.0</c:formatCode>
                <c:ptCount val="41"/>
                <c:pt idx="0">
                  <c:v>100</c:v>
                </c:pt>
                <c:pt idx="1">
                  <c:v>101.68770000000001</c:v>
                </c:pt>
                <c:pt idx="2">
                  <c:v>102.2666</c:v>
                </c:pt>
                <c:pt idx="3">
                  <c:v>98.984999999999999</c:v>
                </c:pt>
                <c:pt idx="4">
                  <c:v>93.010300000000001</c:v>
                </c:pt>
                <c:pt idx="5">
                  <c:v>90.6006</c:v>
                </c:pt>
                <c:pt idx="6">
                  <c:v>93.634600000000006</c:v>
                </c:pt>
                <c:pt idx="7">
                  <c:v>98.797700000000006</c:v>
                </c:pt>
                <c:pt idx="8">
                  <c:v>96.6922</c:v>
                </c:pt>
                <c:pt idx="9">
                  <c:v>95.506100000000004</c:v>
                </c:pt>
                <c:pt idx="10">
                  <c:v>93.847700000000003</c:v>
                </c:pt>
                <c:pt idx="11">
                  <c:v>95.950100000000006</c:v>
                </c:pt>
                <c:pt idx="12">
                  <c:v>97.833399999999997</c:v>
                </c:pt>
                <c:pt idx="13">
                  <c:v>96.888400000000004</c:v>
                </c:pt>
                <c:pt idx="14">
                  <c:v>98.338499999999996</c:v>
                </c:pt>
                <c:pt idx="15">
                  <c:v>100.489</c:v>
                </c:pt>
                <c:pt idx="16">
                  <c:v>103.2825</c:v>
                </c:pt>
                <c:pt idx="17">
                  <c:v>97.019900000000007</c:v>
                </c:pt>
                <c:pt idx="18">
                  <c:v>96.962699999999998</c:v>
                </c:pt>
                <c:pt idx="19">
                  <c:v>96.649699999999996</c:v>
                </c:pt>
                <c:pt idx="20">
                  <c:v>97.307599999999994</c:v>
                </c:pt>
                <c:pt idx="21">
                  <c:v>98.146600000000007</c:v>
                </c:pt>
                <c:pt idx="22">
                  <c:v>96.752499999999998</c:v>
                </c:pt>
                <c:pt idx="23">
                  <c:v>96.873500000000007</c:v>
                </c:pt>
                <c:pt idx="24">
                  <c:v>97.351299999999995</c:v>
                </c:pt>
                <c:pt idx="25">
                  <c:v>99.475099999999998</c:v>
                </c:pt>
                <c:pt idx="26">
                  <c:v>98.525400000000005</c:v>
                </c:pt>
                <c:pt idx="27">
                  <c:v>98.525400000000005</c:v>
                </c:pt>
                <c:pt idx="28">
                  <c:v>98.525400000000005</c:v>
                </c:pt>
                <c:pt idx="29">
                  <c:v>98.525400000000005</c:v>
                </c:pt>
                <c:pt idx="30">
                  <c:v>98.255499999999998</c:v>
                </c:pt>
                <c:pt idx="31">
                  <c:v>99.03</c:v>
                </c:pt>
                <c:pt idx="32">
                  <c:v>98.085899999999995</c:v>
                </c:pt>
                <c:pt idx="33">
                  <c:v>97.854299999999995</c:v>
                </c:pt>
                <c:pt idx="34">
                  <c:v>98.459400000000002</c:v>
                </c:pt>
                <c:pt idx="35">
                  <c:v>98.458799999999997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16-4781-8ABC-5398B176F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s...'!$L$52:$L$59</c:f>
              <c:numCache>
                <c:formatCode>0.0</c:formatCode>
                <c:ptCount val="8"/>
                <c:pt idx="0">
                  <c:v>102.72</c:v>
                </c:pt>
                <c:pt idx="1">
                  <c:v>95.75</c:v>
                </c:pt>
                <c:pt idx="2">
                  <c:v>104.29</c:v>
                </c:pt>
                <c:pt idx="3">
                  <c:v>102.21</c:v>
                </c:pt>
                <c:pt idx="4">
                  <c:v>101.41</c:v>
                </c:pt>
                <c:pt idx="5">
                  <c:v>99.49</c:v>
                </c:pt>
                <c:pt idx="6">
                  <c:v>103.35</c:v>
                </c:pt>
                <c:pt idx="7">
                  <c:v>97.25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55-4638-90EC-AD5FF66D57F3}"/>
            </c:ext>
          </c:extLst>
        </c:ser>
        <c:ser>
          <c:idx val="1"/>
          <c:order val="1"/>
          <c:tx>
            <c:strRef>
              <c:f>'Public administration and s...'!$K$6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s...'!$L$61:$L$68</c:f>
              <c:numCache>
                <c:formatCode>0.0</c:formatCode>
                <c:ptCount val="8"/>
                <c:pt idx="0">
                  <c:v>103.74</c:v>
                </c:pt>
                <c:pt idx="1">
                  <c:v>92.9</c:v>
                </c:pt>
                <c:pt idx="2">
                  <c:v>106.65</c:v>
                </c:pt>
                <c:pt idx="3">
                  <c:v>102.21</c:v>
                </c:pt>
                <c:pt idx="4">
                  <c:v>103.74</c:v>
                </c:pt>
                <c:pt idx="5">
                  <c:v>101.1</c:v>
                </c:pt>
                <c:pt idx="6">
                  <c:v>103.6</c:v>
                </c:pt>
                <c:pt idx="7">
                  <c:v>96.05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55-4638-90EC-AD5FF66D57F3}"/>
            </c:ext>
          </c:extLst>
        </c:ser>
        <c:ser>
          <c:idx val="2"/>
          <c:order val="2"/>
          <c:tx>
            <c:strRef>
              <c:f>'Public administration and s...'!$K$7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s...'!$L$70:$L$77</c:f>
              <c:numCache>
                <c:formatCode>0.0</c:formatCode>
                <c:ptCount val="8"/>
                <c:pt idx="0">
                  <c:v>103.93</c:v>
                </c:pt>
                <c:pt idx="1">
                  <c:v>93.77</c:v>
                </c:pt>
                <c:pt idx="2">
                  <c:v>108.55</c:v>
                </c:pt>
                <c:pt idx="3">
                  <c:v>102.21</c:v>
                </c:pt>
                <c:pt idx="4">
                  <c:v>102.61</c:v>
                </c:pt>
                <c:pt idx="5">
                  <c:v>100.06</c:v>
                </c:pt>
                <c:pt idx="6">
                  <c:v>103.4</c:v>
                </c:pt>
                <c:pt idx="7">
                  <c:v>95.38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55-4638-90EC-AD5FF66D5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5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s...'!$L$81:$L$88</c:f>
              <c:numCache>
                <c:formatCode>0.0</c:formatCode>
                <c:ptCount val="8"/>
                <c:pt idx="0">
                  <c:v>105.34</c:v>
                </c:pt>
                <c:pt idx="1">
                  <c:v>96.85</c:v>
                </c:pt>
                <c:pt idx="2">
                  <c:v>106.21</c:v>
                </c:pt>
                <c:pt idx="3">
                  <c:v>103.38</c:v>
                </c:pt>
                <c:pt idx="4">
                  <c:v>105.95</c:v>
                </c:pt>
                <c:pt idx="5">
                  <c:v>102.46</c:v>
                </c:pt>
                <c:pt idx="6">
                  <c:v>105.32</c:v>
                </c:pt>
                <c:pt idx="7">
                  <c:v>99.45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A4-4610-A75C-18491F746362}"/>
            </c:ext>
          </c:extLst>
        </c:ser>
        <c:ser>
          <c:idx val="1"/>
          <c:order val="1"/>
          <c:tx>
            <c:strRef>
              <c:f>'Public administration and s...'!$K$6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s...'!$L$90:$L$97</c:f>
              <c:numCache>
                <c:formatCode>0.0</c:formatCode>
                <c:ptCount val="8"/>
                <c:pt idx="0">
                  <c:v>107.93</c:v>
                </c:pt>
                <c:pt idx="1">
                  <c:v>96.43</c:v>
                </c:pt>
                <c:pt idx="2">
                  <c:v>108.62</c:v>
                </c:pt>
                <c:pt idx="3">
                  <c:v>103.38</c:v>
                </c:pt>
                <c:pt idx="4">
                  <c:v>110.84</c:v>
                </c:pt>
                <c:pt idx="5">
                  <c:v>104.12</c:v>
                </c:pt>
                <c:pt idx="6">
                  <c:v>107.21</c:v>
                </c:pt>
                <c:pt idx="7">
                  <c:v>99.53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A4-4610-A75C-18491F746362}"/>
            </c:ext>
          </c:extLst>
        </c:ser>
        <c:ser>
          <c:idx val="2"/>
          <c:order val="2"/>
          <c:tx>
            <c:strRef>
              <c:f>'Public administration and s...'!$K$7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s...'!$L$99:$L$106</c:f>
              <c:numCache>
                <c:formatCode>0.0</c:formatCode>
                <c:ptCount val="8"/>
                <c:pt idx="0">
                  <c:v>108.24</c:v>
                </c:pt>
                <c:pt idx="1">
                  <c:v>97.44</c:v>
                </c:pt>
                <c:pt idx="2">
                  <c:v>110.55</c:v>
                </c:pt>
                <c:pt idx="3">
                  <c:v>103.38</c:v>
                </c:pt>
                <c:pt idx="4">
                  <c:v>110.47</c:v>
                </c:pt>
                <c:pt idx="5">
                  <c:v>103.05</c:v>
                </c:pt>
                <c:pt idx="6">
                  <c:v>107.06</c:v>
                </c:pt>
                <c:pt idx="7">
                  <c:v>98.41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A4-4610-A75C-18491F746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5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s...'!$L$23:$L$29</c:f>
              <c:numCache>
                <c:formatCode>0.0</c:formatCode>
                <c:ptCount val="7"/>
                <c:pt idx="0">
                  <c:v>115.32</c:v>
                </c:pt>
                <c:pt idx="1">
                  <c:v>109.54</c:v>
                </c:pt>
                <c:pt idx="2">
                  <c:v>103.51</c:v>
                </c:pt>
                <c:pt idx="3">
                  <c:v>101.51</c:v>
                </c:pt>
                <c:pt idx="4">
                  <c:v>100.08</c:v>
                </c:pt>
                <c:pt idx="5">
                  <c:v>95.6</c:v>
                </c:pt>
                <c:pt idx="6">
                  <c:v>90.85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55-4E0C-9474-98E7DF5A68B2}"/>
            </c:ext>
          </c:extLst>
        </c:ser>
        <c:ser>
          <c:idx val="1"/>
          <c:order val="1"/>
          <c:tx>
            <c:strRef>
              <c:f>'Public administration and s...'!$K$6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s...'!$L$32:$L$38</c:f>
              <c:numCache>
                <c:formatCode>0.0</c:formatCode>
                <c:ptCount val="7"/>
                <c:pt idx="0">
                  <c:v>132.03</c:v>
                </c:pt>
                <c:pt idx="1">
                  <c:v>113.04</c:v>
                </c:pt>
                <c:pt idx="2">
                  <c:v>104.4</c:v>
                </c:pt>
                <c:pt idx="3">
                  <c:v>102.1</c:v>
                </c:pt>
                <c:pt idx="4">
                  <c:v>100.25</c:v>
                </c:pt>
                <c:pt idx="5">
                  <c:v>96.03</c:v>
                </c:pt>
                <c:pt idx="6">
                  <c:v>93.52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55-4E0C-9474-98E7DF5A68B2}"/>
            </c:ext>
          </c:extLst>
        </c:ser>
        <c:ser>
          <c:idx val="2"/>
          <c:order val="2"/>
          <c:tx>
            <c:strRef>
              <c:f>'Public administration and s...'!$K$7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s...'!$L$41:$L$47</c:f>
              <c:numCache>
                <c:formatCode>0.0</c:formatCode>
                <c:ptCount val="7"/>
                <c:pt idx="0">
                  <c:v>130.56</c:v>
                </c:pt>
                <c:pt idx="1">
                  <c:v>112.92</c:v>
                </c:pt>
                <c:pt idx="2">
                  <c:v>104.62</c:v>
                </c:pt>
                <c:pt idx="3">
                  <c:v>102.74</c:v>
                </c:pt>
                <c:pt idx="4">
                  <c:v>100.89</c:v>
                </c:pt>
                <c:pt idx="5">
                  <c:v>96.4</c:v>
                </c:pt>
                <c:pt idx="6">
                  <c:v>93.35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55-4E0C-9474-98E7DF5A6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Mining!$L$81:$L$88</c:f>
              <c:numCache>
                <c:formatCode>0.0</c:formatCode>
                <c:ptCount val="8"/>
                <c:pt idx="0">
                  <c:v>98.08</c:v>
                </c:pt>
                <c:pt idx="1">
                  <c:v>96.48</c:v>
                </c:pt>
                <c:pt idx="2">
                  <c:v>101.58</c:v>
                </c:pt>
                <c:pt idx="3">
                  <c:v>98.99</c:v>
                </c:pt>
                <c:pt idx="4">
                  <c:v>97.91</c:v>
                </c:pt>
                <c:pt idx="5">
                  <c:v>87.81</c:v>
                </c:pt>
                <c:pt idx="6">
                  <c:v>97.22</c:v>
                </c:pt>
                <c:pt idx="7">
                  <c:v>134.21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95-4055-94CC-4136905D2F9B}"/>
            </c:ext>
          </c:extLst>
        </c:ser>
        <c:ser>
          <c:idx val="1"/>
          <c:order val="1"/>
          <c:tx>
            <c:strRef>
              <c:f>Mining!$K$6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Mining!$L$90:$L$97</c:f>
              <c:numCache>
                <c:formatCode>0.0</c:formatCode>
                <c:ptCount val="8"/>
                <c:pt idx="0">
                  <c:v>97.72</c:v>
                </c:pt>
                <c:pt idx="1">
                  <c:v>92.85</c:v>
                </c:pt>
                <c:pt idx="2">
                  <c:v>100.07</c:v>
                </c:pt>
                <c:pt idx="3">
                  <c:v>99.38</c:v>
                </c:pt>
                <c:pt idx="4">
                  <c:v>95.92</c:v>
                </c:pt>
                <c:pt idx="5">
                  <c:v>87.93</c:v>
                </c:pt>
                <c:pt idx="6">
                  <c:v>96.36</c:v>
                </c:pt>
                <c:pt idx="7">
                  <c:v>131.58000000000001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95-4055-94CC-4136905D2F9B}"/>
            </c:ext>
          </c:extLst>
        </c:ser>
        <c:ser>
          <c:idx val="2"/>
          <c:order val="2"/>
          <c:tx>
            <c:strRef>
              <c:f>Mining!$K$7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Mining!$L$99:$L$106</c:f>
              <c:numCache>
                <c:formatCode>0.0</c:formatCode>
                <c:ptCount val="8"/>
                <c:pt idx="0">
                  <c:v>99.14</c:v>
                </c:pt>
                <c:pt idx="1">
                  <c:v>94.18</c:v>
                </c:pt>
                <c:pt idx="2">
                  <c:v>101.46</c:v>
                </c:pt>
                <c:pt idx="3">
                  <c:v>100.86</c:v>
                </c:pt>
                <c:pt idx="4">
                  <c:v>97.13</c:v>
                </c:pt>
                <c:pt idx="5">
                  <c:v>89.11</c:v>
                </c:pt>
                <c:pt idx="6">
                  <c:v>98.07</c:v>
                </c:pt>
                <c:pt idx="7">
                  <c:v>136.88999999999999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95-4055-94CC-4136905D2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40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'Public administration and s...'!$K$108:$K$148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'Public administration and s...'!$L$108:$L$148</c:f>
              <c:numCache>
                <c:formatCode>0.0</c:formatCode>
                <c:ptCount val="41"/>
                <c:pt idx="0">
                  <c:v>100</c:v>
                </c:pt>
                <c:pt idx="1">
                  <c:v>97.7881</c:v>
                </c:pt>
                <c:pt idx="2">
                  <c:v>96.367000000000004</c:v>
                </c:pt>
                <c:pt idx="3">
                  <c:v>95.442499999999995</c:v>
                </c:pt>
                <c:pt idx="4">
                  <c:v>95.263400000000004</c:v>
                </c:pt>
                <c:pt idx="5">
                  <c:v>95.480599999999995</c:v>
                </c:pt>
                <c:pt idx="6">
                  <c:v>95.575299999999999</c:v>
                </c:pt>
                <c:pt idx="7">
                  <c:v>95.674899999999994</c:v>
                </c:pt>
                <c:pt idx="8">
                  <c:v>96.088700000000003</c:v>
                </c:pt>
                <c:pt idx="9">
                  <c:v>96.3703</c:v>
                </c:pt>
                <c:pt idx="10">
                  <c:v>96.529200000000003</c:v>
                </c:pt>
                <c:pt idx="11">
                  <c:v>96.762699999999995</c:v>
                </c:pt>
                <c:pt idx="12">
                  <c:v>97.597200000000001</c:v>
                </c:pt>
                <c:pt idx="13">
                  <c:v>100.0544</c:v>
                </c:pt>
                <c:pt idx="14">
                  <c:v>100.1275</c:v>
                </c:pt>
                <c:pt idx="15">
                  <c:v>100.8229</c:v>
                </c:pt>
                <c:pt idx="16">
                  <c:v>101.7612</c:v>
                </c:pt>
                <c:pt idx="17">
                  <c:v>101.00839999999999</c:v>
                </c:pt>
                <c:pt idx="18">
                  <c:v>100.63209999999999</c:v>
                </c:pt>
                <c:pt idx="19">
                  <c:v>100.9128</c:v>
                </c:pt>
                <c:pt idx="20">
                  <c:v>101.1613</c:v>
                </c:pt>
                <c:pt idx="21">
                  <c:v>101.62479999999999</c:v>
                </c:pt>
                <c:pt idx="22">
                  <c:v>101.87479999999999</c:v>
                </c:pt>
                <c:pt idx="23">
                  <c:v>101.1593</c:v>
                </c:pt>
                <c:pt idx="24">
                  <c:v>101.4669</c:v>
                </c:pt>
                <c:pt idx="25">
                  <c:v>101.6848</c:v>
                </c:pt>
                <c:pt idx="26">
                  <c:v>101.97969999999999</c:v>
                </c:pt>
                <c:pt idx="27">
                  <c:v>102.0817</c:v>
                </c:pt>
                <c:pt idx="28">
                  <c:v>102.1771</c:v>
                </c:pt>
                <c:pt idx="29">
                  <c:v>101.36660000000001</c:v>
                </c:pt>
                <c:pt idx="30">
                  <c:v>101.3657</c:v>
                </c:pt>
                <c:pt idx="31">
                  <c:v>102.051</c:v>
                </c:pt>
                <c:pt idx="32">
                  <c:v>102.8634</c:v>
                </c:pt>
                <c:pt idx="33">
                  <c:v>102.7745</c:v>
                </c:pt>
                <c:pt idx="34">
                  <c:v>103.0926</c:v>
                </c:pt>
                <c:pt idx="35">
                  <c:v>103.5444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03-4246-A8DA-79E7A2EEA1AB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'Public administration and s...'!$K$108:$K$148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'Public administration and s...'!$L$150:$L$190</c:f>
              <c:numCache>
                <c:formatCode>0.0</c:formatCode>
                <c:ptCount val="41"/>
                <c:pt idx="0">
                  <c:v>100</c:v>
                </c:pt>
                <c:pt idx="1">
                  <c:v>95.119699999999995</c:v>
                </c:pt>
                <c:pt idx="2">
                  <c:v>93.035300000000007</c:v>
                </c:pt>
                <c:pt idx="3">
                  <c:v>92.766800000000003</c:v>
                </c:pt>
                <c:pt idx="4">
                  <c:v>93.402699999999996</c:v>
                </c:pt>
                <c:pt idx="5">
                  <c:v>95.751300000000001</c:v>
                </c:pt>
                <c:pt idx="6">
                  <c:v>94.299899999999994</c:v>
                </c:pt>
                <c:pt idx="7">
                  <c:v>94.527000000000001</c:v>
                </c:pt>
                <c:pt idx="8">
                  <c:v>94.512500000000003</c:v>
                </c:pt>
                <c:pt idx="9">
                  <c:v>94.429900000000004</c:v>
                </c:pt>
                <c:pt idx="10">
                  <c:v>94.547399999999996</c:v>
                </c:pt>
                <c:pt idx="11">
                  <c:v>95.596199999999996</c:v>
                </c:pt>
                <c:pt idx="12">
                  <c:v>96.103200000000001</c:v>
                </c:pt>
                <c:pt idx="13">
                  <c:v>98.560500000000005</c:v>
                </c:pt>
                <c:pt idx="14">
                  <c:v>99.110399999999998</c:v>
                </c:pt>
                <c:pt idx="15">
                  <c:v>96.987399999999994</c:v>
                </c:pt>
                <c:pt idx="16">
                  <c:v>97.277900000000002</c:v>
                </c:pt>
                <c:pt idx="17">
                  <c:v>98.197000000000003</c:v>
                </c:pt>
                <c:pt idx="18">
                  <c:v>97.627700000000004</c:v>
                </c:pt>
                <c:pt idx="19">
                  <c:v>97.843699999999998</c:v>
                </c:pt>
                <c:pt idx="20">
                  <c:v>98.047300000000007</c:v>
                </c:pt>
                <c:pt idx="21">
                  <c:v>98.525400000000005</c:v>
                </c:pt>
                <c:pt idx="22">
                  <c:v>98.380399999999995</c:v>
                </c:pt>
                <c:pt idx="23">
                  <c:v>97.854200000000006</c:v>
                </c:pt>
                <c:pt idx="24">
                  <c:v>98.297499999999999</c:v>
                </c:pt>
                <c:pt idx="25">
                  <c:v>98.877099999999999</c:v>
                </c:pt>
                <c:pt idx="26">
                  <c:v>98.655900000000003</c:v>
                </c:pt>
                <c:pt idx="27">
                  <c:v>99.144499999999994</c:v>
                </c:pt>
                <c:pt idx="28">
                  <c:v>99.388300000000001</c:v>
                </c:pt>
                <c:pt idx="29">
                  <c:v>98.617199999999997</c:v>
                </c:pt>
                <c:pt idx="30">
                  <c:v>98.2012</c:v>
                </c:pt>
                <c:pt idx="31">
                  <c:v>98.904600000000002</c:v>
                </c:pt>
                <c:pt idx="32">
                  <c:v>99.400800000000004</c:v>
                </c:pt>
                <c:pt idx="33">
                  <c:v>100.00060000000001</c:v>
                </c:pt>
                <c:pt idx="34">
                  <c:v>100.0581</c:v>
                </c:pt>
                <c:pt idx="35">
                  <c:v>100.7927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03-4246-A8DA-79E7A2EEA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training'!$L$52:$L$59</c:f>
              <c:numCache>
                <c:formatCode>0.0</c:formatCode>
                <c:ptCount val="8"/>
                <c:pt idx="0">
                  <c:v>95.74</c:v>
                </c:pt>
                <c:pt idx="1">
                  <c:v>93.19</c:v>
                </c:pt>
                <c:pt idx="2">
                  <c:v>97.75</c:v>
                </c:pt>
                <c:pt idx="3">
                  <c:v>103.85</c:v>
                </c:pt>
                <c:pt idx="4">
                  <c:v>96.07</c:v>
                </c:pt>
                <c:pt idx="5">
                  <c:v>95.03</c:v>
                </c:pt>
                <c:pt idx="6">
                  <c:v>95.6</c:v>
                </c:pt>
                <c:pt idx="7">
                  <c:v>94.23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6B-4B02-A851-69DB4F6DE663}"/>
            </c:ext>
          </c:extLst>
        </c:ser>
        <c:ser>
          <c:idx val="1"/>
          <c:order val="1"/>
          <c:tx>
            <c:strRef>
              <c:f>'Education and training'!$K$6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training'!$L$61:$L$68</c:f>
              <c:numCache>
                <c:formatCode>0.0</c:formatCode>
                <c:ptCount val="8"/>
                <c:pt idx="0">
                  <c:v>98.3</c:v>
                </c:pt>
                <c:pt idx="1">
                  <c:v>93.36</c:v>
                </c:pt>
                <c:pt idx="2">
                  <c:v>97.38</c:v>
                </c:pt>
                <c:pt idx="3">
                  <c:v>103.85</c:v>
                </c:pt>
                <c:pt idx="4">
                  <c:v>98.62</c:v>
                </c:pt>
                <c:pt idx="5">
                  <c:v>93.12</c:v>
                </c:pt>
                <c:pt idx="6">
                  <c:v>99.77</c:v>
                </c:pt>
                <c:pt idx="7">
                  <c:v>96.09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6B-4B02-A851-69DB4F6DE663}"/>
            </c:ext>
          </c:extLst>
        </c:ser>
        <c:ser>
          <c:idx val="2"/>
          <c:order val="2"/>
          <c:tx>
            <c:strRef>
              <c:f>'Education and training'!$K$7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training'!$L$70:$L$77</c:f>
              <c:numCache>
                <c:formatCode>0.0</c:formatCode>
                <c:ptCount val="8"/>
                <c:pt idx="0">
                  <c:v>98.7</c:v>
                </c:pt>
                <c:pt idx="1">
                  <c:v>95.38</c:v>
                </c:pt>
                <c:pt idx="2">
                  <c:v>98.86</c:v>
                </c:pt>
                <c:pt idx="3">
                  <c:v>103.85</c:v>
                </c:pt>
                <c:pt idx="4">
                  <c:v>99.74</c:v>
                </c:pt>
                <c:pt idx="5">
                  <c:v>94.06</c:v>
                </c:pt>
                <c:pt idx="6">
                  <c:v>99.59</c:v>
                </c:pt>
                <c:pt idx="7">
                  <c:v>92.36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6B-4B02-A851-69DB4F6DE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training'!$L$81:$L$88</c:f>
              <c:numCache>
                <c:formatCode>0.0</c:formatCode>
                <c:ptCount val="8"/>
                <c:pt idx="0">
                  <c:v>96.16</c:v>
                </c:pt>
                <c:pt idx="1">
                  <c:v>92.45</c:v>
                </c:pt>
                <c:pt idx="2">
                  <c:v>97.87</c:v>
                </c:pt>
                <c:pt idx="3">
                  <c:v>102.35</c:v>
                </c:pt>
                <c:pt idx="4">
                  <c:v>94.14</c:v>
                </c:pt>
                <c:pt idx="5">
                  <c:v>95.94</c:v>
                </c:pt>
                <c:pt idx="6">
                  <c:v>95.38</c:v>
                </c:pt>
                <c:pt idx="7">
                  <c:v>95.46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63-424F-958C-CFD3501C115F}"/>
            </c:ext>
          </c:extLst>
        </c:ser>
        <c:ser>
          <c:idx val="1"/>
          <c:order val="1"/>
          <c:tx>
            <c:strRef>
              <c:f>'Education and training'!$K$6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training'!$L$90:$L$97</c:f>
              <c:numCache>
                <c:formatCode>0.0</c:formatCode>
                <c:ptCount val="8"/>
                <c:pt idx="0">
                  <c:v>99.04</c:v>
                </c:pt>
                <c:pt idx="1">
                  <c:v>93.67</c:v>
                </c:pt>
                <c:pt idx="2">
                  <c:v>100.17</c:v>
                </c:pt>
                <c:pt idx="3">
                  <c:v>102.35</c:v>
                </c:pt>
                <c:pt idx="4">
                  <c:v>97.8</c:v>
                </c:pt>
                <c:pt idx="5">
                  <c:v>94</c:v>
                </c:pt>
                <c:pt idx="6">
                  <c:v>99.34</c:v>
                </c:pt>
                <c:pt idx="7">
                  <c:v>96.24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63-424F-958C-CFD3501C115F}"/>
            </c:ext>
          </c:extLst>
        </c:ser>
        <c:ser>
          <c:idx val="2"/>
          <c:order val="2"/>
          <c:tx>
            <c:strRef>
              <c:f>'Education and training'!$K$7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training'!$L$99:$L$106</c:f>
              <c:numCache>
                <c:formatCode>0.0</c:formatCode>
                <c:ptCount val="8"/>
                <c:pt idx="0">
                  <c:v>99.7</c:v>
                </c:pt>
                <c:pt idx="1">
                  <c:v>95.56</c:v>
                </c:pt>
                <c:pt idx="2">
                  <c:v>102.26</c:v>
                </c:pt>
                <c:pt idx="3">
                  <c:v>102.35</c:v>
                </c:pt>
                <c:pt idx="4">
                  <c:v>99.31</c:v>
                </c:pt>
                <c:pt idx="5">
                  <c:v>94.95</c:v>
                </c:pt>
                <c:pt idx="6">
                  <c:v>99.35</c:v>
                </c:pt>
                <c:pt idx="7">
                  <c:v>92.64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63-424F-958C-CFD3501C1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training'!$L$23:$L$29</c:f>
              <c:numCache>
                <c:formatCode>0.0</c:formatCode>
                <c:ptCount val="7"/>
                <c:pt idx="0">
                  <c:v>93.93</c:v>
                </c:pt>
                <c:pt idx="1">
                  <c:v>92.88</c:v>
                </c:pt>
                <c:pt idx="2">
                  <c:v>97.44</c:v>
                </c:pt>
                <c:pt idx="3">
                  <c:v>97.31</c:v>
                </c:pt>
                <c:pt idx="4">
                  <c:v>97.06</c:v>
                </c:pt>
                <c:pt idx="5">
                  <c:v>91.07</c:v>
                </c:pt>
                <c:pt idx="6">
                  <c:v>85.62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40-4A26-8508-B9A44EA02DAB}"/>
            </c:ext>
          </c:extLst>
        </c:ser>
        <c:ser>
          <c:idx val="1"/>
          <c:order val="1"/>
          <c:tx>
            <c:strRef>
              <c:f>'Education and training'!$K$6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training'!$L$32:$L$38</c:f>
              <c:numCache>
                <c:formatCode>0.0</c:formatCode>
                <c:ptCount val="7"/>
                <c:pt idx="0">
                  <c:v>98.48</c:v>
                </c:pt>
                <c:pt idx="1">
                  <c:v>96.07</c:v>
                </c:pt>
                <c:pt idx="2">
                  <c:v>99.32</c:v>
                </c:pt>
                <c:pt idx="3">
                  <c:v>99</c:v>
                </c:pt>
                <c:pt idx="4">
                  <c:v>98.34</c:v>
                </c:pt>
                <c:pt idx="5">
                  <c:v>93.79</c:v>
                </c:pt>
                <c:pt idx="6">
                  <c:v>89.51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40-4A26-8508-B9A44EA02DAB}"/>
            </c:ext>
          </c:extLst>
        </c:ser>
        <c:ser>
          <c:idx val="2"/>
          <c:order val="2"/>
          <c:tx>
            <c:strRef>
              <c:f>'Education and training'!$K$7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training'!$L$41:$L$47</c:f>
              <c:numCache>
                <c:formatCode>0.0</c:formatCode>
                <c:ptCount val="7"/>
                <c:pt idx="0">
                  <c:v>98.79</c:v>
                </c:pt>
                <c:pt idx="1">
                  <c:v>97.33</c:v>
                </c:pt>
                <c:pt idx="2">
                  <c:v>100.84</c:v>
                </c:pt>
                <c:pt idx="3">
                  <c:v>100.64</c:v>
                </c:pt>
                <c:pt idx="4">
                  <c:v>99.92</c:v>
                </c:pt>
                <c:pt idx="5">
                  <c:v>95.19</c:v>
                </c:pt>
                <c:pt idx="6">
                  <c:v>89.76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40-4A26-8508-B9A44EA02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'Education and training'!$K$108:$K$148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'Education and training'!$L$108:$L$148</c:f>
              <c:numCache>
                <c:formatCode>0.0</c:formatCode>
                <c:ptCount val="41"/>
                <c:pt idx="0">
                  <c:v>100</c:v>
                </c:pt>
                <c:pt idx="1">
                  <c:v>100.4605</c:v>
                </c:pt>
                <c:pt idx="2">
                  <c:v>99.128799999999998</c:v>
                </c:pt>
                <c:pt idx="3">
                  <c:v>96.376300000000001</c:v>
                </c:pt>
                <c:pt idx="4">
                  <c:v>93.247</c:v>
                </c:pt>
                <c:pt idx="5">
                  <c:v>90.91</c:v>
                </c:pt>
                <c:pt idx="6">
                  <c:v>90.235799999999998</c:v>
                </c:pt>
                <c:pt idx="7">
                  <c:v>91.061800000000005</c:v>
                </c:pt>
                <c:pt idx="8">
                  <c:v>92.632099999999994</c:v>
                </c:pt>
                <c:pt idx="9">
                  <c:v>94.673599999999993</c:v>
                </c:pt>
                <c:pt idx="10">
                  <c:v>95.098100000000002</c:v>
                </c:pt>
                <c:pt idx="11">
                  <c:v>95.413399999999996</c:v>
                </c:pt>
                <c:pt idx="12">
                  <c:v>95.849199999999996</c:v>
                </c:pt>
                <c:pt idx="13">
                  <c:v>95.257800000000003</c:v>
                </c:pt>
                <c:pt idx="14">
                  <c:v>95.587699999999998</c:v>
                </c:pt>
                <c:pt idx="15">
                  <c:v>96.288399999999996</c:v>
                </c:pt>
                <c:pt idx="16">
                  <c:v>95.795500000000004</c:v>
                </c:pt>
                <c:pt idx="17">
                  <c:v>93.210999999999999</c:v>
                </c:pt>
                <c:pt idx="18">
                  <c:v>91.701800000000006</c:v>
                </c:pt>
                <c:pt idx="19">
                  <c:v>93.132300000000001</c:v>
                </c:pt>
                <c:pt idx="20">
                  <c:v>94.537099999999995</c:v>
                </c:pt>
                <c:pt idx="21">
                  <c:v>94.932400000000001</c:v>
                </c:pt>
                <c:pt idx="22">
                  <c:v>95.262699999999995</c:v>
                </c:pt>
                <c:pt idx="23">
                  <c:v>95.376900000000006</c:v>
                </c:pt>
                <c:pt idx="24">
                  <c:v>95.427000000000007</c:v>
                </c:pt>
                <c:pt idx="25">
                  <c:v>95.688400000000001</c:v>
                </c:pt>
                <c:pt idx="26">
                  <c:v>96.086699999999993</c:v>
                </c:pt>
                <c:pt idx="27">
                  <c:v>96.451899999999995</c:v>
                </c:pt>
                <c:pt idx="28">
                  <c:v>95.842699999999994</c:v>
                </c:pt>
                <c:pt idx="29">
                  <c:v>94.043499999999995</c:v>
                </c:pt>
                <c:pt idx="30">
                  <c:v>93.321100000000001</c:v>
                </c:pt>
                <c:pt idx="31">
                  <c:v>95.520899999999997</c:v>
                </c:pt>
                <c:pt idx="32">
                  <c:v>96.925700000000006</c:v>
                </c:pt>
                <c:pt idx="33">
                  <c:v>97.368099999999998</c:v>
                </c:pt>
                <c:pt idx="34">
                  <c:v>97.471699999999998</c:v>
                </c:pt>
                <c:pt idx="35">
                  <c:v>98.628799999999998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7-40C7-A518-519104156402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'Education and training'!$K$108:$K$148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'Education and training'!$L$150:$L$190</c:f>
              <c:numCache>
                <c:formatCode>0.0</c:formatCode>
                <c:ptCount val="41"/>
                <c:pt idx="0">
                  <c:v>100</c:v>
                </c:pt>
                <c:pt idx="1">
                  <c:v>102.1054</c:v>
                </c:pt>
                <c:pt idx="2">
                  <c:v>101.4871</c:v>
                </c:pt>
                <c:pt idx="3">
                  <c:v>99.424199999999999</c:v>
                </c:pt>
                <c:pt idx="4">
                  <c:v>97.738299999999995</c:v>
                </c:pt>
                <c:pt idx="5">
                  <c:v>96.839100000000002</c:v>
                </c:pt>
                <c:pt idx="6">
                  <c:v>96.167000000000002</c:v>
                </c:pt>
                <c:pt idx="7">
                  <c:v>97.738600000000005</c:v>
                </c:pt>
                <c:pt idx="8">
                  <c:v>98.293499999999995</c:v>
                </c:pt>
                <c:pt idx="9">
                  <c:v>99.518900000000002</c:v>
                </c:pt>
                <c:pt idx="10">
                  <c:v>99.4422</c:v>
                </c:pt>
                <c:pt idx="11">
                  <c:v>100.393</c:v>
                </c:pt>
                <c:pt idx="12">
                  <c:v>101.4438</c:v>
                </c:pt>
                <c:pt idx="13">
                  <c:v>102.87990000000001</c:v>
                </c:pt>
                <c:pt idx="14">
                  <c:v>103.8693</c:v>
                </c:pt>
                <c:pt idx="15">
                  <c:v>104.68510000000001</c:v>
                </c:pt>
                <c:pt idx="16">
                  <c:v>101.8377</c:v>
                </c:pt>
                <c:pt idx="17">
                  <c:v>98.099599999999995</c:v>
                </c:pt>
                <c:pt idx="18">
                  <c:v>96.745000000000005</c:v>
                </c:pt>
                <c:pt idx="19">
                  <c:v>97.062899999999999</c:v>
                </c:pt>
                <c:pt idx="20">
                  <c:v>98.688000000000002</c:v>
                </c:pt>
                <c:pt idx="21">
                  <c:v>98.908100000000005</c:v>
                </c:pt>
                <c:pt idx="22">
                  <c:v>98.381200000000007</c:v>
                </c:pt>
                <c:pt idx="23">
                  <c:v>98.770899999999997</c:v>
                </c:pt>
                <c:pt idx="24">
                  <c:v>98.566299999999998</c:v>
                </c:pt>
                <c:pt idx="25">
                  <c:v>98.9452</c:v>
                </c:pt>
                <c:pt idx="26">
                  <c:v>99.330200000000005</c:v>
                </c:pt>
                <c:pt idx="27">
                  <c:v>100.21339999999999</c:v>
                </c:pt>
                <c:pt idx="28">
                  <c:v>99.522599999999997</c:v>
                </c:pt>
                <c:pt idx="29">
                  <c:v>97.5839</c:v>
                </c:pt>
                <c:pt idx="30">
                  <c:v>95.879099999999994</c:v>
                </c:pt>
                <c:pt idx="31">
                  <c:v>97.8</c:v>
                </c:pt>
                <c:pt idx="32">
                  <c:v>98.892899999999997</c:v>
                </c:pt>
                <c:pt idx="33">
                  <c:v>99.131399999999999</c:v>
                </c:pt>
                <c:pt idx="34">
                  <c:v>99.238100000000003</c:v>
                </c:pt>
                <c:pt idx="35">
                  <c:v>101.1386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37-40C7-A518-519104156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assi...'!$L$52:$L$59</c:f>
              <c:numCache>
                <c:formatCode>0.0</c:formatCode>
                <c:ptCount val="8"/>
                <c:pt idx="0">
                  <c:v>102.8</c:v>
                </c:pt>
                <c:pt idx="1">
                  <c:v>102.99</c:v>
                </c:pt>
                <c:pt idx="2">
                  <c:v>99.72</c:v>
                </c:pt>
                <c:pt idx="3">
                  <c:v>103.15</c:v>
                </c:pt>
                <c:pt idx="4">
                  <c:v>101.9</c:v>
                </c:pt>
                <c:pt idx="5">
                  <c:v>99.88</c:v>
                </c:pt>
                <c:pt idx="6">
                  <c:v>105.28</c:v>
                </c:pt>
                <c:pt idx="7">
                  <c:v>107.44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B8-43CB-B871-05A57E9F8303}"/>
            </c:ext>
          </c:extLst>
        </c:ser>
        <c:ser>
          <c:idx val="1"/>
          <c:order val="1"/>
          <c:tx>
            <c:strRef>
              <c:f>'Health care and social assi...'!$K$6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assi...'!$L$61:$L$68</c:f>
              <c:numCache>
                <c:formatCode>0.0</c:formatCode>
                <c:ptCount val="8"/>
                <c:pt idx="0">
                  <c:v>102.67</c:v>
                </c:pt>
                <c:pt idx="1">
                  <c:v>103.11</c:v>
                </c:pt>
                <c:pt idx="2">
                  <c:v>98.28</c:v>
                </c:pt>
                <c:pt idx="3">
                  <c:v>103.15</c:v>
                </c:pt>
                <c:pt idx="4">
                  <c:v>102.19</c:v>
                </c:pt>
                <c:pt idx="5">
                  <c:v>100.93</c:v>
                </c:pt>
                <c:pt idx="6">
                  <c:v>106.75</c:v>
                </c:pt>
                <c:pt idx="7">
                  <c:v>108.18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B8-43CB-B871-05A57E9F8303}"/>
            </c:ext>
          </c:extLst>
        </c:ser>
        <c:ser>
          <c:idx val="2"/>
          <c:order val="2"/>
          <c:tx>
            <c:strRef>
              <c:f>'Health care and social assi...'!$K$7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assi...'!$L$70:$L$77</c:f>
              <c:numCache>
                <c:formatCode>0.0</c:formatCode>
                <c:ptCount val="8"/>
                <c:pt idx="0">
                  <c:v>101.99</c:v>
                </c:pt>
                <c:pt idx="1">
                  <c:v>102.92</c:v>
                </c:pt>
                <c:pt idx="2">
                  <c:v>98.84</c:v>
                </c:pt>
                <c:pt idx="3">
                  <c:v>103.15</c:v>
                </c:pt>
                <c:pt idx="4">
                  <c:v>101.92</c:v>
                </c:pt>
                <c:pt idx="5">
                  <c:v>101.19</c:v>
                </c:pt>
                <c:pt idx="6">
                  <c:v>104.74</c:v>
                </c:pt>
                <c:pt idx="7">
                  <c:v>104.44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B8-43CB-B871-05A57E9F8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assi...'!$L$81:$L$88</c:f>
              <c:numCache>
                <c:formatCode>0.0</c:formatCode>
                <c:ptCount val="8"/>
                <c:pt idx="0">
                  <c:v>101.28</c:v>
                </c:pt>
                <c:pt idx="1">
                  <c:v>100.9</c:v>
                </c:pt>
                <c:pt idx="2">
                  <c:v>98.92</c:v>
                </c:pt>
                <c:pt idx="3">
                  <c:v>101.88</c:v>
                </c:pt>
                <c:pt idx="4">
                  <c:v>104.14</c:v>
                </c:pt>
                <c:pt idx="5">
                  <c:v>99.28</c:v>
                </c:pt>
                <c:pt idx="6">
                  <c:v>100.73</c:v>
                </c:pt>
                <c:pt idx="7">
                  <c:v>104.4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14-404A-8308-58F6BD82D8F9}"/>
            </c:ext>
          </c:extLst>
        </c:ser>
        <c:ser>
          <c:idx val="1"/>
          <c:order val="1"/>
          <c:tx>
            <c:strRef>
              <c:f>'Health care and social assi...'!$K$6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assi...'!$L$90:$L$97</c:f>
              <c:numCache>
                <c:formatCode>0.0</c:formatCode>
                <c:ptCount val="8"/>
                <c:pt idx="0">
                  <c:v>101.44</c:v>
                </c:pt>
                <c:pt idx="1">
                  <c:v>101.49</c:v>
                </c:pt>
                <c:pt idx="2">
                  <c:v>97.95</c:v>
                </c:pt>
                <c:pt idx="3">
                  <c:v>101.88</c:v>
                </c:pt>
                <c:pt idx="4">
                  <c:v>103.87</c:v>
                </c:pt>
                <c:pt idx="5">
                  <c:v>100.31</c:v>
                </c:pt>
                <c:pt idx="6">
                  <c:v>102.55</c:v>
                </c:pt>
                <c:pt idx="7">
                  <c:v>104.46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14-404A-8308-58F6BD82D8F9}"/>
            </c:ext>
          </c:extLst>
        </c:ser>
        <c:ser>
          <c:idx val="2"/>
          <c:order val="2"/>
          <c:tx>
            <c:strRef>
              <c:f>'Health care and social assi...'!$K$7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assi...'!$L$99:$L$106</c:f>
              <c:numCache>
                <c:formatCode>0.0</c:formatCode>
                <c:ptCount val="8"/>
                <c:pt idx="0">
                  <c:v>100.45</c:v>
                </c:pt>
                <c:pt idx="1">
                  <c:v>101.11</c:v>
                </c:pt>
                <c:pt idx="2">
                  <c:v>98.39</c:v>
                </c:pt>
                <c:pt idx="3">
                  <c:v>101.88</c:v>
                </c:pt>
                <c:pt idx="4">
                  <c:v>103.47</c:v>
                </c:pt>
                <c:pt idx="5">
                  <c:v>100.58</c:v>
                </c:pt>
                <c:pt idx="6">
                  <c:v>101.37</c:v>
                </c:pt>
                <c:pt idx="7">
                  <c:v>102.95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14-404A-8308-58F6BD82D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assi...'!$L$23:$L$29</c:f>
              <c:numCache>
                <c:formatCode>0.0</c:formatCode>
                <c:ptCount val="7"/>
                <c:pt idx="0">
                  <c:v>139.34</c:v>
                </c:pt>
                <c:pt idx="1">
                  <c:v>106.87</c:v>
                </c:pt>
                <c:pt idx="2">
                  <c:v>101.81</c:v>
                </c:pt>
                <c:pt idx="3">
                  <c:v>101.36</c:v>
                </c:pt>
                <c:pt idx="4">
                  <c:v>100.33</c:v>
                </c:pt>
                <c:pt idx="5">
                  <c:v>95.46</c:v>
                </c:pt>
                <c:pt idx="6">
                  <c:v>87.75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6A-40D5-89F4-8917D481E25E}"/>
            </c:ext>
          </c:extLst>
        </c:ser>
        <c:ser>
          <c:idx val="1"/>
          <c:order val="1"/>
          <c:tx>
            <c:strRef>
              <c:f>'Health care and social assi...'!$K$6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assi...'!$L$32:$L$38</c:f>
              <c:numCache>
                <c:formatCode>0.0</c:formatCode>
                <c:ptCount val="7"/>
                <c:pt idx="0">
                  <c:v>143.57</c:v>
                </c:pt>
                <c:pt idx="1">
                  <c:v>107.36</c:v>
                </c:pt>
                <c:pt idx="2">
                  <c:v>101.96</c:v>
                </c:pt>
                <c:pt idx="3">
                  <c:v>101.42</c:v>
                </c:pt>
                <c:pt idx="4">
                  <c:v>100.08</c:v>
                </c:pt>
                <c:pt idx="5">
                  <c:v>94.82</c:v>
                </c:pt>
                <c:pt idx="6">
                  <c:v>86.7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6A-40D5-89F4-8917D481E25E}"/>
            </c:ext>
          </c:extLst>
        </c:ser>
        <c:ser>
          <c:idx val="2"/>
          <c:order val="2"/>
          <c:tx>
            <c:strRef>
              <c:f>'Health care and social assi...'!$K$7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assi...'!$L$41:$L$47</c:f>
              <c:numCache>
                <c:formatCode>0.0</c:formatCode>
                <c:ptCount val="7"/>
                <c:pt idx="0">
                  <c:v>142.07</c:v>
                </c:pt>
                <c:pt idx="1">
                  <c:v>106.58</c:v>
                </c:pt>
                <c:pt idx="2">
                  <c:v>101.55</c:v>
                </c:pt>
                <c:pt idx="3">
                  <c:v>101.36</c:v>
                </c:pt>
                <c:pt idx="4">
                  <c:v>100.11</c:v>
                </c:pt>
                <c:pt idx="5">
                  <c:v>94.9</c:v>
                </c:pt>
                <c:pt idx="6">
                  <c:v>86.51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6A-40D5-89F4-8917D481E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45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'Health care and social assi...'!$K$108:$K$148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'Health care and social assi...'!$L$108:$L$148</c:f>
              <c:numCache>
                <c:formatCode>0.0</c:formatCode>
                <c:ptCount val="41"/>
                <c:pt idx="0">
                  <c:v>100</c:v>
                </c:pt>
                <c:pt idx="1">
                  <c:v>99.615499999999997</c:v>
                </c:pt>
                <c:pt idx="2">
                  <c:v>98.220100000000002</c:v>
                </c:pt>
                <c:pt idx="3">
                  <c:v>96.739000000000004</c:v>
                </c:pt>
                <c:pt idx="4">
                  <c:v>95.695599999999999</c:v>
                </c:pt>
                <c:pt idx="5">
                  <c:v>95.286299999999997</c:v>
                </c:pt>
                <c:pt idx="6">
                  <c:v>95.643199999999993</c:v>
                </c:pt>
                <c:pt idx="7">
                  <c:v>96.171800000000005</c:v>
                </c:pt>
                <c:pt idx="8">
                  <c:v>96.923699999999997</c:v>
                </c:pt>
                <c:pt idx="9">
                  <c:v>97.11</c:v>
                </c:pt>
                <c:pt idx="10">
                  <c:v>97.515299999999996</c:v>
                </c:pt>
                <c:pt idx="11">
                  <c:v>98.359499999999997</c:v>
                </c:pt>
                <c:pt idx="12">
                  <c:v>99.470399999999998</c:v>
                </c:pt>
                <c:pt idx="13">
                  <c:v>100.3556</c:v>
                </c:pt>
                <c:pt idx="14">
                  <c:v>100.80329999999999</c:v>
                </c:pt>
                <c:pt idx="15">
                  <c:v>101.79859999999999</c:v>
                </c:pt>
                <c:pt idx="16">
                  <c:v>101.70099999999999</c:v>
                </c:pt>
                <c:pt idx="17">
                  <c:v>101.32989999999999</c:v>
                </c:pt>
                <c:pt idx="18">
                  <c:v>101.7929</c:v>
                </c:pt>
                <c:pt idx="19">
                  <c:v>101.5962</c:v>
                </c:pt>
                <c:pt idx="20">
                  <c:v>101.56780000000001</c:v>
                </c:pt>
                <c:pt idx="21">
                  <c:v>101.4786</c:v>
                </c:pt>
                <c:pt idx="22">
                  <c:v>101.0598</c:v>
                </c:pt>
                <c:pt idx="23">
                  <c:v>101.12350000000001</c:v>
                </c:pt>
                <c:pt idx="24">
                  <c:v>101.239</c:v>
                </c:pt>
                <c:pt idx="25">
                  <c:v>101.4631</c:v>
                </c:pt>
                <c:pt idx="26">
                  <c:v>101.5904</c:v>
                </c:pt>
                <c:pt idx="27">
                  <c:v>101.6382</c:v>
                </c:pt>
                <c:pt idx="28">
                  <c:v>101.51009999999999</c:v>
                </c:pt>
                <c:pt idx="29">
                  <c:v>101.0745</c:v>
                </c:pt>
                <c:pt idx="30">
                  <c:v>101.17019999999999</c:v>
                </c:pt>
                <c:pt idx="31">
                  <c:v>101.7046</c:v>
                </c:pt>
                <c:pt idx="32">
                  <c:v>101.8446</c:v>
                </c:pt>
                <c:pt idx="33">
                  <c:v>101.9828</c:v>
                </c:pt>
                <c:pt idx="34">
                  <c:v>101.676</c:v>
                </c:pt>
                <c:pt idx="35">
                  <c:v>101.31180000000001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C-42E2-A9BB-79E07F6A6ECC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'Health care and social assi...'!$K$108:$K$148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'Health care and social assi...'!$L$150:$L$190</c:f>
              <c:numCache>
                <c:formatCode>0.0</c:formatCode>
                <c:ptCount val="41"/>
                <c:pt idx="0">
                  <c:v>100</c:v>
                </c:pt>
                <c:pt idx="1">
                  <c:v>98.886799999999994</c:v>
                </c:pt>
                <c:pt idx="2">
                  <c:v>97.850099999999998</c:v>
                </c:pt>
                <c:pt idx="3">
                  <c:v>98.273300000000006</c:v>
                </c:pt>
                <c:pt idx="4">
                  <c:v>99.667100000000005</c:v>
                </c:pt>
                <c:pt idx="5">
                  <c:v>99.501900000000006</c:v>
                </c:pt>
                <c:pt idx="6">
                  <c:v>98.5565</c:v>
                </c:pt>
                <c:pt idx="7">
                  <c:v>98.384200000000007</c:v>
                </c:pt>
                <c:pt idx="8">
                  <c:v>98.303899999999999</c:v>
                </c:pt>
                <c:pt idx="9">
                  <c:v>98.946799999999996</c:v>
                </c:pt>
                <c:pt idx="10">
                  <c:v>99.2774</c:v>
                </c:pt>
                <c:pt idx="11">
                  <c:v>99.427000000000007</c:v>
                </c:pt>
                <c:pt idx="12">
                  <c:v>100.27930000000001</c:v>
                </c:pt>
                <c:pt idx="13">
                  <c:v>101.78270000000001</c:v>
                </c:pt>
                <c:pt idx="14">
                  <c:v>103.1906</c:v>
                </c:pt>
                <c:pt idx="15">
                  <c:v>103.07769999999999</c:v>
                </c:pt>
                <c:pt idx="16">
                  <c:v>105.50700000000001</c:v>
                </c:pt>
                <c:pt idx="17">
                  <c:v>103.68</c:v>
                </c:pt>
                <c:pt idx="18">
                  <c:v>102.7801</c:v>
                </c:pt>
                <c:pt idx="19">
                  <c:v>102.69240000000001</c:v>
                </c:pt>
                <c:pt idx="20">
                  <c:v>103.5865</c:v>
                </c:pt>
                <c:pt idx="21">
                  <c:v>103.2527</c:v>
                </c:pt>
                <c:pt idx="22">
                  <c:v>102.8676</c:v>
                </c:pt>
                <c:pt idx="23">
                  <c:v>102.8539</c:v>
                </c:pt>
                <c:pt idx="24">
                  <c:v>102.75109999999999</c:v>
                </c:pt>
                <c:pt idx="25">
                  <c:v>103.0823</c:v>
                </c:pt>
                <c:pt idx="26">
                  <c:v>104.35429999999999</c:v>
                </c:pt>
                <c:pt idx="27">
                  <c:v>104.3377</c:v>
                </c:pt>
                <c:pt idx="28">
                  <c:v>103.62</c:v>
                </c:pt>
                <c:pt idx="29">
                  <c:v>103.30970000000001</c:v>
                </c:pt>
                <c:pt idx="30">
                  <c:v>103.2251</c:v>
                </c:pt>
                <c:pt idx="31">
                  <c:v>103.7295</c:v>
                </c:pt>
                <c:pt idx="32">
                  <c:v>103.4147</c:v>
                </c:pt>
                <c:pt idx="33">
                  <c:v>102.8905</c:v>
                </c:pt>
                <c:pt idx="34">
                  <c:v>102.33880000000001</c:v>
                </c:pt>
                <c:pt idx="35">
                  <c:v>102.46599999999999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DC-42E2-A9BB-79E07F6A6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9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services'!$L$52:$L$59</c:f>
              <c:numCache>
                <c:formatCode>0.0</c:formatCode>
                <c:ptCount val="8"/>
                <c:pt idx="0">
                  <c:v>89.97</c:v>
                </c:pt>
                <c:pt idx="1">
                  <c:v>81.41</c:v>
                </c:pt>
                <c:pt idx="2">
                  <c:v>93.64</c:v>
                </c:pt>
                <c:pt idx="3">
                  <c:v>88.51</c:v>
                </c:pt>
                <c:pt idx="4">
                  <c:v>98.48</c:v>
                </c:pt>
                <c:pt idx="5">
                  <c:v>90.53</c:v>
                </c:pt>
                <c:pt idx="6">
                  <c:v>95.73</c:v>
                </c:pt>
                <c:pt idx="7">
                  <c:v>93.36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48-43D5-A91C-974956E3ED56}"/>
            </c:ext>
          </c:extLst>
        </c:ser>
        <c:ser>
          <c:idx val="1"/>
          <c:order val="1"/>
          <c:tx>
            <c:strRef>
              <c:f>'Arts and recreation services'!$K$6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services'!$L$61:$L$68</c:f>
              <c:numCache>
                <c:formatCode>0.0</c:formatCode>
                <c:ptCount val="8"/>
                <c:pt idx="0">
                  <c:v>89.63</c:v>
                </c:pt>
                <c:pt idx="1">
                  <c:v>81.48</c:v>
                </c:pt>
                <c:pt idx="2">
                  <c:v>92.67</c:v>
                </c:pt>
                <c:pt idx="3">
                  <c:v>91.02</c:v>
                </c:pt>
                <c:pt idx="4">
                  <c:v>97.52</c:v>
                </c:pt>
                <c:pt idx="5">
                  <c:v>87.58</c:v>
                </c:pt>
                <c:pt idx="6">
                  <c:v>106.35</c:v>
                </c:pt>
                <c:pt idx="7">
                  <c:v>93.1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48-43D5-A91C-974956E3ED56}"/>
            </c:ext>
          </c:extLst>
        </c:ser>
        <c:ser>
          <c:idx val="2"/>
          <c:order val="2"/>
          <c:tx>
            <c:strRef>
              <c:f>'Arts and recreation services'!$K$7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services'!$L$70:$L$77</c:f>
              <c:numCache>
                <c:formatCode>0.0</c:formatCode>
                <c:ptCount val="8"/>
                <c:pt idx="0">
                  <c:v>89.25</c:v>
                </c:pt>
                <c:pt idx="1">
                  <c:v>83.41</c:v>
                </c:pt>
                <c:pt idx="2">
                  <c:v>91.88</c:v>
                </c:pt>
                <c:pt idx="3">
                  <c:v>92.06</c:v>
                </c:pt>
                <c:pt idx="4">
                  <c:v>96.45</c:v>
                </c:pt>
                <c:pt idx="5">
                  <c:v>87.75</c:v>
                </c:pt>
                <c:pt idx="6">
                  <c:v>106.14</c:v>
                </c:pt>
                <c:pt idx="7">
                  <c:v>91.38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48-43D5-A91C-974956E3E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Mining!$L$23:$L$29</c:f>
              <c:numCache>
                <c:formatCode>0.0</c:formatCode>
                <c:ptCount val="7"/>
                <c:pt idx="0">
                  <c:v>113.68</c:v>
                </c:pt>
                <c:pt idx="1">
                  <c:v>102.43</c:v>
                </c:pt>
                <c:pt idx="2">
                  <c:v>98.4</c:v>
                </c:pt>
                <c:pt idx="3">
                  <c:v>98.25</c:v>
                </c:pt>
                <c:pt idx="4">
                  <c:v>97.44</c:v>
                </c:pt>
                <c:pt idx="5">
                  <c:v>93.38</c:v>
                </c:pt>
                <c:pt idx="6">
                  <c:v>92.17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7E-4F2B-A719-9C6436537C32}"/>
            </c:ext>
          </c:extLst>
        </c:ser>
        <c:ser>
          <c:idx val="1"/>
          <c:order val="1"/>
          <c:tx>
            <c:strRef>
              <c:f>Mining!$K$6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Mining!$L$32:$L$38</c:f>
              <c:numCache>
                <c:formatCode>0.0</c:formatCode>
                <c:ptCount val="7"/>
                <c:pt idx="0">
                  <c:v>115.79</c:v>
                </c:pt>
                <c:pt idx="1">
                  <c:v>101.78</c:v>
                </c:pt>
                <c:pt idx="2">
                  <c:v>97.42</c:v>
                </c:pt>
                <c:pt idx="3">
                  <c:v>96.75</c:v>
                </c:pt>
                <c:pt idx="4">
                  <c:v>95.44</c:v>
                </c:pt>
                <c:pt idx="5">
                  <c:v>90.91</c:v>
                </c:pt>
                <c:pt idx="6">
                  <c:v>86.87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7E-4F2B-A719-9C6436537C32}"/>
            </c:ext>
          </c:extLst>
        </c:ser>
        <c:ser>
          <c:idx val="2"/>
          <c:order val="2"/>
          <c:tx>
            <c:strRef>
              <c:f>Mining!$K$7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Mining!$L$41:$L$47</c:f>
              <c:numCache>
                <c:formatCode>0.0</c:formatCode>
                <c:ptCount val="7"/>
                <c:pt idx="0">
                  <c:v>118.72</c:v>
                </c:pt>
                <c:pt idx="1">
                  <c:v>103.26</c:v>
                </c:pt>
                <c:pt idx="2">
                  <c:v>98.81</c:v>
                </c:pt>
                <c:pt idx="3">
                  <c:v>98.23</c:v>
                </c:pt>
                <c:pt idx="4">
                  <c:v>96.85</c:v>
                </c:pt>
                <c:pt idx="5">
                  <c:v>92.07</c:v>
                </c:pt>
                <c:pt idx="6">
                  <c:v>88.08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7E-4F2B-A719-9C6436537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services'!$L$81:$L$88</c:f>
              <c:numCache>
                <c:formatCode>0.0</c:formatCode>
                <c:ptCount val="8"/>
                <c:pt idx="0">
                  <c:v>91.61</c:v>
                </c:pt>
                <c:pt idx="1">
                  <c:v>75.48</c:v>
                </c:pt>
                <c:pt idx="2">
                  <c:v>95.23</c:v>
                </c:pt>
                <c:pt idx="3">
                  <c:v>89.52</c:v>
                </c:pt>
                <c:pt idx="4">
                  <c:v>99.99</c:v>
                </c:pt>
                <c:pt idx="5">
                  <c:v>92.63</c:v>
                </c:pt>
                <c:pt idx="6">
                  <c:v>96.77</c:v>
                </c:pt>
                <c:pt idx="7">
                  <c:v>97.39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89-4895-A2C8-DFFEB9A6139A}"/>
            </c:ext>
          </c:extLst>
        </c:ser>
        <c:ser>
          <c:idx val="1"/>
          <c:order val="1"/>
          <c:tx>
            <c:strRef>
              <c:f>'Arts and recreation services'!$K$6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services'!$L$90:$L$97</c:f>
              <c:numCache>
                <c:formatCode>0.0</c:formatCode>
                <c:ptCount val="8"/>
                <c:pt idx="0">
                  <c:v>92.36</c:v>
                </c:pt>
                <c:pt idx="1">
                  <c:v>77.55</c:v>
                </c:pt>
                <c:pt idx="2">
                  <c:v>95.01</c:v>
                </c:pt>
                <c:pt idx="3">
                  <c:v>91.25</c:v>
                </c:pt>
                <c:pt idx="4">
                  <c:v>100</c:v>
                </c:pt>
                <c:pt idx="5">
                  <c:v>90.71</c:v>
                </c:pt>
                <c:pt idx="6">
                  <c:v>107.98</c:v>
                </c:pt>
                <c:pt idx="7">
                  <c:v>99.11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89-4895-A2C8-DFFEB9A6139A}"/>
            </c:ext>
          </c:extLst>
        </c:ser>
        <c:ser>
          <c:idx val="2"/>
          <c:order val="2"/>
          <c:tx>
            <c:strRef>
              <c:f>'Arts and recreation services'!$K$7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services'!$L$99:$L$106</c:f>
              <c:numCache>
                <c:formatCode>0.0</c:formatCode>
                <c:ptCount val="8"/>
                <c:pt idx="0">
                  <c:v>91.12</c:v>
                </c:pt>
                <c:pt idx="1">
                  <c:v>78.989999999999995</c:v>
                </c:pt>
                <c:pt idx="2">
                  <c:v>93.64</c:v>
                </c:pt>
                <c:pt idx="3">
                  <c:v>92.68</c:v>
                </c:pt>
                <c:pt idx="4">
                  <c:v>98.69</c:v>
                </c:pt>
                <c:pt idx="5">
                  <c:v>90.62</c:v>
                </c:pt>
                <c:pt idx="6">
                  <c:v>106.36</c:v>
                </c:pt>
                <c:pt idx="7">
                  <c:v>96.67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89-4895-A2C8-DFFEB9A61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services'!$L$23:$L$29</c:f>
              <c:numCache>
                <c:formatCode>0.0</c:formatCode>
                <c:ptCount val="7"/>
                <c:pt idx="0">
                  <c:v>92.33</c:v>
                </c:pt>
                <c:pt idx="1">
                  <c:v>85.7</c:v>
                </c:pt>
                <c:pt idx="2">
                  <c:v>88.87</c:v>
                </c:pt>
                <c:pt idx="3">
                  <c:v>90.5</c:v>
                </c:pt>
                <c:pt idx="4">
                  <c:v>90.39</c:v>
                </c:pt>
                <c:pt idx="5">
                  <c:v>88.7</c:v>
                </c:pt>
                <c:pt idx="6">
                  <c:v>80.319999999999993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2E-4130-9618-96C8ABE628B7}"/>
            </c:ext>
          </c:extLst>
        </c:ser>
        <c:ser>
          <c:idx val="1"/>
          <c:order val="1"/>
          <c:tx>
            <c:strRef>
              <c:f>'Arts and recreation services'!$K$6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services'!$L$32:$L$38</c:f>
              <c:numCache>
                <c:formatCode>0.0</c:formatCode>
                <c:ptCount val="7"/>
                <c:pt idx="0">
                  <c:v>98.11</c:v>
                </c:pt>
                <c:pt idx="1">
                  <c:v>86.99</c:v>
                </c:pt>
                <c:pt idx="2">
                  <c:v>88.33</c:v>
                </c:pt>
                <c:pt idx="3">
                  <c:v>90.03</c:v>
                </c:pt>
                <c:pt idx="4">
                  <c:v>90.54</c:v>
                </c:pt>
                <c:pt idx="5">
                  <c:v>89.46</c:v>
                </c:pt>
                <c:pt idx="6">
                  <c:v>84.17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2E-4130-9618-96C8ABE628B7}"/>
            </c:ext>
          </c:extLst>
        </c:ser>
        <c:ser>
          <c:idx val="2"/>
          <c:order val="2"/>
          <c:tx>
            <c:strRef>
              <c:f>'Arts and recreation services'!$K$7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services'!$L$41:$L$47</c:f>
              <c:numCache>
                <c:formatCode>0.0</c:formatCode>
                <c:ptCount val="7"/>
                <c:pt idx="0">
                  <c:v>98.16</c:v>
                </c:pt>
                <c:pt idx="1">
                  <c:v>86.73</c:v>
                </c:pt>
                <c:pt idx="2">
                  <c:v>88.55</c:v>
                </c:pt>
                <c:pt idx="3">
                  <c:v>90.14</c:v>
                </c:pt>
                <c:pt idx="4">
                  <c:v>90.7</c:v>
                </c:pt>
                <c:pt idx="5">
                  <c:v>89.66</c:v>
                </c:pt>
                <c:pt idx="6">
                  <c:v>84.71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2E-4130-9618-96C8ABE62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'Arts and recreation services'!$K$108:$K$148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'Arts and recreation services'!$L$108:$L$148</c:f>
              <c:numCache>
                <c:formatCode>0.0</c:formatCode>
                <c:ptCount val="41"/>
                <c:pt idx="0">
                  <c:v>100</c:v>
                </c:pt>
                <c:pt idx="1">
                  <c:v>94.449600000000004</c:v>
                </c:pt>
                <c:pt idx="2">
                  <c:v>83.429100000000005</c:v>
                </c:pt>
                <c:pt idx="3">
                  <c:v>74.292299999999997</c:v>
                </c:pt>
                <c:pt idx="4">
                  <c:v>71.686000000000007</c:v>
                </c:pt>
                <c:pt idx="5">
                  <c:v>71.831400000000002</c:v>
                </c:pt>
                <c:pt idx="6">
                  <c:v>74.866</c:v>
                </c:pt>
                <c:pt idx="7">
                  <c:v>75.817800000000005</c:v>
                </c:pt>
                <c:pt idx="8">
                  <c:v>74.525999999999996</c:v>
                </c:pt>
                <c:pt idx="9">
                  <c:v>73.844099999999997</c:v>
                </c:pt>
                <c:pt idx="10">
                  <c:v>74.107200000000006</c:v>
                </c:pt>
                <c:pt idx="11">
                  <c:v>74.487499999999997</c:v>
                </c:pt>
                <c:pt idx="12">
                  <c:v>76.612300000000005</c:v>
                </c:pt>
                <c:pt idx="13">
                  <c:v>78.470500000000001</c:v>
                </c:pt>
                <c:pt idx="14">
                  <c:v>80.368899999999996</c:v>
                </c:pt>
                <c:pt idx="15">
                  <c:v>79.069199999999995</c:v>
                </c:pt>
                <c:pt idx="16">
                  <c:v>82.777199999999993</c:v>
                </c:pt>
                <c:pt idx="17">
                  <c:v>85.470100000000002</c:v>
                </c:pt>
                <c:pt idx="18">
                  <c:v>86.260599999999997</c:v>
                </c:pt>
                <c:pt idx="19">
                  <c:v>86.534999999999997</c:v>
                </c:pt>
                <c:pt idx="20">
                  <c:v>86.615899999999996</c:v>
                </c:pt>
                <c:pt idx="21">
                  <c:v>86.141199999999998</c:v>
                </c:pt>
                <c:pt idx="22">
                  <c:v>86.898300000000006</c:v>
                </c:pt>
                <c:pt idx="23">
                  <c:v>86.980900000000005</c:v>
                </c:pt>
                <c:pt idx="24">
                  <c:v>87.052199999999999</c:v>
                </c:pt>
                <c:pt idx="25">
                  <c:v>87.070300000000003</c:v>
                </c:pt>
                <c:pt idx="26">
                  <c:v>87.927000000000007</c:v>
                </c:pt>
                <c:pt idx="27">
                  <c:v>88.453199999999995</c:v>
                </c:pt>
                <c:pt idx="28">
                  <c:v>88.567499999999995</c:v>
                </c:pt>
                <c:pt idx="29">
                  <c:v>88.008499999999998</c:v>
                </c:pt>
                <c:pt idx="30">
                  <c:v>88.524000000000001</c:v>
                </c:pt>
                <c:pt idx="31">
                  <c:v>88.721500000000006</c:v>
                </c:pt>
                <c:pt idx="32">
                  <c:v>88.438000000000002</c:v>
                </c:pt>
                <c:pt idx="33">
                  <c:v>88.691500000000005</c:v>
                </c:pt>
                <c:pt idx="34">
                  <c:v>89.439499999999995</c:v>
                </c:pt>
                <c:pt idx="35">
                  <c:v>89.414299999999997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F-46F2-BDAD-C99EFE599977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'Arts and recreation services'!$K$108:$K$148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'Arts and recreation services'!$L$150:$L$190</c:f>
              <c:numCache>
                <c:formatCode>0.0</c:formatCode>
                <c:ptCount val="41"/>
                <c:pt idx="0">
                  <c:v>100</c:v>
                </c:pt>
                <c:pt idx="1">
                  <c:v>95.615300000000005</c:v>
                </c:pt>
                <c:pt idx="2">
                  <c:v>90.381</c:v>
                </c:pt>
                <c:pt idx="3">
                  <c:v>88.098200000000006</c:v>
                </c:pt>
                <c:pt idx="4">
                  <c:v>87.328800000000001</c:v>
                </c:pt>
                <c:pt idx="5">
                  <c:v>101.9162</c:v>
                </c:pt>
                <c:pt idx="6">
                  <c:v>102.011</c:v>
                </c:pt>
                <c:pt idx="7">
                  <c:v>100.63290000000001</c:v>
                </c:pt>
                <c:pt idx="8">
                  <c:v>88.398700000000005</c:v>
                </c:pt>
                <c:pt idx="9">
                  <c:v>84.423699999999997</c:v>
                </c:pt>
                <c:pt idx="10">
                  <c:v>83.579099999999997</c:v>
                </c:pt>
                <c:pt idx="11">
                  <c:v>84.132800000000003</c:v>
                </c:pt>
                <c:pt idx="12">
                  <c:v>94.351699999999994</c:v>
                </c:pt>
                <c:pt idx="13">
                  <c:v>97.675200000000004</c:v>
                </c:pt>
                <c:pt idx="14">
                  <c:v>93.912899999999993</c:v>
                </c:pt>
                <c:pt idx="15">
                  <c:v>90.505600000000001</c:v>
                </c:pt>
                <c:pt idx="16">
                  <c:v>95.764899999999997</c:v>
                </c:pt>
                <c:pt idx="17">
                  <c:v>92.293199999999999</c:v>
                </c:pt>
                <c:pt idx="18">
                  <c:v>91.605400000000003</c:v>
                </c:pt>
                <c:pt idx="19">
                  <c:v>90.671800000000005</c:v>
                </c:pt>
                <c:pt idx="20">
                  <c:v>90.912800000000004</c:v>
                </c:pt>
                <c:pt idx="21">
                  <c:v>92.116900000000001</c:v>
                </c:pt>
                <c:pt idx="22">
                  <c:v>93.458500000000001</c:v>
                </c:pt>
                <c:pt idx="23">
                  <c:v>93.435900000000004</c:v>
                </c:pt>
                <c:pt idx="24">
                  <c:v>93.645499999999998</c:v>
                </c:pt>
                <c:pt idx="25">
                  <c:v>95.571899999999999</c:v>
                </c:pt>
                <c:pt idx="26">
                  <c:v>95.425299999999993</c:v>
                </c:pt>
                <c:pt idx="27">
                  <c:v>93.499200000000002</c:v>
                </c:pt>
                <c:pt idx="28">
                  <c:v>92.326099999999997</c:v>
                </c:pt>
                <c:pt idx="29">
                  <c:v>91.882099999999994</c:v>
                </c:pt>
                <c:pt idx="30">
                  <c:v>90.125900000000001</c:v>
                </c:pt>
                <c:pt idx="31">
                  <c:v>90.0595</c:v>
                </c:pt>
                <c:pt idx="32">
                  <c:v>89.293099999999995</c:v>
                </c:pt>
                <c:pt idx="33">
                  <c:v>89.361900000000006</c:v>
                </c:pt>
                <c:pt idx="34">
                  <c:v>88.962800000000001</c:v>
                </c:pt>
                <c:pt idx="35">
                  <c:v>90.7239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0F-46F2-BDAD-C99EFE599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6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services'!$L$52:$L$59</c:f>
              <c:numCache>
                <c:formatCode>0.0</c:formatCode>
                <c:ptCount val="8"/>
                <c:pt idx="0">
                  <c:v>97.46</c:v>
                </c:pt>
                <c:pt idx="1">
                  <c:v>93.42</c:v>
                </c:pt>
                <c:pt idx="2">
                  <c:v>95.92</c:v>
                </c:pt>
                <c:pt idx="3">
                  <c:v>97.61</c:v>
                </c:pt>
                <c:pt idx="4">
                  <c:v>102.52</c:v>
                </c:pt>
                <c:pt idx="5">
                  <c:v>96.26</c:v>
                </c:pt>
                <c:pt idx="6">
                  <c:v>103.48</c:v>
                </c:pt>
                <c:pt idx="7">
                  <c:v>101.82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14-453F-8C01-06C3F7F188F3}"/>
            </c:ext>
          </c:extLst>
        </c:ser>
        <c:ser>
          <c:idx val="1"/>
          <c:order val="1"/>
          <c:tx>
            <c:strRef>
              <c:f>'Other services'!$K$6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services'!$L$61:$L$68</c:f>
              <c:numCache>
                <c:formatCode>0.0</c:formatCode>
                <c:ptCount val="8"/>
                <c:pt idx="0">
                  <c:v>94.08</c:v>
                </c:pt>
                <c:pt idx="1">
                  <c:v>91.98</c:v>
                </c:pt>
                <c:pt idx="2">
                  <c:v>94.32</c:v>
                </c:pt>
                <c:pt idx="3">
                  <c:v>96.6</c:v>
                </c:pt>
                <c:pt idx="4">
                  <c:v>100.6</c:v>
                </c:pt>
                <c:pt idx="5">
                  <c:v>95.84</c:v>
                </c:pt>
                <c:pt idx="6">
                  <c:v>107.29</c:v>
                </c:pt>
                <c:pt idx="7">
                  <c:v>100.41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14-453F-8C01-06C3F7F188F3}"/>
            </c:ext>
          </c:extLst>
        </c:ser>
        <c:ser>
          <c:idx val="2"/>
          <c:order val="2"/>
          <c:tx>
            <c:strRef>
              <c:f>'Other services'!$K$7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services'!$L$70:$L$77</c:f>
              <c:numCache>
                <c:formatCode>0.0</c:formatCode>
                <c:ptCount val="8"/>
                <c:pt idx="0">
                  <c:v>93.49</c:v>
                </c:pt>
                <c:pt idx="1">
                  <c:v>91.44</c:v>
                </c:pt>
                <c:pt idx="2">
                  <c:v>93.49</c:v>
                </c:pt>
                <c:pt idx="3">
                  <c:v>96.87</c:v>
                </c:pt>
                <c:pt idx="4">
                  <c:v>100.12</c:v>
                </c:pt>
                <c:pt idx="5">
                  <c:v>95.09</c:v>
                </c:pt>
                <c:pt idx="6">
                  <c:v>107.43</c:v>
                </c:pt>
                <c:pt idx="7">
                  <c:v>100.94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14-453F-8C01-06C3F7F18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services'!$L$81:$L$88</c:f>
              <c:numCache>
                <c:formatCode>0.0</c:formatCode>
                <c:ptCount val="8"/>
                <c:pt idx="0">
                  <c:v>97.84</c:v>
                </c:pt>
                <c:pt idx="1">
                  <c:v>88.53</c:v>
                </c:pt>
                <c:pt idx="2">
                  <c:v>94.88</c:v>
                </c:pt>
                <c:pt idx="3">
                  <c:v>97.81</c:v>
                </c:pt>
                <c:pt idx="4">
                  <c:v>97.48</c:v>
                </c:pt>
                <c:pt idx="5">
                  <c:v>95.66</c:v>
                </c:pt>
                <c:pt idx="6">
                  <c:v>99.23</c:v>
                </c:pt>
                <c:pt idx="7">
                  <c:v>98.13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5D-4D2D-85B4-EEF5E24BF2AF}"/>
            </c:ext>
          </c:extLst>
        </c:ser>
        <c:ser>
          <c:idx val="1"/>
          <c:order val="1"/>
          <c:tx>
            <c:strRef>
              <c:f>'Other services'!$K$6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services'!$L$90:$L$97</c:f>
              <c:numCache>
                <c:formatCode>0.0</c:formatCode>
                <c:ptCount val="8"/>
                <c:pt idx="0">
                  <c:v>95.59</c:v>
                </c:pt>
                <c:pt idx="1">
                  <c:v>91.1</c:v>
                </c:pt>
                <c:pt idx="2">
                  <c:v>94.43</c:v>
                </c:pt>
                <c:pt idx="3">
                  <c:v>96.97</c:v>
                </c:pt>
                <c:pt idx="4">
                  <c:v>96.89</c:v>
                </c:pt>
                <c:pt idx="5">
                  <c:v>97.39</c:v>
                </c:pt>
                <c:pt idx="6">
                  <c:v>102.05</c:v>
                </c:pt>
                <c:pt idx="7">
                  <c:v>100.07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5D-4D2D-85B4-EEF5E24BF2AF}"/>
            </c:ext>
          </c:extLst>
        </c:ser>
        <c:ser>
          <c:idx val="2"/>
          <c:order val="2"/>
          <c:tx>
            <c:strRef>
              <c:f>'Other services'!$K$7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services'!$L$99:$L$106</c:f>
              <c:numCache>
                <c:formatCode>0.0</c:formatCode>
                <c:ptCount val="8"/>
                <c:pt idx="0">
                  <c:v>94.4</c:v>
                </c:pt>
                <c:pt idx="1">
                  <c:v>90.27</c:v>
                </c:pt>
                <c:pt idx="2">
                  <c:v>94.83</c:v>
                </c:pt>
                <c:pt idx="3">
                  <c:v>97.35</c:v>
                </c:pt>
                <c:pt idx="4">
                  <c:v>95.72</c:v>
                </c:pt>
                <c:pt idx="5">
                  <c:v>97.71</c:v>
                </c:pt>
                <c:pt idx="6">
                  <c:v>101.78</c:v>
                </c:pt>
                <c:pt idx="7">
                  <c:v>101.13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5D-4D2D-85B4-EEF5E24BF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services'!$L$23:$L$29</c:f>
              <c:numCache>
                <c:formatCode>0.0</c:formatCode>
                <c:ptCount val="7"/>
                <c:pt idx="0">
                  <c:v>109.92</c:v>
                </c:pt>
                <c:pt idx="1">
                  <c:v>93.96</c:v>
                </c:pt>
                <c:pt idx="2">
                  <c:v>96.49</c:v>
                </c:pt>
                <c:pt idx="3">
                  <c:v>98.22</c:v>
                </c:pt>
                <c:pt idx="4">
                  <c:v>98.22</c:v>
                </c:pt>
                <c:pt idx="5">
                  <c:v>95.23</c:v>
                </c:pt>
                <c:pt idx="6">
                  <c:v>89.25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89-4534-A815-149DCAFA3597}"/>
            </c:ext>
          </c:extLst>
        </c:ser>
        <c:ser>
          <c:idx val="1"/>
          <c:order val="1"/>
          <c:tx>
            <c:strRef>
              <c:f>'Other services'!$K$6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services'!$L$32:$L$38</c:f>
              <c:numCache>
                <c:formatCode>0.0</c:formatCode>
                <c:ptCount val="7"/>
                <c:pt idx="0">
                  <c:v>115.13</c:v>
                </c:pt>
                <c:pt idx="1">
                  <c:v>94.14</c:v>
                </c:pt>
                <c:pt idx="2">
                  <c:v>95.61</c:v>
                </c:pt>
                <c:pt idx="3">
                  <c:v>97.32</c:v>
                </c:pt>
                <c:pt idx="4">
                  <c:v>97.48</c:v>
                </c:pt>
                <c:pt idx="5">
                  <c:v>94.27</c:v>
                </c:pt>
                <c:pt idx="6">
                  <c:v>87.93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89-4534-A815-149DCAFA3597}"/>
            </c:ext>
          </c:extLst>
        </c:ser>
        <c:ser>
          <c:idx val="2"/>
          <c:order val="2"/>
          <c:tx>
            <c:strRef>
              <c:f>'Other services'!$K$7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services'!$L$41:$L$47</c:f>
              <c:numCache>
                <c:formatCode>0.0</c:formatCode>
                <c:ptCount val="7"/>
                <c:pt idx="0">
                  <c:v>115.17</c:v>
                </c:pt>
                <c:pt idx="1">
                  <c:v>93.37</c:v>
                </c:pt>
                <c:pt idx="2">
                  <c:v>95.24</c:v>
                </c:pt>
                <c:pt idx="3">
                  <c:v>97.2</c:v>
                </c:pt>
                <c:pt idx="4">
                  <c:v>97.5</c:v>
                </c:pt>
                <c:pt idx="5">
                  <c:v>94.21</c:v>
                </c:pt>
                <c:pt idx="6">
                  <c:v>88.16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89-4534-A815-149DCAFA3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'Other services'!$K$108:$K$148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'Other services'!$L$108:$L$148</c:f>
              <c:numCache>
                <c:formatCode>0.0</c:formatCode>
                <c:ptCount val="41"/>
                <c:pt idx="0">
                  <c:v>100</c:v>
                </c:pt>
                <c:pt idx="1">
                  <c:v>99.419600000000003</c:v>
                </c:pt>
                <c:pt idx="2">
                  <c:v>96.445700000000002</c:v>
                </c:pt>
                <c:pt idx="3">
                  <c:v>92.922200000000004</c:v>
                </c:pt>
                <c:pt idx="4">
                  <c:v>90.280699999999996</c:v>
                </c:pt>
                <c:pt idx="5">
                  <c:v>89.554900000000004</c:v>
                </c:pt>
                <c:pt idx="6">
                  <c:v>89.883099999999999</c:v>
                </c:pt>
                <c:pt idx="7">
                  <c:v>89.861800000000002</c:v>
                </c:pt>
                <c:pt idx="8">
                  <c:v>91.313100000000006</c:v>
                </c:pt>
                <c:pt idx="9">
                  <c:v>92.368499999999997</c:v>
                </c:pt>
                <c:pt idx="10">
                  <c:v>92.776600000000002</c:v>
                </c:pt>
                <c:pt idx="11">
                  <c:v>92.979699999999994</c:v>
                </c:pt>
                <c:pt idx="12">
                  <c:v>94.715500000000006</c:v>
                </c:pt>
                <c:pt idx="13">
                  <c:v>95.450800000000001</c:v>
                </c:pt>
                <c:pt idx="14">
                  <c:v>96.061099999999996</c:v>
                </c:pt>
                <c:pt idx="15">
                  <c:v>96.439499999999995</c:v>
                </c:pt>
                <c:pt idx="16">
                  <c:v>97.837999999999994</c:v>
                </c:pt>
                <c:pt idx="17">
                  <c:v>97.921899999999994</c:v>
                </c:pt>
                <c:pt idx="18">
                  <c:v>97.495199999999997</c:v>
                </c:pt>
                <c:pt idx="19">
                  <c:v>97.7042</c:v>
                </c:pt>
                <c:pt idx="20">
                  <c:v>97.749799999999993</c:v>
                </c:pt>
                <c:pt idx="21">
                  <c:v>97.671300000000002</c:v>
                </c:pt>
                <c:pt idx="22">
                  <c:v>97.503500000000003</c:v>
                </c:pt>
                <c:pt idx="23">
                  <c:v>97.164199999999994</c:v>
                </c:pt>
                <c:pt idx="24">
                  <c:v>97.3048</c:v>
                </c:pt>
                <c:pt idx="25">
                  <c:v>97.709599999999995</c:v>
                </c:pt>
                <c:pt idx="26">
                  <c:v>98.148399999999995</c:v>
                </c:pt>
                <c:pt idx="27">
                  <c:v>98.395499999999998</c:v>
                </c:pt>
                <c:pt idx="28">
                  <c:v>98.009299999999996</c:v>
                </c:pt>
                <c:pt idx="29">
                  <c:v>96.86</c:v>
                </c:pt>
                <c:pt idx="30">
                  <c:v>95.749300000000005</c:v>
                </c:pt>
                <c:pt idx="31">
                  <c:v>96.166600000000003</c:v>
                </c:pt>
                <c:pt idx="32">
                  <c:v>96.589200000000005</c:v>
                </c:pt>
                <c:pt idx="33">
                  <c:v>96.547700000000006</c:v>
                </c:pt>
                <c:pt idx="34">
                  <c:v>95.344200000000001</c:v>
                </c:pt>
                <c:pt idx="35">
                  <c:v>94.794700000000006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D5-417B-9436-E2EA6D9452A2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'Other services'!$K$108:$K$148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'Other services'!$L$150:$L$190</c:f>
              <c:numCache>
                <c:formatCode>0.0</c:formatCode>
                <c:ptCount val="41"/>
                <c:pt idx="0">
                  <c:v>100</c:v>
                </c:pt>
                <c:pt idx="1">
                  <c:v>100.43680000000001</c:v>
                </c:pt>
                <c:pt idx="2">
                  <c:v>101.92959999999999</c:v>
                </c:pt>
                <c:pt idx="3">
                  <c:v>102.3139</c:v>
                </c:pt>
                <c:pt idx="4">
                  <c:v>98.3489</c:v>
                </c:pt>
                <c:pt idx="5">
                  <c:v>96.855699999999999</c:v>
                </c:pt>
                <c:pt idx="6">
                  <c:v>99.582899999999995</c:v>
                </c:pt>
                <c:pt idx="7">
                  <c:v>99.592600000000004</c:v>
                </c:pt>
                <c:pt idx="8">
                  <c:v>99.234200000000001</c:v>
                </c:pt>
                <c:pt idx="9">
                  <c:v>97.877399999999994</c:v>
                </c:pt>
                <c:pt idx="10">
                  <c:v>97.892499999999998</c:v>
                </c:pt>
                <c:pt idx="11">
                  <c:v>99.530199999999994</c:v>
                </c:pt>
                <c:pt idx="12">
                  <c:v>103.1503</c:v>
                </c:pt>
                <c:pt idx="13">
                  <c:v>103.7582</c:v>
                </c:pt>
                <c:pt idx="14">
                  <c:v>106.45489999999999</c:v>
                </c:pt>
                <c:pt idx="15">
                  <c:v>108.935</c:v>
                </c:pt>
                <c:pt idx="16">
                  <c:v>106.5919</c:v>
                </c:pt>
                <c:pt idx="17">
                  <c:v>102.4764</c:v>
                </c:pt>
                <c:pt idx="18">
                  <c:v>102.22329999999999</c:v>
                </c:pt>
                <c:pt idx="19">
                  <c:v>101.7959</c:v>
                </c:pt>
                <c:pt idx="20">
                  <c:v>102.4388</c:v>
                </c:pt>
                <c:pt idx="21">
                  <c:v>102.7349</c:v>
                </c:pt>
                <c:pt idx="22">
                  <c:v>103.0558</c:v>
                </c:pt>
                <c:pt idx="23">
                  <c:v>102.2924</c:v>
                </c:pt>
                <c:pt idx="24">
                  <c:v>102.6944</c:v>
                </c:pt>
                <c:pt idx="25">
                  <c:v>104.17100000000001</c:v>
                </c:pt>
                <c:pt idx="26">
                  <c:v>104.92059999999999</c:v>
                </c:pt>
                <c:pt idx="27">
                  <c:v>105.422</c:v>
                </c:pt>
                <c:pt idx="28">
                  <c:v>105.4766</c:v>
                </c:pt>
                <c:pt idx="29">
                  <c:v>103.60380000000001</c:v>
                </c:pt>
                <c:pt idx="30">
                  <c:v>100.7602</c:v>
                </c:pt>
                <c:pt idx="31">
                  <c:v>101.1272</c:v>
                </c:pt>
                <c:pt idx="32">
                  <c:v>101.3098</c:v>
                </c:pt>
                <c:pt idx="33">
                  <c:v>101.04649999999999</c:v>
                </c:pt>
                <c:pt idx="34">
                  <c:v>99.733800000000002</c:v>
                </c:pt>
                <c:pt idx="35">
                  <c:v>100.6703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D5-417B-9436-E2EA6D945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Mining!$K$108:$K$148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Mining!$L$108:$L$148</c:f>
              <c:numCache>
                <c:formatCode>0.0</c:formatCode>
                <c:ptCount val="41"/>
                <c:pt idx="0">
                  <c:v>100</c:v>
                </c:pt>
                <c:pt idx="1">
                  <c:v>99.461399999999998</c:v>
                </c:pt>
                <c:pt idx="2">
                  <c:v>98.461600000000004</c:v>
                </c:pt>
                <c:pt idx="3">
                  <c:v>94.590599999999995</c:v>
                </c:pt>
                <c:pt idx="4">
                  <c:v>91.937799999999996</c:v>
                </c:pt>
                <c:pt idx="5">
                  <c:v>92.119500000000002</c:v>
                </c:pt>
                <c:pt idx="6">
                  <c:v>92.275000000000006</c:v>
                </c:pt>
                <c:pt idx="7">
                  <c:v>92.391300000000001</c:v>
                </c:pt>
                <c:pt idx="8">
                  <c:v>93.7</c:v>
                </c:pt>
                <c:pt idx="9">
                  <c:v>93.914400000000001</c:v>
                </c:pt>
                <c:pt idx="10">
                  <c:v>94.209699999999998</c:v>
                </c:pt>
                <c:pt idx="11">
                  <c:v>94.208600000000004</c:v>
                </c:pt>
                <c:pt idx="12">
                  <c:v>95.350300000000004</c:v>
                </c:pt>
                <c:pt idx="13">
                  <c:v>95.578400000000002</c:v>
                </c:pt>
                <c:pt idx="14">
                  <c:v>94.949200000000005</c:v>
                </c:pt>
                <c:pt idx="15">
                  <c:v>95.573499999999996</c:v>
                </c:pt>
                <c:pt idx="16">
                  <c:v>97.707300000000004</c:v>
                </c:pt>
                <c:pt idx="17">
                  <c:v>98.899799999999999</c:v>
                </c:pt>
                <c:pt idx="18">
                  <c:v>98.584299999999999</c:v>
                </c:pt>
                <c:pt idx="19">
                  <c:v>98.729500000000002</c:v>
                </c:pt>
                <c:pt idx="20">
                  <c:v>98.767200000000003</c:v>
                </c:pt>
                <c:pt idx="21">
                  <c:v>99.020399999999995</c:v>
                </c:pt>
                <c:pt idx="22">
                  <c:v>98.635099999999994</c:v>
                </c:pt>
                <c:pt idx="23">
                  <c:v>98.615499999999997</c:v>
                </c:pt>
                <c:pt idx="24">
                  <c:v>98.666300000000007</c:v>
                </c:pt>
                <c:pt idx="25">
                  <c:v>98.149500000000003</c:v>
                </c:pt>
                <c:pt idx="26">
                  <c:v>98.159800000000004</c:v>
                </c:pt>
                <c:pt idx="27">
                  <c:v>98.234899999999996</c:v>
                </c:pt>
                <c:pt idx="28">
                  <c:v>98.225099999999998</c:v>
                </c:pt>
                <c:pt idx="29">
                  <c:v>98.088999999999999</c:v>
                </c:pt>
                <c:pt idx="30">
                  <c:v>98.364000000000004</c:v>
                </c:pt>
                <c:pt idx="31">
                  <c:v>98.253299999999996</c:v>
                </c:pt>
                <c:pt idx="32">
                  <c:v>98.188999999999993</c:v>
                </c:pt>
                <c:pt idx="33">
                  <c:v>97.119900000000001</c:v>
                </c:pt>
                <c:pt idx="34">
                  <c:v>96.8262</c:v>
                </c:pt>
                <c:pt idx="35">
                  <c:v>98.231800000000007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49-4BA8-B78A-528C5C6D1D0E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Mining!$K$108:$K$148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Mining!$L$150:$L$190</c:f>
              <c:numCache>
                <c:formatCode>0.0</c:formatCode>
                <c:ptCount val="41"/>
                <c:pt idx="0">
                  <c:v>100</c:v>
                </c:pt>
                <c:pt idx="1">
                  <c:v>96.556100000000001</c:v>
                </c:pt>
                <c:pt idx="2">
                  <c:v>94.396799999999999</c:v>
                </c:pt>
                <c:pt idx="3">
                  <c:v>83.263999999999996</c:v>
                </c:pt>
                <c:pt idx="4">
                  <c:v>73.322699999999998</c:v>
                </c:pt>
                <c:pt idx="5">
                  <c:v>73.804599999999994</c:v>
                </c:pt>
                <c:pt idx="6">
                  <c:v>73.534899999999993</c:v>
                </c:pt>
                <c:pt idx="7">
                  <c:v>74.651399999999995</c:v>
                </c:pt>
                <c:pt idx="8">
                  <c:v>78.424199999999999</c:v>
                </c:pt>
                <c:pt idx="9">
                  <c:v>77.307900000000004</c:v>
                </c:pt>
                <c:pt idx="10">
                  <c:v>76.703800000000001</c:v>
                </c:pt>
                <c:pt idx="11">
                  <c:v>77.544600000000003</c:v>
                </c:pt>
                <c:pt idx="12">
                  <c:v>75.617599999999996</c:v>
                </c:pt>
                <c:pt idx="13">
                  <c:v>75.795900000000003</c:v>
                </c:pt>
                <c:pt idx="14">
                  <c:v>74.635000000000005</c:v>
                </c:pt>
                <c:pt idx="15">
                  <c:v>75.668999999999997</c:v>
                </c:pt>
                <c:pt idx="16">
                  <c:v>78.174199999999999</c:v>
                </c:pt>
                <c:pt idx="17">
                  <c:v>78.037800000000004</c:v>
                </c:pt>
                <c:pt idx="18">
                  <c:v>76.451800000000006</c:v>
                </c:pt>
                <c:pt idx="19">
                  <c:v>76.554599999999994</c:v>
                </c:pt>
                <c:pt idx="20">
                  <c:v>77.559299999999993</c:v>
                </c:pt>
                <c:pt idx="21">
                  <c:v>80.470600000000005</c:v>
                </c:pt>
                <c:pt idx="22">
                  <c:v>79.285600000000002</c:v>
                </c:pt>
                <c:pt idx="23">
                  <c:v>81.125600000000006</c:v>
                </c:pt>
                <c:pt idx="24">
                  <c:v>80.606099999999998</c:v>
                </c:pt>
                <c:pt idx="25">
                  <c:v>103.7663</c:v>
                </c:pt>
                <c:pt idx="26">
                  <c:v>106.1045</c:v>
                </c:pt>
                <c:pt idx="27">
                  <c:v>87.189400000000006</c:v>
                </c:pt>
                <c:pt idx="28">
                  <c:v>87.130799999999994</c:v>
                </c:pt>
                <c:pt idx="29">
                  <c:v>90.322199999999995</c:v>
                </c:pt>
                <c:pt idx="30">
                  <c:v>83.971400000000003</c:v>
                </c:pt>
                <c:pt idx="31">
                  <c:v>82.950999999999993</c:v>
                </c:pt>
                <c:pt idx="32">
                  <c:v>81.092200000000005</c:v>
                </c:pt>
                <c:pt idx="33">
                  <c:v>80.234099999999998</c:v>
                </c:pt>
                <c:pt idx="34">
                  <c:v>79.516400000000004</c:v>
                </c:pt>
                <c:pt idx="35">
                  <c:v>80.135800000000003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49-4BA8-B78A-528C5C6D1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6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Manufacturing!$L$52:$L$59</c:f>
              <c:numCache>
                <c:formatCode>0.0</c:formatCode>
                <c:ptCount val="8"/>
                <c:pt idx="0">
                  <c:v>96.73</c:v>
                </c:pt>
                <c:pt idx="1">
                  <c:v>96.14</c:v>
                </c:pt>
                <c:pt idx="2">
                  <c:v>95.07</c:v>
                </c:pt>
                <c:pt idx="3">
                  <c:v>94.59</c:v>
                </c:pt>
                <c:pt idx="4">
                  <c:v>98.24</c:v>
                </c:pt>
                <c:pt idx="5">
                  <c:v>97.49</c:v>
                </c:pt>
                <c:pt idx="6">
                  <c:v>96.91</c:v>
                </c:pt>
                <c:pt idx="7">
                  <c:v>94.08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1-4889-B719-EFA63774BE4F}"/>
            </c:ext>
          </c:extLst>
        </c:ser>
        <c:ser>
          <c:idx val="1"/>
          <c:order val="1"/>
          <c:tx>
            <c:strRef>
              <c:f>Manufacturing!$K$6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Manufacturing!$L$61:$L$68</c:f>
              <c:numCache>
                <c:formatCode>0.0</c:formatCode>
                <c:ptCount val="8"/>
                <c:pt idx="0">
                  <c:v>94.98</c:v>
                </c:pt>
                <c:pt idx="1">
                  <c:v>95.31</c:v>
                </c:pt>
                <c:pt idx="2">
                  <c:v>94.37</c:v>
                </c:pt>
                <c:pt idx="3">
                  <c:v>94.57</c:v>
                </c:pt>
                <c:pt idx="4">
                  <c:v>96.87</c:v>
                </c:pt>
                <c:pt idx="5">
                  <c:v>96.28</c:v>
                </c:pt>
                <c:pt idx="6">
                  <c:v>98.99</c:v>
                </c:pt>
                <c:pt idx="7">
                  <c:v>93.98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F1-4889-B719-EFA63774BE4F}"/>
            </c:ext>
          </c:extLst>
        </c:ser>
        <c:ser>
          <c:idx val="2"/>
          <c:order val="2"/>
          <c:tx>
            <c:strRef>
              <c:f>Manufacturing!$K$7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Manufacturing!$L$70:$L$77</c:f>
              <c:numCache>
                <c:formatCode>0.0</c:formatCode>
                <c:ptCount val="8"/>
                <c:pt idx="0">
                  <c:v>96.29</c:v>
                </c:pt>
                <c:pt idx="1">
                  <c:v>96.74</c:v>
                </c:pt>
                <c:pt idx="2">
                  <c:v>96.04</c:v>
                </c:pt>
                <c:pt idx="3">
                  <c:v>94.98</c:v>
                </c:pt>
                <c:pt idx="4">
                  <c:v>98.22</c:v>
                </c:pt>
                <c:pt idx="5">
                  <c:v>96.74</c:v>
                </c:pt>
                <c:pt idx="6">
                  <c:v>99.8</c:v>
                </c:pt>
                <c:pt idx="7">
                  <c:v>93.16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F1-4889-B719-EFA63774B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image" Target="../media/image1.png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image" Target="../media/image1.png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image" Target="../media/image1.png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image" Target="../media/image1.png"/><Relationship Id="rId5" Type="http://schemas.openxmlformats.org/officeDocument/2006/relationships/chart" Target="../charts/chart48.xml"/><Relationship Id="rId4" Type="http://schemas.openxmlformats.org/officeDocument/2006/relationships/chart" Target="../charts/chart4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image" Target="../media/image1.png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image" Target="../media/image1.png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image" Target="../media/image1.png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image" Target="../media/image1.png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image" Target="../media/image1.png"/><Relationship Id="rId5" Type="http://schemas.openxmlformats.org/officeDocument/2006/relationships/chart" Target="../charts/chart68.xml"/><Relationship Id="rId4" Type="http://schemas.openxmlformats.org/officeDocument/2006/relationships/chart" Target="../charts/chart67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image" Target="../media/image1.png"/><Relationship Id="rId5" Type="http://schemas.openxmlformats.org/officeDocument/2006/relationships/chart" Target="../charts/chart72.xml"/><Relationship Id="rId4" Type="http://schemas.openxmlformats.org/officeDocument/2006/relationships/chart" Target="../charts/chart7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4.xml"/><Relationship Id="rId2" Type="http://schemas.openxmlformats.org/officeDocument/2006/relationships/chart" Target="../charts/chart73.xml"/><Relationship Id="rId1" Type="http://schemas.openxmlformats.org/officeDocument/2006/relationships/image" Target="../media/image1.png"/><Relationship Id="rId5" Type="http://schemas.openxmlformats.org/officeDocument/2006/relationships/chart" Target="../charts/chart76.xml"/><Relationship Id="rId4" Type="http://schemas.openxmlformats.org/officeDocument/2006/relationships/chart" Target="../charts/chart7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png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image" Target="../media/image1.png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image" Target="../media/image1.png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image" Target="../media/image1.png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image" Target="../media/image1.png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331E6281-8042-4B26-B42A-E1AB001CC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85BC08D-4569-49E9-B8CE-813D6A47C2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66AEDCE-6AEA-41D6-BD0B-BDE9671B53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E573465-6A38-44FC-B502-F4B3AAA69D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9DEFE38-A06D-4446-928F-C4653CE9B6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A4373CB7-104A-4B53-91BB-4D5858D17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3021232-64F5-4FEF-AF97-DD8D4F7101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08E637B-1092-4618-91AD-261D35DB72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752860C-6BE6-4A8C-8F89-7B9E2178A6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8C1D33C-A173-4E0A-82BB-0915EE7493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5FF0AC28-09C0-40B1-A7CB-70A3A55B1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47E9B2C-9810-438E-A9DB-E1EC05E80F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FB378E7-69EF-40C7-919F-52A88D667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8FFEDCB-C736-499A-A97F-F3B363E68C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3DBABFC-E938-4DA3-95FC-D03B32AC8F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EF7C0455-2606-4FF7-B938-777CA4B96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A49251E-0C77-4A62-A242-C6C859737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C0732C0-3B6F-46A0-977B-38F13514C2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988622E-357D-449A-8F18-25ED009CCC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547B008-EAFC-4CDB-8C1E-C71409A2F1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F8EA42B8-93F6-452F-8CE9-34A016840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44AE78F-DA72-44AB-90AE-59CAEAD990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4C8AE57-8899-44FF-9A27-894CA9DFF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4C9D75-A953-4514-B824-01DF050564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853606F-A7FF-4DC3-A302-FE3C1000A8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11C4B4E-FBA6-49FA-BB45-F18D7505F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8578147-9A04-4974-81E7-869FFB311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1738E52-2F85-48A3-B681-5BCD328BD6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33A3854-BBF0-4BDB-B5B2-A7C4F9540D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F4C752E-63D9-494C-80DA-270C8DA8F6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702786F3-F78B-4E8B-AD58-752C42D7E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ADE3978-A290-43E6-A810-17166F8F19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27DDD94-AE6A-4FC3-8EAF-D7956C07E8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CA1D500-B48B-4739-9868-BD33FFB594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112FFFF-A257-402E-A7D3-B33FC9851C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AC9FE9A9-5B2D-4F16-B24C-98612835B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70339CB-EE94-4885-85FC-E0BFAC17B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462BD9F-8A6C-4E27-8849-A72ECB5EC1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8D268FD-8322-4755-952B-30B0DCB39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9EC67CB-96A1-466E-BD1B-2255622E1B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49A0EC2C-2C41-47B1-94EF-8B93350EF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5D31F9B-2D76-40A7-9D88-E21B4F2CE6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397748-D9A9-4DDB-88B8-EFE8C48692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40413E7-F964-41E7-92B1-3D9A8C27F3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797A404-4CD7-43AD-B8FF-96B44515D7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37A002CD-540C-4F39-B7D6-01EBB4515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F921C07-3AB0-4B5D-97A0-8C32478C17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51EA66C-71CE-4A58-9A99-054BDB01C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4B8D1BF-D388-4140-A9FB-3711B7AAB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BA4AA8B-3B46-41F5-A581-2759201AB0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459064C8-6BB7-4012-AAD7-2BB90F9D6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62077FD-951F-4DE4-8E12-9D8BB276BA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588B816-F47A-4E9F-A901-C8C96FBFA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84D3ED1-3E8A-4C79-B7FB-0BB8779A6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377DC3B-EF95-44C8-A312-412C97FC73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747CBE33-40D4-4AD3-9718-58E8D3C61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BBA59D9-1560-4D58-B9F7-A8CD84FAD5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ACDB878-3A37-4774-A0ED-833F1D231B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BB58599-6D51-4FE4-A126-B5DA937E5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3969662-3AFF-44C1-9F08-306610AB6C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F30A8E3-6D7A-4B51-9400-84BA62C7B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E37B927-B233-45BD-814D-AE91FCDA4C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690CCF0-5AD9-4229-9713-34C8F809E5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AF0498D-DA04-4040-B41F-43C814714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612EDFF-FDDB-4F47-B08D-C66CA1FAE9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733D190D-CD74-4C0D-AEAC-3182F36A5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1586A2-9B81-4E26-B42A-D226B1180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89D9B45-C3B9-4A2E-9550-444F377297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B93EEE3-B945-4813-94D4-BD61EC99D1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7E2FED7-D3C7-4E78-8624-CE566676AF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EB9B7F5-DD7E-440B-8BFC-65D36BD6F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D06284A-3210-49E0-B716-2A1F0B1B3A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1C105F3-1579-46F2-B9E8-5EF5CF13E8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3FD7F35-BBE4-430C-AFF3-52C6084C61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0CABE80-7804-45C6-9809-7C1F01E201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F879CD76-E343-455C-BFEF-BE555E426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A92686D-A532-4C17-BB90-799CE8BE4C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B36C3B7-B6F2-4A88-8504-502FBEDF48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FE07983-A8AA-4B64-90A8-FB5FD3878E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53899B6-937F-4826-8D53-CBC666B5C7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8A36E87-8503-4C49-90A5-C44803C96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246592D-F7C2-428A-9032-3119ED8432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57E03B6-E028-4BCE-AB5C-33C95F38E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85D67CB-BF74-4D88-B82E-E66ACA5001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A2488AE-F99F-4110-872D-23C046056D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718CF01-C231-4D95-842D-DDFEE779D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42C261-0BA0-4FC4-A1B4-9239CE1D71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5DC33EC-ED39-46F9-88DC-8C5F0D9672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E8955F7-2668-4ACC-AC04-78D4FA6B95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8440045-BC58-4F45-862A-00D0E933C3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4DB02C34-2825-45C9-AEA5-5169D40CA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3EA9E6-DD51-4BEA-A951-1558AB7F81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6DE8CCF-0CDE-48EF-9FFE-B844BD4FA5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A186065-5783-492F-991D-27BCF228F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DFBE0E5-1C51-4CCF-B02B-5969D47277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37"/>
  <sheetViews>
    <sheetView showGridLines="0" tabSelected="1" zoomScaleNormal="100" workbookViewId="0">
      <pane ySplit="3" topLeftCell="A7" activePane="bottomLeft" state="frozen"/>
      <selection sqref="A1:B1"/>
      <selection pane="bottomLeft" sqref="A1:C1"/>
    </sheetView>
  </sheetViews>
  <sheetFormatPr defaultRowHeight="15" x14ac:dyDescent="0.25"/>
  <cols>
    <col min="1" max="2" width="7.5703125" style="1" customWidth="1"/>
    <col min="3" max="3" width="70.85546875" style="1" customWidth="1"/>
    <col min="4" max="4" width="25.5703125" style="1" customWidth="1"/>
    <col min="5" max="5" width="52.42578125" style="1" customWidth="1"/>
    <col min="6" max="256" width="8.85546875" style="1"/>
    <col min="257" max="258" width="7.5703125" style="1" customWidth="1"/>
    <col min="259" max="259" width="140.5703125" style="1" customWidth="1"/>
    <col min="260" max="260" width="25.5703125" style="1" customWidth="1"/>
    <col min="261" max="261" width="52.42578125" style="1" customWidth="1"/>
    <col min="262" max="512" width="8.85546875" style="1"/>
    <col min="513" max="514" width="7.5703125" style="1" customWidth="1"/>
    <col min="515" max="515" width="140.5703125" style="1" customWidth="1"/>
    <col min="516" max="516" width="25.5703125" style="1" customWidth="1"/>
    <col min="517" max="517" width="52.42578125" style="1" customWidth="1"/>
    <col min="518" max="768" width="8.85546875" style="1"/>
    <col min="769" max="770" width="7.5703125" style="1" customWidth="1"/>
    <col min="771" max="771" width="140.5703125" style="1" customWidth="1"/>
    <col min="772" max="772" width="25.5703125" style="1" customWidth="1"/>
    <col min="773" max="773" width="52.42578125" style="1" customWidth="1"/>
    <col min="774" max="1024" width="8.85546875" style="1"/>
    <col min="1025" max="1026" width="7.5703125" style="1" customWidth="1"/>
    <col min="1027" max="1027" width="140.5703125" style="1" customWidth="1"/>
    <col min="1028" max="1028" width="25.5703125" style="1" customWidth="1"/>
    <col min="1029" max="1029" width="52.42578125" style="1" customWidth="1"/>
    <col min="1030" max="1280" width="8.85546875" style="1"/>
    <col min="1281" max="1282" width="7.5703125" style="1" customWidth="1"/>
    <col min="1283" max="1283" width="140.5703125" style="1" customWidth="1"/>
    <col min="1284" max="1284" width="25.5703125" style="1" customWidth="1"/>
    <col min="1285" max="1285" width="52.42578125" style="1" customWidth="1"/>
    <col min="1286" max="1536" width="8.85546875" style="1"/>
    <col min="1537" max="1538" width="7.5703125" style="1" customWidth="1"/>
    <col min="1539" max="1539" width="140.5703125" style="1" customWidth="1"/>
    <col min="1540" max="1540" width="25.5703125" style="1" customWidth="1"/>
    <col min="1541" max="1541" width="52.42578125" style="1" customWidth="1"/>
    <col min="1542" max="1792" width="8.85546875" style="1"/>
    <col min="1793" max="1794" width="7.5703125" style="1" customWidth="1"/>
    <col min="1795" max="1795" width="140.5703125" style="1" customWidth="1"/>
    <col min="1796" max="1796" width="25.5703125" style="1" customWidth="1"/>
    <col min="1797" max="1797" width="52.42578125" style="1" customWidth="1"/>
    <col min="1798" max="2048" width="8.85546875" style="1"/>
    <col min="2049" max="2050" width="7.5703125" style="1" customWidth="1"/>
    <col min="2051" max="2051" width="140.5703125" style="1" customWidth="1"/>
    <col min="2052" max="2052" width="25.5703125" style="1" customWidth="1"/>
    <col min="2053" max="2053" width="52.42578125" style="1" customWidth="1"/>
    <col min="2054" max="2304" width="8.85546875" style="1"/>
    <col min="2305" max="2306" width="7.5703125" style="1" customWidth="1"/>
    <col min="2307" max="2307" width="140.5703125" style="1" customWidth="1"/>
    <col min="2308" max="2308" width="25.5703125" style="1" customWidth="1"/>
    <col min="2309" max="2309" width="52.42578125" style="1" customWidth="1"/>
    <col min="2310" max="2560" width="8.85546875" style="1"/>
    <col min="2561" max="2562" width="7.5703125" style="1" customWidth="1"/>
    <col min="2563" max="2563" width="140.5703125" style="1" customWidth="1"/>
    <col min="2564" max="2564" width="25.5703125" style="1" customWidth="1"/>
    <col min="2565" max="2565" width="52.42578125" style="1" customWidth="1"/>
    <col min="2566" max="2816" width="8.85546875" style="1"/>
    <col min="2817" max="2818" width="7.5703125" style="1" customWidth="1"/>
    <col min="2819" max="2819" width="140.5703125" style="1" customWidth="1"/>
    <col min="2820" max="2820" width="25.5703125" style="1" customWidth="1"/>
    <col min="2821" max="2821" width="52.42578125" style="1" customWidth="1"/>
    <col min="2822" max="3072" width="8.85546875" style="1"/>
    <col min="3073" max="3074" width="7.5703125" style="1" customWidth="1"/>
    <col min="3075" max="3075" width="140.5703125" style="1" customWidth="1"/>
    <col min="3076" max="3076" width="25.5703125" style="1" customWidth="1"/>
    <col min="3077" max="3077" width="52.42578125" style="1" customWidth="1"/>
    <col min="3078" max="3328" width="8.85546875" style="1"/>
    <col min="3329" max="3330" width="7.5703125" style="1" customWidth="1"/>
    <col min="3331" max="3331" width="140.5703125" style="1" customWidth="1"/>
    <col min="3332" max="3332" width="25.5703125" style="1" customWidth="1"/>
    <col min="3333" max="3333" width="52.42578125" style="1" customWidth="1"/>
    <col min="3334" max="3584" width="8.85546875" style="1"/>
    <col min="3585" max="3586" width="7.5703125" style="1" customWidth="1"/>
    <col min="3587" max="3587" width="140.5703125" style="1" customWidth="1"/>
    <col min="3588" max="3588" width="25.5703125" style="1" customWidth="1"/>
    <col min="3589" max="3589" width="52.42578125" style="1" customWidth="1"/>
    <col min="3590" max="3840" width="8.85546875" style="1"/>
    <col min="3841" max="3842" width="7.5703125" style="1" customWidth="1"/>
    <col min="3843" max="3843" width="140.5703125" style="1" customWidth="1"/>
    <col min="3844" max="3844" width="25.5703125" style="1" customWidth="1"/>
    <col min="3845" max="3845" width="52.42578125" style="1" customWidth="1"/>
    <col min="3846" max="4096" width="8.85546875" style="1"/>
    <col min="4097" max="4098" width="7.5703125" style="1" customWidth="1"/>
    <col min="4099" max="4099" width="140.5703125" style="1" customWidth="1"/>
    <col min="4100" max="4100" width="25.5703125" style="1" customWidth="1"/>
    <col min="4101" max="4101" width="52.42578125" style="1" customWidth="1"/>
    <col min="4102" max="4352" width="8.85546875" style="1"/>
    <col min="4353" max="4354" width="7.5703125" style="1" customWidth="1"/>
    <col min="4355" max="4355" width="140.5703125" style="1" customWidth="1"/>
    <col min="4356" max="4356" width="25.5703125" style="1" customWidth="1"/>
    <col min="4357" max="4357" width="52.42578125" style="1" customWidth="1"/>
    <col min="4358" max="4608" width="8.85546875" style="1"/>
    <col min="4609" max="4610" width="7.5703125" style="1" customWidth="1"/>
    <col min="4611" max="4611" width="140.5703125" style="1" customWidth="1"/>
    <col min="4612" max="4612" width="25.5703125" style="1" customWidth="1"/>
    <col min="4613" max="4613" width="52.42578125" style="1" customWidth="1"/>
    <col min="4614" max="4864" width="8.85546875" style="1"/>
    <col min="4865" max="4866" width="7.5703125" style="1" customWidth="1"/>
    <col min="4867" max="4867" width="140.5703125" style="1" customWidth="1"/>
    <col min="4868" max="4868" width="25.5703125" style="1" customWidth="1"/>
    <col min="4869" max="4869" width="52.42578125" style="1" customWidth="1"/>
    <col min="4870" max="5120" width="8.85546875" style="1"/>
    <col min="5121" max="5122" width="7.5703125" style="1" customWidth="1"/>
    <col min="5123" max="5123" width="140.5703125" style="1" customWidth="1"/>
    <col min="5124" max="5124" width="25.5703125" style="1" customWidth="1"/>
    <col min="5125" max="5125" width="52.42578125" style="1" customWidth="1"/>
    <col min="5126" max="5376" width="8.85546875" style="1"/>
    <col min="5377" max="5378" width="7.5703125" style="1" customWidth="1"/>
    <col min="5379" max="5379" width="140.5703125" style="1" customWidth="1"/>
    <col min="5380" max="5380" width="25.5703125" style="1" customWidth="1"/>
    <col min="5381" max="5381" width="52.42578125" style="1" customWidth="1"/>
    <col min="5382" max="5632" width="8.85546875" style="1"/>
    <col min="5633" max="5634" width="7.5703125" style="1" customWidth="1"/>
    <col min="5635" max="5635" width="140.5703125" style="1" customWidth="1"/>
    <col min="5636" max="5636" width="25.5703125" style="1" customWidth="1"/>
    <col min="5637" max="5637" width="52.42578125" style="1" customWidth="1"/>
    <col min="5638" max="5888" width="8.85546875" style="1"/>
    <col min="5889" max="5890" width="7.5703125" style="1" customWidth="1"/>
    <col min="5891" max="5891" width="140.5703125" style="1" customWidth="1"/>
    <col min="5892" max="5892" width="25.5703125" style="1" customWidth="1"/>
    <col min="5893" max="5893" width="52.42578125" style="1" customWidth="1"/>
    <col min="5894" max="6144" width="8.85546875" style="1"/>
    <col min="6145" max="6146" width="7.5703125" style="1" customWidth="1"/>
    <col min="6147" max="6147" width="140.5703125" style="1" customWidth="1"/>
    <col min="6148" max="6148" width="25.5703125" style="1" customWidth="1"/>
    <col min="6149" max="6149" width="52.42578125" style="1" customWidth="1"/>
    <col min="6150" max="6400" width="8.85546875" style="1"/>
    <col min="6401" max="6402" width="7.5703125" style="1" customWidth="1"/>
    <col min="6403" max="6403" width="140.5703125" style="1" customWidth="1"/>
    <col min="6404" max="6404" width="25.5703125" style="1" customWidth="1"/>
    <col min="6405" max="6405" width="52.42578125" style="1" customWidth="1"/>
    <col min="6406" max="6656" width="8.85546875" style="1"/>
    <col min="6657" max="6658" width="7.5703125" style="1" customWidth="1"/>
    <col min="6659" max="6659" width="140.5703125" style="1" customWidth="1"/>
    <col min="6660" max="6660" width="25.5703125" style="1" customWidth="1"/>
    <col min="6661" max="6661" width="52.42578125" style="1" customWidth="1"/>
    <col min="6662" max="6912" width="8.85546875" style="1"/>
    <col min="6913" max="6914" width="7.5703125" style="1" customWidth="1"/>
    <col min="6915" max="6915" width="140.5703125" style="1" customWidth="1"/>
    <col min="6916" max="6916" width="25.5703125" style="1" customWidth="1"/>
    <col min="6917" max="6917" width="52.42578125" style="1" customWidth="1"/>
    <col min="6918" max="7168" width="8.85546875" style="1"/>
    <col min="7169" max="7170" width="7.5703125" style="1" customWidth="1"/>
    <col min="7171" max="7171" width="140.5703125" style="1" customWidth="1"/>
    <col min="7172" max="7172" width="25.5703125" style="1" customWidth="1"/>
    <col min="7173" max="7173" width="52.42578125" style="1" customWidth="1"/>
    <col min="7174" max="7424" width="8.85546875" style="1"/>
    <col min="7425" max="7426" width="7.5703125" style="1" customWidth="1"/>
    <col min="7427" max="7427" width="140.5703125" style="1" customWidth="1"/>
    <col min="7428" max="7428" width="25.5703125" style="1" customWidth="1"/>
    <col min="7429" max="7429" width="52.42578125" style="1" customWidth="1"/>
    <col min="7430" max="7680" width="8.85546875" style="1"/>
    <col min="7681" max="7682" width="7.5703125" style="1" customWidth="1"/>
    <col min="7683" max="7683" width="140.5703125" style="1" customWidth="1"/>
    <col min="7684" max="7684" width="25.5703125" style="1" customWidth="1"/>
    <col min="7685" max="7685" width="52.42578125" style="1" customWidth="1"/>
    <col min="7686" max="7936" width="8.85546875" style="1"/>
    <col min="7937" max="7938" width="7.5703125" style="1" customWidth="1"/>
    <col min="7939" max="7939" width="140.5703125" style="1" customWidth="1"/>
    <col min="7940" max="7940" width="25.5703125" style="1" customWidth="1"/>
    <col min="7941" max="7941" width="52.42578125" style="1" customWidth="1"/>
    <col min="7942" max="8192" width="8.85546875" style="1"/>
    <col min="8193" max="8194" width="7.5703125" style="1" customWidth="1"/>
    <col min="8195" max="8195" width="140.5703125" style="1" customWidth="1"/>
    <col min="8196" max="8196" width="25.5703125" style="1" customWidth="1"/>
    <col min="8197" max="8197" width="52.42578125" style="1" customWidth="1"/>
    <col min="8198" max="8448" width="8.85546875" style="1"/>
    <col min="8449" max="8450" width="7.5703125" style="1" customWidth="1"/>
    <col min="8451" max="8451" width="140.5703125" style="1" customWidth="1"/>
    <col min="8452" max="8452" width="25.5703125" style="1" customWidth="1"/>
    <col min="8453" max="8453" width="52.42578125" style="1" customWidth="1"/>
    <col min="8454" max="8704" width="8.85546875" style="1"/>
    <col min="8705" max="8706" width="7.5703125" style="1" customWidth="1"/>
    <col min="8707" max="8707" width="140.5703125" style="1" customWidth="1"/>
    <col min="8708" max="8708" width="25.5703125" style="1" customWidth="1"/>
    <col min="8709" max="8709" width="52.42578125" style="1" customWidth="1"/>
    <col min="8710" max="8960" width="8.85546875" style="1"/>
    <col min="8961" max="8962" width="7.5703125" style="1" customWidth="1"/>
    <col min="8963" max="8963" width="140.5703125" style="1" customWidth="1"/>
    <col min="8964" max="8964" width="25.5703125" style="1" customWidth="1"/>
    <col min="8965" max="8965" width="52.42578125" style="1" customWidth="1"/>
    <col min="8966" max="9216" width="8.85546875" style="1"/>
    <col min="9217" max="9218" width="7.5703125" style="1" customWidth="1"/>
    <col min="9219" max="9219" width="140.5703125" style="1" customWidth="1"/>
    <col min="9220" max="9220" width="25.5703125" style="1" customWidth="1"/>
    <col min="9221" max="9221" width="52.42578125" style="1" customWidth="1"/>
    <col min="9222" max="9472" width="8.85546875" style="1"/>
    <col min="9473" max="9474" width="7.5703125" style="1" customWidth="1"/>
    <col min="9475" max="9475" width="140.5703125" style="1" customWidth="1"/>
    <col min="9476" max="9476" width="25.5703125" style="1" customWidth="1"/>
    <col min="9477" max="9477" width="52.42578125" style="1" customWidth="1"/>
    <col min="9478" max="9728" width="8.85546875" style="1"/>
    <col min="9729" max="9730" width="7.5703125" style="1" customWidth="1"/>
    <col min="9731" max="9731" width="140.5703125" style="1" customWidth="1"/>
    <col min="9732" max="9732" width="25.5703125" style="1" customWidth="1"/>
    <col min="9733" max="9733" width="52.42578125" style="1" customWidth="1"/>
    <col min="9734" max="9984" width="8.85546875" style="1"/>
    <col min="9985" max="9986" width="7.5703125" style="1" customWidth="1"/>
    <col min="9987" max="9987" width="140.5703125" style="1" customWidth="1"/>
    <col min="9988" max="9988" width="25.5703125" style="1" customWidth="1"/>
    <col min="9989" max="9989" width="52.42578125" style="1" customWidth="1"/>
    <col min="9990" max="10240" width="8.85546875" style="1"/>
    <col min="10241" max="10242" width="7.5703125" style="1" customWidth="1"/>
    <col min="10243" max="10243" width="140.5703125" style="1" customWidth="1"/>
    <col min="10244" max="10244" width="25.5703125" style="1" customWidth="1"/>
    <col min="10245" max="10245" width="52.42578125" style="1" customWidth="1"/>
    <col min="10246" max="10496" width="8.85546875" style="1"/>
    <col min="10497" max="10498" width="7.5703125" style="1" customWidth="1"/>
    <col min="10499" max="10499" width="140.5703125" style="1" customWidth="1"/>
    <col min="10500" max="10500" width="25.5703125" style="1" customWidth="1"/>
    <col min="10501" max="10501" width="52.42578125" style="1" customWidth="1"/>
    <col min="10502" max="10752" width="8.85546875" style="1"/>
    <col min="10753" max="10754" width="7.5703125" style="1" customWidth="1"/>
    <col min="10755" max="10755" width="140.5703125" style="1" customWidth="1"/>
    <col min="10756" max="10756" width="25.5703125" style="1" customWidth="1"/>
    <col min="10757" max="10757" width="52.42578125" style="1" customWidth="1"/>
    <col min="10758" max="11008" width="8.85546875" style="1"/>
    <col min="11009" max="11010" width="7.5703125" style="1" customWidth="1"/>
    <col min="11011" max="11011" width="140.5703125" style="1" customWidth="1"/>
    <col min="11012" max="11012" width="25.5703125" style="1" customWidth="1"/>
    <col min="11013" max="11013" width="52.42578125" style="1" customWidth="1"/>
    <col min="11014" max="11264" width="8.85546875" style="1"/>
    <col min="11265" max="11266" width="7.5703125" style="1" customWidth="1"/>
    <col min="11267" max="11267" width="140.5703125" style="1" customWidth="1"/>
    <col min="11268" max="11268" width="25.5703125" style="1" customWidth="1"/>
    <col min="11269" max="11269" width="52.42578125" style="1" customWidth="1"/>
    <col min="11270" max="11520" width="8.85546875" style="1"/>
    <col min="11521" max="11522" width="7.5703125" style="1" customWidth="1"/>
    <col min="11523" max="11523" width="140.5703125" style="1" customWidth="1"/>
    <col min="11524" max="11524" width="25.5703125" style="1" customWidth="1"/>
    <col min="11525" max="11525" width="52.42578125" style="1" customWidth="1"/>
    <col min="11526" max="11776" width="8.85546875" style="1"/>
    <col min="11777" max="11778" width="7.5703125" style="1" customWidth="1"/>
    <col min="11779" max="11779" width="140.5703125" style="1" customWidth="1"/>
    <col min="11780" max="11780" width="25.5703125" style="1" customWidth="1"/>
    <col min="11781" max="11781" width="52.42578125" style="1" customWidth="1"/>
    <col min="11782" max="12032" width="8.85546875" style="1"/>
    <col min="12033" max="12034" width="7.5703125" style="1" customWidth="1"/>
    <col min="12035" max="12035" width="140.5703125" style="1" customWidth="1"/>
    <col min="12036" max="12036" width="25.5703125" style="1" customWidth="1"/>
    <col min="12037" max="12037" width="52.42578125" style="1" customWidth="1"/>
    <col min="12038" max="12288" width="8.85546875" style="1"/>
    <col min="12289" max="12290" width="7.5703125" style="1" customWidth="1"/>
    <col min="12291" max="12291" width="140.5703125" style="1" customWidth="1"/>
    <col min="12292" max="12292" width="25.5703125" style="1" customWidth="1"/>
    <col min="12293" max="12293" width="52.42578125" style="1" customWidth="1"/>
    <col min="12294" max="12544" width="8.85546875" style="1"/>
    <col min="12545" max="12546" width="7.5703125" style="1" customWidth="1"/>
    <col min="12547" max="12547" width="140.5703125" style="1" customWidth="1"/>
    <col min="12548" max="12548" width="25.5703125" style="1" customWidth="1"/>
    <col min="12549" max="12549" width="52.42578125" style="1" customWidth="1"/>
    <col min="12550" max="12800" width="8.85546875" style="1"/>
    <col min="12801" max="12802" width="7.5703125" style="1" customWidth="1"/>
    <col min="12803" max="12803" width="140.5703125" style="1" customWidth="1"/>
    <col min="12804" max="12804" width="25.5703125" style="1" customWidth="1"/>
    <col min="12805" max="12805" width="52.42578125" style="1" customWidth="1"/>
    <col min="12806" max="13056" width="8.85546875" style="1"/>
    <col min="13057" max="13058" width="7.5703125" style="1" customWidth="1"/>
    <col min="13059" max="13059" width="140.5703125" style="1" customWidth="1"/>
    <col min="13060" max="13060" width="25.5703125" style="1" customWidth="1"/>
    <col min="13061" max="13061" width="52.42578125" style="1" customWidth="1"/>
    <col min="13062" max="13312" width="8.85546875" style="1"/>
    <col min="13313" max="13314" width="7.5703125" style="1" customWidth="1"/>
    <col min="13315" max="13315" width="140.5703125" style="1" customWidth="1"/>
    <col min="13316" max="13316" width="25.5703125" style="1" customWidth="1"/>
    <col min="13317" max="13317" width="52.42578125" style="1" customWidth="1"/>
    <col min="13318" max="13568" width="8.85546875" style="1"/>
    <col min="13569" max="13570" width="7.5703125" style="1" customWidth="1"/>
    <col min="13571" max="13571" width="140.5703125" style="1" customWidth="1"/>
    <col min="13572" max="13572" width="25.5703125" style="1" customWidth="1"/>
    <col min="13573" max="13573" width="52.42578125" style="1" customWidth="1"/>
    <col min="13574" max="13824" width="8.85546875" style="1"/>
    <col min="13825" max="13826" width="7.5703125" style="1" customWidth="1"/>
    <col min="13827" max="13827" width="140.5703125" style="1" customWidth="1"/>
    <col min="13828" max="13828" width="25.5703125" style="1" customWidth="1"/>
    <col min="13829" max="13829" width="52.42578125" style="1" customWidth="1"/>
    <col min="13830" max="14080" width="8.85546875" style="1"/>
    <col min="14081" max="14082" width="7.5703125" style="1" customWidth="1"/>
    <col min="14083" max="14083" width="140.5703125" style="1" customWidth="1"/>
    <col min="14084" max="14084" width="25.5703125" style="1" customWidth="1"/>
    <col min="14085" max="14085" width="52.42578125" style="1" customWidth="1"/>
    <col min="14086" max="14336" width="8.85546875" style="1"/>
    <col min="14337" max="14338" width="7.5703125" style="1" customWidth="1"/>
    <col min="14339" max="14339" width="140.5703125" style="1" customWidth="1"/>
    <col min="14340" max="14340" width="25.5703125" style="1" customWidth="1"/>
    <col min="14341" max="14341" width="52.42578125" style="1" customWidth="1"/>
    <col min="14342" max="14592" width="8.85546875" style="1"/>
    <col min="14593" max="14594" width="7.5703125" style="1" customWidth="1"/>
    <col min="14595" max="14595" width="140.5703125" style="1" customWidth="1"/>
    <col min="14596" max="14596" width="25.5703125" style="1" customWidth="1"/>
    <col min="14597" max="14597" width="52.42578125" style="1" customWidth="1"/>
    <col min="14598" max="14848" width="8.85546875" style="1"/>
    <col min="14849" max="14850" width="7.5703125" style="1" customWidth="1"/>
    <col min="14851" max="14851" width="140.5703125" style="1" customWidth="1"/>
    <col min="14852" max="14852" width="25.5703125" style="1" customWidth="1"/>
    <col min="14853" max="14853" width="52.42578125" style="1" customWidth="1"/>
    <col min="14854" max="15104" width="8.85546875" style="1"/>
    <col min="15105" max="15106" width="7.5703125" style="1" customWidth="1"/>
    <col min="15107" max="15107" width="140.5703125" style="1" customWidth="1"/>
    <col min="15108" max="15108" width="25.5703125" style="1" customWidth="1"/>
    <col min="15109" max="15109" width="52.42578125" style="1" customWidth="1"/>
    <col min="15110" max="15360" width="8.85546875" style="1"/>
    <col min="15361" max="15362" width="7.5703125" style="1" customWidth="1"/>
    <col min="15363" max="15363" width="140.5703125" style="1" customWidth="1"/>
    <col min="15364" max="15364" width="25.5703125" style="1" customWidth="1"/>
    <col min="15365" max="15365" width="52.42578125" style="1" customWidth="1"/>
    <col min="15366" max="15616" width="8.85546875" style="1"/>
    <col min="15617" max="15618" width="7.5703125" style="1" customWidth="1"/>
    <col min="15619" max="15619" width="140.5703125" style="1" customWidth="1"/>
    <col min="15620" max="15620" width="25.5703125" style="1" customWidth="1"/>
    <col min="15621" max="15621" width="52.42578125" style="1" customWidth="1"/>
    <col min="15622" max="15872" width="8.85546875" style="1"/>
    <col min="15873" max="15874" width="7.5703125" style="1" customWidth="1"/>
    <col min="15875" max="15875" width="140.5703125" style="1" customWidth="1"/>
    <col min="15876" max="15876" width="25.5703125" style="1" customWidth="1"/>
    <col min="15877" max="15877" width="52.42578125" style="1" customWidth="1"/>
    <col min="15878" max="16128" width="8.85546875" style="1"/>
    <col min="16129" max="16130" width="7.5703125" style="1" customWidth="1"/>
    <col min="16131" max="16131" width="140.5703125" style="1" customWidth="1"/>
    <col min="16132" max="16132" width="25.5703125" style="1" customWidth="1"/>
    <col min="16133" max="16133" width="52.42578125" style="1" customWidth="1"/>
    <col min="16134" max="16384" width="8.85546875" style="1"/>
  </cols>
  <sheetData>
    <row r="1" spans="1:3" ht="60" customHeight="1" x14ac:dyDescent="0.25">
      <c r="A1" s="76" t="s">
        <v>20</v>
      </c>
      <c r="B1" s="76"/>
      <c r="C1" s="76"/>
    </row>
    <row r="2" spans="1:3" ht="19.5" customHeight="1" x14ac:dyDescent="0.3">
      <c r="A2" s="7" t="s">
        <v>60</v>
      </c>
    </row>
    <row r="3" spans="1:3" ht="12.75" customHeight="1" x14ac:dyDescent="0.25">
      <c r="A3" s="8" t="s">
        <v>69</v>
      </c>
    </row>
    <row r="4" spans="1:3" ht="12.75" customHeight="1" x14ac:dyDescent="0.25"/>
    <row r="5" spans="1:3" ht="12.75" customHeight="1" x14ac:dyDescent="0.25">
      <c r="B5" s="9" t="s">
        <v>39</v>
      </c>
    </row>
    <row r="6" spans="1:3" ht="12.75" customHeight="1" x14ac:dyDescent="0.25">
      <c r="B6" s="10" t="s">
        <v>40</v>
      </c>
    </row>
    <row r="7" spans="1:3" ht="12.75" customHeight="1" x14ac:dyDescent="0.25">
      <c r="A7" s="11"/>
      <c r="B7" s="12">
        <v>1</v>
      </c>
      <c r="C7" s="13" t="s">
        <v>21</v>
      </c>
    </row>
    <row r="8" spans="1:3" ht="12.75" customHeight="1" x14ac:dyDescent="0.25">
      <c r="A8" s="11"/>
      <c r="B8" s="12">
        <v>2</v>
      </c>
      <c r="C8" s="13" t="s">
        <v>0</v>
      </c>
    </row>
    <row r="9" spans="1:3" ht="12.75" customHeight="1" x14ac:dyDescent="0.25">
      <c r="A9" s="11"/>
      <c r="B9" s="12">
        <v>3</v>
      </c>
      <c r="C9" s="13" t="s">
        <v>22</v>
      </c>
    </row>
    <row r="10" spans="1:3" ht="12.75" customHeight="1" x14ac:dyDescent="0.25">
      <c r="A10" s="11"/>
      <c r="B10" s="12">
        <v>4</v>
      </c>
      <c r="C10" s="13" t="s">
        <v>23</v>
      </c>
    </row>
    <row r="11" spans="1:3" ht="12.75" customHeight="1" x14ac:dyDescent="0.25">
      <c r="A11" s="11"/>
      <c r="B11" s="12">
        <v>5</v>
      </c>
      <c r="C11" s="13" t="s">
        <v>24</v>
      </c>
    </row>
    <row r="12" spans="1:3" ht="12.75" customHeight="1" x14ac:dyDescent="0.25">
      <c r="A12" s="11"/>
      <c r="B12" s="12">
        <v>6</v>
      </c>
      <c r="C12" s="13" t="s">
        <v>25</v>
      </c>
    </row>
    <row r="13" spans="1:3" ht="12.75" customHeight="1" x14ac:dyDescent="0.25">
      <c r="A13" s="11"/>
      <c r="B13" s="12">
        <v>7</v>
      </c>
      <c r="C13" s="13" t="s">
        <v>26</v>
      </c>
    </row>
    <row r="14" spans="1:3" ht="12.75" customHeight="1" x14ac:dyDescent="0.25">
      <c r="A14" s="11"/>
      <c r="B14" s="12">
        <v>8</v>
      </c>
      <c r="C14" s="13" t="s">
        <v>27</v>
      </c>
    </row>
    <row r="15" spans="1:3" ht="12.75" customHeight="1" x14ac:dyDescent="0.25">
      <c r="A15" s="11"/>
      <c r="B15" s="12">
        <v>9</v>
      </c>
      <c r="C15" s="13" t="s">
        <v>28</v>
      </c>
    </row>
    <row r="16" spans="1:3" ht="12.75" customHeight="1" x14ac:dyDescent="0.25">
      <c r="A16" s="11"/>
      <c r="B16" s="12">
        <v>10</v>
      </c>
      <c r="C16" s="13" t="s">
        <v>29</v>
      </c>
    </row>
    <row r="17" spans="1:3" ht="12.75" customHeight="1" x14ac:dyDescent="0.25">
      <c r="A17" s="11"/>
      <c r="B17" s="12">
        <v>11</v>
      </c>
      <c r="C17" s="13" t="s">
        <v>30</v>
      </c>
    </row>
    <row r="18" spans="1:3" ht="12.75" customHeight="1" x14ac:dyDescent="0.25">
      <c r="A18" s="11"/>
      <c r="B18" s="12">
        <v>12</v>
      </c>
      <c r="C18" s="13" t="s">
        <v>31</v>
      </c>
    </row>
    <row r="19" spans="1:3" ht="12.75" customHeight="1" x14ac:dyDescent="0.25">
      <c r="A19" s="11"/>
      <c r="B19" s="12">
        <v>13</v>
      </c>
      <c r="C19" s="13" t="s">
        <v>32</v>
      </c>
    </row>
    <row r="20" spans="1:3" ht="12.75" customHeight="1" x14ac:dyDescent="0.25">
      <c r="A20" s="11"/>
      <c r="B20" s="12">
        <v>14</v>
      </c>
      <c r="C20" s="13" t="s">
        <v>33</v>
      </c>
    </row>
    <row r="21" spans="1:3" ht="12.75" customHeight="1" x14ac:dyDescent="0.25">
      <c r="A21" s="11"/>
      <c r="B21" s="12">
        <v>15</v>
      </c>
      <c r="C21" s="13" t="s">
        <v>34</v>
      </c>
    </row>
    <row r="22" spans="1:3" ht="12.75" customHeight="1" x14ac:dyDescent="0.25">
      <c r="A22" s="11"/>
      <c r="B22" s="12">
        <v>16</v>
      </c>
      <c r="C22" s="13" t="s">
        <v>35</v>
      </c>
    </row>
    <row r="23" spans="1:3" ht="12.75" customHeight="1" x14ac:dyDescent="0.25">
      <c r="A23" s="11"/>
      <c r="B23" s="12">
        <v>17</v>
      </c>
      <c r="C23" s="13" t="s">
        <v>36</v>
      </c>
    </row>
    <row r="24" spans="1:3" ht="12.75" customHeight="1" x14ac:dyDescent="0.25">
      <c r="A24" s="11"/>
      <c r="B24" s="12">
        <v>18</v>
      </c>
      <c r="C24" s="13" t="s">
        <v>37</v>
      </c>
    </row>
    <row r="25" spans="1:3" ht="12.75" customHeight="1" x14ac:dyDescent="0.25">
      <c r="A25" s="11"/>
      <c r="B25" s="12">
        <v>19</v>
      </c>
      <c r="C25" s="13" t="s">
        <v>38</v>
      </c>
    </row>
    <row r="26" spans="1:3" x14ac:dyDescent="0.25">
      <c r="B26" s="14"/>
      <c r="C26" s="15"/>
    </row>
    <row r="27" spans="1:3" x14ac:dyDescent="0.25">
      <c r="B27" s="16"/>
      <c r="C27" s="16"/>
    </row>
    <row r="28" spans="1:3" ht="15.75" x14ac:dyDescent="0.25">
      <c r="B28" s="17" t="s">
        <v>41</v>
      </c>
      <c r="C28" s="18"/>
    </row>
    <row r="29" spans="1:3" ht="15.75" x14ac:dyDescent="0.25">
      <c r="B29" s="9"/>
      <c r="C29" s="16"/>
    </row>
    <row r="30" spans="1:3" x14ac:dyDescent="0.25">
      <c r="B30" s="19"/>
      <c r="C30" s="16"/>
    </row>
    <row r="31" spans="1:3" x14ac:dyDescent="0.25">
      <c r="B31" s="19"/>
      <c r="C31" s="16"/>
    </row>
    <row r="32" spans="1:3" ht="15.75" x14ac:dyDescent="0.25">
      <c r="B32" s="20" t="s">
        <v>42</v>
      </c>
      <c r="C32" s="16"/>
    </row>
    <row r="33" spans="2:3" x14ac:dyDescent="0.25">
      <c r="B33" s="21"/>
      <c r="C33" s="21"/>
    </row>
    <row r="34" spans="2:3" ht="22.7" customHeight="1" x14ac:dyDescent="0.25">
      <c r="B34" s="77" t="s">
        <v>43</v>
      </c>
      <c r="C34" s="77"/>
    </row>
    <row r="35" spans="2:3" x14ac:dyDescent="0.25">
      <c r="B35" s="77"/>
      <c r="C35" s="77"/>
    </row>
    <row r="36" spans="2:3" x14ac:dyDescent="0.25">
      <c r="B36" s="21"/>
      <c r="C36" s="21"/>
    </row>
    <row r="37" spans="2:3" x14ac:dyDescent="0.25">
      <c r="B37" s="78" t="s">
        <v>44</v>
      </c>
      <c r="C37" s="78"/>
    </row>
  </sheetData>
  <mergeCells count="4">
    <mergeCell ref="A1:C1"/>
    <mergeCell ref="B34:C34"/>
    <mergeCell ref="B35:C35"/>
    <mergeCell ref="B37:C37"/>
  </mergeCells>
  <hyperlinks>
    <hyperlink ref="B28:C28" r:id="rId1" display="More information available from the ABS web site" xr:uid="{00000000-0004-0000-0000-000000000000}"/>
    <hyperlink ref="B37:C37" r:id="rId2" display="© Commonwealth of Australia &lt;&lt;yyyy&gt;&gt;" xr:uid="{00000000-0004-0000-0000-000001000000}"/>
    <hyperlink ref="B7" location="'Agriculture, forestry and f...'!A1" display="'Agriculture, forestry and f...'!A1" xr:uid="{00000000-0004-0000-0000-000002000000}"/>
    <hyperlink ref="B8:B25" location="'National spotlight'!A1" display="'National spotlight'!A1" xr:uid="{00000000-0004-0000-0000-000003000000}"/>
    <hyperlink ref="B8" location="Mining!A1" display="Mining!A1" xr:uid="{00000000-0004-0000-0000-000004000000}"/>
    <hyperlink ref="B9" location="Manufacturing!A1" display="Manufacturing!A1" xr:uid="{00000000-0004-0000-0000-000005000000}"/>
    <hyperlink ref="B10" location="'Electricity, gas, water and...'!A1" display="'Electricity, gas, water and...'!A1" xr:uid="{00000000-0004-0000-0000-000006000000}"/>
    <hyperlink ref="B11" location="Construction!A1" display="Construction!A1" xr:uid="{00000000-0004-0000-0000-000007000000}"/>
    <hyperlink ref="B12" location="'Wholesale trade'!A1" display="'Wholesale trade'!A1" xr:uid="{00000000-0004-0000-0000-000008000000}"/>
    <hyperlink ref="B13" location="'Retail trade'!A1" display="'Retail trade'!A1" xr:uid="{00000000-0004-0000-0000-000009000000}"/>
    <hyperlink ref="B14" location="'Accommodation and food serv...'!A1" display="'Accommodation and food serv...'!A1" xr:uid="{00000000-0004-0000-0000-00000A000000}"/>
    <hyperlink ref="B15" location="'Transport, postal and wareh...'!A1" display="'Transport, postal and wareh...'!A1" xr:uid="{00000000-0004-0000-0000-00000B000000}"/>
    <hyperlink ref="B16" location="'Information media and telec...'!A1" display="'Information media and telec...'!A1" xr:uid="{00000000-0004-0000-0000-00000C000000}"/>
    <hyperlink ref="B17" location="'Financial and insurance ser...'!A1" display="'Financial and insurance ser...'!A1" xr:uid="{00000000-0004-0000-0000-00000D000000}"/>
    <hyperlink ref="B18" location="'Rental, hiring and real est...'!A1" display="'Rental, hiring and real est...'!A1" xr:uid="{00000000-0004-0000-0000-00000E000000}"/>
    <hyperlink ref="B19" location="'Professional, scientific an...'!A1" display="'Professional, scientific an...'!A1" xr:uid="{00000000-0004-0000-0000-00000F000000}"/>
    <hyperlink ref="B20" location="'Administrative and support ...'!A1" display="'Administrative and support ...'!A1" xr:uid="{00000000-0004-0000-0000-000010000000}"/>
    <hyperlink ref="B21" location="'Public administration and s...'!A1" display="'Public administration and s...'!A1" xr:uid="{00000000-0004-0000-0000-000011000000}"/>
    <hyperlink ref="B22" location="'Education and training'!A1" display="'Education and training'!A1" xr:uid="{00000000-0004-0000-0000-000012000000}"/>
    <hyperlink ref="B23" location="'Health care and social assi...'!A1" display="'Health care and social assi...'!A1" xr:uid="{00000000-0004-0000-0000-000013000000}"/>
    <hyperlink ref="B24" location="'Arts and recreation services'!A1" display="'Arts and recreation services'!A1" xr:uid="{00000000-0004-0000-0000-000014000000}"/>
    <hyperlink ref="B25" location="'Other services'!A1" display="'Other services'!A1" xr:uid="{00000000-0004-0000-0000-000015000000}"/>
  </hyperlinks>
  <pageMargins left="0.7" right="0.7" top="0.75" bottom="0.75" header="0.3" footer="0.3"/>
  <pageSetup paperSize="9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AFE15-A3B3-49EE-932F-BC7E77B08635}">
  <sheetPr codeName="Sheet12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28</v>
      </c>
    </row>
    <row r="2" spans="1:12" ht="19.5" customHeight="1" x14ac:dyDescent="0.3">
      <c r="A2" s="7" t="str">
        <f>"Weekly Payroll Jobs and Wages in Australia - " &amp;$L$1</f>
        <v>Weekly Payroll Jobs and Wages in Australia - Transport, postal and warehousing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44149</v>
      </c>
    </row>
    <row r="3" spans="1:12" ht="15" customHeight="1" x14ac:dyDescent="0.25">
      <c r="A3" s="38" t="str">
        <f>"Week ending "&amp;TEXT($L$2,"dddd dd mmmm yyyy")</f>
        <v>Week ending Saturday 14 November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44121</v>
      </c>
    </row>
    <row r="5" spans="1:12" ht="16.5" customHeight="1" thickBot="1" x14ac:dyDescent="0.3">
      <c r="A5" s="36" t="str">
        <f>"Change in payroll jobs and total wages, "&amp;$L$1</f>
        <v>Change in payroll jobs and total wages, Transport, postal and warehousing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44135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89"/>
      <c r="H6" s="89"/>
      <c r="I6" s="90"/>
      <c r="J6" s="55"/>
      <c r="K6" s="43" t="s">
        <v>67</v>
      </c>
      <c r="L6" s="44">
        <v>44142</v>
      </c>
    </row>
    <row r="7" spans="1:12" ht="34.15" customHeight="1" x14ac:dyDescent="0.25">
      <c r="A7" s="92"/>
      <c r="B7" s="94" t="str">
        <f>"% Change between " &amp; TEXT($L$3,"dd mmmm")&amp;" and "&amp; TEXT($L$2,"dd mmmm") &amp; " (Change since 100th case of COVID-19)"</f>
        <v>% Change between 14 March and 14 November (Change since 100th case of COVID-19)</v>
      </c>
      <c r="C7" s="96" t="str">
        <f>"% Change between " &amp; TEXT($L$4,"dd mmmm")&amp;" and "&amp; TEXT($L$2,"dd mmmm") &amp; " (monthly change)"</f>
        <v>% Change between 17 October and 14 November (monthly change)</v>
      </c>
      <c r="D7" s="79" t="str">
        <f>"% Change between " &amp; TEXT($L$6,"dd mmmm")&amp;" and "&amp; TEXT($L$2,"dd mmmm") &amp; " (weekly change)"</f>
        <v>% Change between 07 November and 14 November (weekly change)</v>
      </c>
      <c r="E7" s="81" t="str">
        <f>"% Change between " &amp; TEXT($L$5,"dd mmmm")&amp;" and "&amp; TEXT($L$6,"dd mmmm") &amp; " (weekly change)"</f>
        <v>% Change between 31 October and 07 November (weekly change)</v>
      </c>
      <c r="F7" s="98" t="str">
        <f>"% Change between " &amp; TEXT($L$3,"dd mmmm")&amp;" and "&amp; TEXT($L$2,"dd mmmm") &amp; " (Change since 100th case of COVID-19)"</f>
        <v>% Change between 14 March and 14 November (Change since 100th case of COVID-19)</v>
      </c>
      <c r="G7" s="96" t="str">
        <f>"% Change between " &amp; TEXT($L$4,"dd mmmm")&amp;" and "&amp; TEXT($L$2,"dd mmmm") &amp; " (monthly change)"</f>
        <v>% Change between 17 October and 14 November (monthly change)</v>
      </c>
      <c r="H7" s="79" t="str">
        <f>"% Change between " &amp; TEXT($L$6,"dd mmmm")&amp;" and "&amp; TEXT($L$2,"dd mmmm") &amp; " (weekly change)"</f>
        <v>% Change between 07 November and 14 November (weekly change)</v>
      </c>
      <c r="I7" s="81" t="str">
        <f>"% Change between " &amp; TEXT($L$5,"dd mmmm")&amp;" and "&amp; TEXT($L$6,"dd mmmm") &amp; " (weekly change)"</f>
        <v>% Change between 31 October and 07 November (weekly change)</v>
      </c>
      <c r="J7" s="56"/>
      <c r="K7" s="43" t="s">
        <v>68</v>
      </c>
      <c r="L7" s="44">
        <v>44149</v>
      </c>
    </row>
    <row r="8" spans="1:12" ht="44.25" customHeight="1" thickBot="1" x14ac:dyDescent="0.3">
      <c r="A8" s="93"/>
      <c r="B8" s="95"/>
      <c r="C8" s="97"/>
      <c r="D8" s="80"/>
      <c r="E8" s="82"/>
      <c r="F8" s="99"/>
      <c r="G8" s="97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-5.0682480082252623E-2</v>
      </c>
      <c r="C10" s="32">
        <v>9.8077400238487655E-3</v>
      </c>
      <c r="D10" s="32">
        <v>1.3362068757116541E-2</v>
      </c>
      <c r="E10" s="32">
        <v>-4.159976118655595E-3</v>
      </c>
      <c r="F10" s="32">
        <v>-9.3658681469906857E-2</v>
      </c>
      <c r="G10" s="32">
        <v>4.6454009245102679E-3</v>
      </c>
      <c r="H10" s="32">
        <v>1.8270821648755264E-2</v>
      </c>
      <c r="I10" s="67">
        <v>-1.527975313084351E-2</v>
      </c>
      <c r="J10" s="46"/>
      <c r="K10" s="46"/>
      <c r="L10" s="47"/>
    </row>
    <row r="11" spans="1:12" x14ac:dyDescent="0.25">
      <c r="A11" s="68" t="s">
        <v>6</v>
      </c>
      <c r="B11" s="32">
        <v>-5.3389781799575209E-2</v>
      </c>
      <c r="C11" s="32">
        <v>2.2861468584405298E-3</v>
      </c>
      <c r="D11" s="32">
        <v>1.0377142515131332E-2</v>
      </c>
      <c r="E11" s="32">
        <v>-8.4273622207879928E-3</v>
      </c>
      <c r="F11" s="32">
        <v>-0.1050115085209713</v>
      </c>
      <c r="G11" s="32">
        <v>7.6874005536153867E-4</v>
      </c>
      <c r="H11" s="32">
        <v>1.6911109425193915E-2</v>
      </c>
      <c r="I11" s="67">
        <v>-2.4037143692383522E-2</v>
      </c>
      <c r="J11" s="46"/>
      <c r="K11" s="46"/>
      <c r="L11" s="47"/>
    </row>
    <row r="12" spans="1:12" ht="15" customHeight="1" x14ac:dyDescent="0.25">
      <c r="A12" s="68" t="s">
        <v>5</v>
      </c>
      <c r="B12" s="32">
        <v>-5.4472727272727228E-2</v>
      </c>
      <c r="C12" s="32">
        <v>1.1403729550394814E-2</v>
      </c>
      <c r="D12" s="32">
        <v>2.1227342298547391E-2</v>
      </c>
      <c r="E12" s="32">
        <v>-3.3100510419464824E-3</v>
      </c>
      <c r="F12" s="32">
        <v>-8.5479772589196923E-2</v>
      </c>
      <c r="G12" s="32">
        <v>2.1709932690177958E-2</v>
      </c>
      <c r="H12" s="32">
        <v>2.4196644771844911E-2</v>
      </c>
      <c r="I12" s="67">
        <v>1.8466006804493951E-3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-5.2693806570566548E-2</v>
      </c>
      <c r="C13" s="32">
        <v>-7.6181004475384118E-4</v>
      </c>
      <c r="D13" s="32">
        <v>6.6802484803953899E-3</v>
      </c>
      <c r="E13" s="32">
        <v>-2.465351812366734E-3</v>
      </c>
      <c r="F13" s="32">
        <v>-0.12075163734133409</v>
      </c>
      <c r="G13" s="32">
        <v>-2.6156342472242966E-2</v>
      </c>
      <c r="H13" s="32">
        <v>9.7303912594417508E-3</v>
      </c>
      <c r="I13" s="67">
        <v>-2.8620509185075083E-2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-3.0783776685551323E-2</v>
      </c>
      <c r="C14" s="32">
        <v>3.4128102481985501E-2</v>
      </c>
      <c r="D14" s="32">
        <v>2.104822134387363E-2</v>
      </c>
      <c r="E14" s="32">
        <v>7.7272365171672242E-3</v>
      </c>
      <c r="F14" s="32">
        <v>-5.4688230392834325E-2</v>
      </c>
      <c r="G14" s="32">
        <v>4.834806117895285E-2</v>
      </c>
      <c r="H14" s="32">
        <v>2.9946244723533688E-2</v>
      </c>
      <c r="I14" s="67">
        <v>-2.4970910846873084E-2</v>
      </c>
      <c r="J14" s="46"/>
      <c r="K14" s="63"/>
      <c r="L14" s="47"/>
    </row>
    <row r="15" spans="1:12" ht="15" customHeight="1" x14ac:dyDescent="0.25">
      <c r="A15" s="68" t="s">
        <v>3</v>
      </c>
      <c r="B15" s="32">
        <v>-3.5521588336690835E-2</v>
      </c>
      <c r="C15" s="32">
        <v>4.3632441178453441E-2</v>
      </c>
      <c r="D15" s="32">
        <v>1.9753628598405903E-2</v>
      </c>
      <c r="E15" s="32">
        <v>-4.6118202482952064E-3</v>
      </c>
      <c r="F15" s="32">
        <v>-3.7118406050394182E-2</v>
      </c>
      <c r="G15" s="32">
        <v>2.4250361216283212E-2</v>
      </c>
      <c r="H15" s="32">
        <v>2.8542727842147952E-2</v>
      </c>
      <c r="I15" s="67">
        <v>-4.1732506678354708E-3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-6.9117141875644106E-2</v>
      </c>
      <c r="C16" s="32">
        <v>-2.7467400406747222E-2</v>
      </c>
      <c r="D16" s="32">
        <v>-2.7234653583822044E-2</v>
      </c>
      <c r="E16" s="32">
        <v>-5.9794307581917394E-4</v>
      </c>
      <c r="F16" s="32">
        <v>-0.12162903481797593</v>
      </c>
      <c r="G16" s="32">
        <v>-4.5318032983849066E-2</v>
      </c>
      <c r="H16" s="32">
        <v>-4.5099725217515374E-2</v>
      </c>
      <c r="I16" s="67">
        <v>0</v>
      </c>
      <c r="J16" s="46"/>
      <c r="K16" s="46"/>
      <c r="L16" s="47"/>
    </row>
    <row r="17" spans="1:12" ht="15" customHeight="1" x14ac:dyDescent="0.25">
      <c r="A17" s="68" t="s">
        <v>2</v>
      </c>
      <c r="B17" s="32">
        <v>-5.3622658748286978E-2</v>
      </c>
      <c r="C17" s="32">
        <v>1.6496565260058826E-2</v>
      </c>
      <c r="D17" s="32">
        <v>1.6247240618101566E-2</v>
      </c>
      <c r="E17" s="32">
        <v>8.4095968340340832E-3</v>
      </c>
      <c r="F17" s="32">
        <v>-8.2910920536350963E-2</v>
      </c>
      <c r="G17" s="32">
        <v>-5.3410103688921184E-3</v>
      </c>
      <c r="H17" s="32">
        <v>1.8446904782147611E-2</v>
      </c>
      <c r="I17" s="67">
        <v>5.4046266759213424E-3</v>
      </c>
      <c r="J17" s="46"/>
      <c r="K17" s="46"/>
      <c r="L17" s="47"/>
    </row>
    <row r="18" spans="1:12" x14ac:dyDescent="0.25">
      <c r="A18" s="69" t="s">
        <v>1</v>
      </c>
      <c r="B18" s="32">
        <v>-7.3892554194156412E-2</v>
      </c>
      <c r="C18" s="32">
        <v>6.1099796334018741E-4</v>
      </c>
      <c r="D18" s="32">
        <v>2.070637119113572E-2</v>
      </c>
      <c r="E18" s="32">
        <v>-1.2649572649572671E-2</v>
      </c>
      <c r="F18" s="32">
        <v>-0.14373830048324332</v>
      </c>
      <c r="G18" s="32">
        <v>2.7078790450393075E-2</v>
      </c>
      <c r="H18" s="32">
        <v>1.6453142894177653E-2</v>
      </c>
      <c r="I18" s="67">
        <v>2.3603846822353836E-2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-5.2196188908584462E-2</v>
      </c>
      <c r="C20" s="32">
        <v>8.9161814653080373E-3</v>
      </c>
      <c r="D20" s="32">
        <v>1.3584797083444844E-2</v>
      </c>
      <c r="E20" s="32">
        <v>-5.1021782765077184E-3</v>
      </c>
      <c r="F20" s="32">
        <v>-9.2568799847844163E-2</v>
      </c>
      <c r="G20" s="32">
        <v>4.9577744436086757E-3</v>
      </c>
      <c r="H20" s="32">
        <v>1.7970909820295367E-2</v>
      </c>
      <c r="I20" s="67">
        <v>-1.3300164569839401E-2</v>
      </c>
      <c r="J20" s="46"/>
      <c r="K20" s="46"/>
      <c r="L20" s="46"/>
    </row>
    <row r="21" spans="1:12" x14ac:dyDescent="0.25">
      <c r="A21" s="68" t="s">
        <v>13</v>
      </c>
      <c r="B21" s="32">
        <v>-5.9424655471044474E-2</v>
      </c>
      <c r="C21" s="32">
        <v>1.0082938708025235E-2</v>
      </c>
      <c r="D21" s="32">
        <v>1.2731089408627438E-2</v>
      </c>
      <c r="E21" s="32">
        <v>-2.3100500660656609E-3</v>
      </c>
      <c r="F21" s="32">
        <v>-0.10580672090315502</v>
      </c>
      <c r="G21" s="32">
        <v>1.0437821355351318E-3</v>
      </c>
      <c r="H21" s="32">
        <v>1.8666385174987754E-2</v>
      </c>
      <c r="I21" s="67">
        <v>-2.3036511422644068E-2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0.34642273402674606</v>
      </c>
      <c r="C22" s="32">
        <v>0.10169300911854107</v>
      </c>
      <c r="D22" s="32">
        <v>2.3600677774640033E-2</v>
      </c>
      <c r="E22" s="32">
        <v>3.1459364986891947E-2</v>
      </c>
      <c r="F22" s="32">
        <v>0.71991698677089078</v>
      </c>
      <c r="G22" s="32">
        <v>0.21199669395692156</v>
      </c>
      <c r="H22" s="32">
        <v>5.4163345471438085E-2</v>
      </c>
      <c r="I22" s="67">
        <v>9.7036811849204652E-2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-4.51011896622453E-2</v>
      </c>
      <c r="C23" s="32">
        <v>1.8400904185503997E-2</v>
      </c>
      <c r="D23" s="32">
        <v>8.3643189776543281E-3</v>
      </c>
      <c r="E23" s="32">
        <v>8.5927544147095247E-3</v>
      </c>
      <c r="F23" s="32">
        <v>-2.5929589651364271E-2</v>
      </c>
      <c r="G23" s="32">
        <v>2.9971456990183443E-2</v>
      </c>
      <c r="H23" s="32">
        <v>1.514172259559543E-2</v>
      </c>
      <c r="I23" s="67">
        <v>1.5222425156711683E-2</v>
      </c>
      <c r="J23" s="46"/>
      <c r="K23" s="46" t="s">
        <v>48</v>
      </c>
      <c r="L23" s="47">
        <v>122.21</v>
      </c>
    </row>
    <row r="24" spans="1:12" x14ac:dyDescent="0.25">
      <c r="A24" s="68" t="s">
        <v>50</v>
      </c>
      <c r="B24" s="32">
        <v>-4.786368843069877E-2</v>
      </c>
      <c r="C24" s="32">
        <v>1.1461117245419983E-2</v>
      </c>
      <c r="D24" s="32">
        <v>1.4375529667001841E-2</v>
      </c>
      <c r="E24" s="32">
        <v>-2.9854445495921533E-3</v>
      </c>
      <c r="F24" s="32">
        <v>-8.2722516950534897E-2</v>
      </c>
      <c r="G24" s="32">
        <v>5.7099829827702564E-3</v>
      </c>
      <c r="H24" s="32">
        <v>2.0279666485655934E-2</v>
      </c>
      <c r="I24" s="67">
        <v>-3.773250325716293E-3</v>
      </c>
      <c r="J24" s="46"/>
      <c r="K24" s="46" t="s">
        <v>49</v>
      </c>
      <c r="L24" s="47">
        <v>93.76</v>
      </c>
    </row>
    <row r="25" spans="1:12" x14ac:dyDescent="0.25">
      <c r="A25" s="68" t="s">
        <v>51</v>
      </c>
      <c r="B25" s="32">
        <v>-4.18356241686485E-2</v>
      </c>
      <c r="C25" s="32">
        <v>1.2085280311658453E-2</v>
      </c>
      <c r="D25" s="32">
        <v>1.5707052363962637E-2</v>
      </c>
      <c r="E25" s="32">
        <v>-4.3499994682152376E-3</v>
      </c>
      <c r="F25" s="32">
        <v>-0.10937539950138264</v>
      </c>
      <c r="G25" s="32">
        <v>-4.1113472471354662E-4</v>
      </c>
      <c r="H25" s="32">
        <v>1.8276480635754044E-2</v>
      </c>
      <c r="I25" s="67">
        <v>-6.1714093024143324E-3</v>
      </c>
      <c r="J25" s="46"/>
      <c r="K25" s="46" t="s">
        <v>50</v>
      </c>
      <c r="L25" s="47">
        <v>94.13</v>
      </c>
    </row>
    <row r="26" spans="1:12" ht="17.25" customHeight="1" x14ac:dyDescent="0.25">
      <c r="A26" s="68" t="s">
        <v>52</v>
      </c>
      <c r="B26" s="32">
        <v>-4.6526036317125707E-2</v>
      </c>
      <c r="C26" s="32">
        <v>1.0094952626338305E-2</v>
      </c>
      <c r="D26" s="32">
        <v>1.6512262143344225E-2</v>
      </c>
      <c r="E26" s="32">
        <v>-5.9457183639518574E-3</v>
      </c>
      <c r="F26" s="32">
        <v>-0.10328444960433647</v>
      </c>
      <c r="G26" s="32">
        <v>4.3143442410675803E-3</v>
      </c>
      <c r="H26" s="32">
        <v>2.3012933247047451E-2</v>
      </c>
      <c r="I26" s="67">
        <v>-8.9215930117475528E-3</v>
      </c>
      <c r="J26" s="58"/>
      <c r="K26" s="50" t="s">
        <v>51</v>
      </c>
      <c r="L26" s="47">
        <v>94.67</v>
      </c>
    </row>
    <row r="27" spans="1:12" x14ac:dyDescent="0.25">
      <c r="A27" s="68" t="s">
        <v>53</v>
      </c>
      <c r="B27" s="32">
        <v>-8.4799235181644339E-2</v>
      </c>
      <c r="C27" s="32">
        <v>5.8779899870202712E-3</v>
      </c>
      <c r="D27" s="32">
        <v>1.5628965488548197E-2</v>
      </c>
      <c r="E27" s="32">
        <v>-9.008823286880463E-3</v>
      </c>
      <c r="F27" s="32">
        <v>-0.12704933975964017</v>
      </c>
      <c r="G27" s="32">
        <v>9.4441416621782182E-4</v>
      </c>
      <c r="H27" s="32">
        <v>1.8424535853869273E-2</v>
      </c>
      <c r="I27" s="67">
        <v>-8.1051785670086529E-3</v>
      </c>
      <c r="J27" s="53"/>
      <c r="K27" s="41" t="s">
        <v>52</v>
      </c>
      <c r="L27" s="47">
        <v>94.39</v>
      </c>
    </row>
    <row r="28" spans="1:12" ht="15.75" thickBot="1" x14ac:dyDescent="0.3">
      <c r="A28" s="70" t="s">
        <v>54</v>
      </c>
      <c r="B28" s="71">
        <v>-0.16024948024948027</v>
      </c>
      <c r="C28" s="71">
        <v>5.1094890510949842E-3</v>
      </c>
      <c r="D28" s="71">
        <v>1.1823647294589179E-2</v>
      </c>
      <c r="E28" s="71">
        <v>-1.5617294098306811E-2</v>
      </c>
      <c r="F28" s="71">
        <v>-0.17540373502564099</v>
      </c>
      <c r="G28" s="71">
        <v>-7.9644298763269505E-3</v>
      </c>
      <c r="H28" s="71">
        <v>2.0194450086168381E-3</v>
      </c>
      <c r="I28" s="72">
        <v>-2.1919361004679172E-2</v>
      </c>
      <c r="J28" s="53"/>
      <c r="K28" s="41" t="s">
        <v>53</v>
      </c>
      <c r="L28" s="47">
        <v>90.99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83.55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Transport, postal and warehousing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131.54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94.7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93.86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94.33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93.8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90.11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82.99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134.63999999999999</v>
      </c>
    </row>
    <row r="42" spans="1:12" x14ac:dyDescent="0.25">
      <c r="K42" s="46" t="s">
        <v>49</v>
      </c>
      <c r="L42" s="47">
        <v>95.49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95.21</v>
      </c>
    </row>
    <row r="44" spans="1:12" ht="15.4" customHeight="1" x14ac:dyDescent="0.25">
      <c r="A44" s="26" t="str">
        <f>"Indexed number of payroll jobs in "&amp;$L$1&amp;" each week by age group"</f>
        <v>Indexed number of payroll jobs in Transport, postal and warehousing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95.82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95.35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91.52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83.98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94.44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93.36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95.21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93.08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91.74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95.46</v>
      </c>
    </row>
    <row r="58" spans="1:12" ht="15.4" customHeight="1" x14ac:dyDescent="0.25">
      <c r="K58" s="41" t="s">
        <v>2</v>
      </c>
      <c r="L58" s="47">
        <v>93.99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Transport, postal and warehousing each week by State and Territory</v>
      </c>
      <c r="K59" s="41" t="s">
        <v>1</v>
      </c>
      <c r="L59" s="47">
        <v>91.75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93.5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92.28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94.54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94.25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93.97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95.43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93.58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88.66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94.62</v>
      </c>
    </row>
    <row r="71" spans="1:12" ht="15.4" customHeight="1" x14ac:dyDescent="0.25">
      <c r="K71" s="46" t="s">
        <v>5</v>
      </c>
      <c r="L71" s="47">
        <v>94.27</v>
      </c>
    </row>
    <row r="72" spans="1:12" ht="15.4" customHeight="1" x14ac:dyDescent="0.25">
      <c r="K72" s="46" t="s">
        <v>46</v>
      </c>
      <c r="L72" s="47">
        <v>95.07</v>
      </c>
    </row>
    <row r="73" spans="1:12" ht="15.4" customHeight="1" x14ac:dyDescent="0.25">
      <c r="K73" s="50" t="s">
        <v>4</v>
      </c>
      <c r="L73" s="47">
        <v>95.6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Transport, postal and warehousing each week by State and Territory</v>
      </c>
      <c r="K74" s="41" t="s">
        <v>3</v>
      </c>
      <c r="L74" s="47">
        <v>96.02</v>
      </c>
    </row>
    <row r="75" spans="1:12" ht="15.4" customHeight="1" x14ac:dyDescent="0.25">
      <c r="K75" s="41" t="s">
        <v>45</v>
      </c>
      <c r="L75" s="47">
        <v>93.01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95.24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90.71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93.16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93.15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92.92</v>
      </c>
    </row>
    <row r="84" spans="1:12" ht="15.4" customHeight="1" x14ac:dyDescent="0.25">
      <c r="K84" s="50" t="s">
        <v>4</v>
      </c>
      <c r="L84" s="47">
        <v>93.92</v>
      </c>
    </row>
    <row r="85" spans="1:12" ht="15.4" customHeight="1" x14ac:dyDescent="0.25">
      <c r="K85" s="41" t="s">
        <v>3</v>
      </c>
      <c r="L85" s="47">
        <v>92.65</v>
      </c>
    </row>
    <row r="86" spans="1:12" ht="15.4" customHeight="1" x14ac:dyDescent="0.25">
      <c r="K86" s="41" t="s">
        <v>45</v>
      </c>
      <c r="L86" s="47">
        <v>95.9</v>
      </c>
    </row>
    <row r="87" spans="1:12" ht="15.4" customHeight="1" x14ac:dyDescent="0.25">
      <c r="K87" s="41" t="s">
        <v>2</v>
      </c>
      <c r="L87" s="47">
        <v>91.46</v>
      </c>
    </row>
    <row r="88" spans="1:12" ht="15.4" customHeight="1" x14ac:dyDescent="0.25">
      <c r="K88" s="41" t="s">
        <v>1</v>
      </c>
      <c r="L88" s="47">
        <v>93.02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92.66</v>
      </c>
    </row>
    <row r="91" spans="1:12" ht="15" customHeight="1" x14ac:dyDescent="0.25">
      <c r="K91" s="46" t="s">
        <v>5</v>
      </c>
      <c r="L91" s="47">
        <v>92.56</v>
      </c>
    </row>
    <row r="92" spans="1:12" ht="15" customHeight="1" x14ac:dyDescent="0.25">
      <c r="A92" s="26"/>
      <c r="K92" s="46" t="s">
        <v>46</v>
      </c>
      <c r="L92" s="47">
        <v>92.04</v>
      </c>
    </row>
    <row r="93" spans="1:12" ht="15" customHeight="1" x14ac:dyDescent="0.25">
      <c r="K93" s="50" t="s">
        <v>4</v>
      </c>
      <c r="L93" s="47">
        <v>95.29</v>
      </c>
    </row>
    <row r="94" spans="1:12" ht="15" customHeight="1" x14ac:dyDescent="0.25">
      <c r="K94" s="41" t="s">
        <v>3</v>
      </c>
      <c r="L94" s="47">
        <v>94.38</v>
      </c>
    </row>
    <row r="95" spans="1:12" ht="15" customHeight="1" x14ac:dyDescent="0.25">
      <c r="K95" s="41" t="s">
        <v>45</v>
      </c>
      <c r="L95" s="47">
        <v>95.99</v>
      </c>
    </row>
    <row r="96" spans="1:12" ht="15" customHeight="1" x14ac:dyDescent="0.25">
      <c r="K96" s="41" t="s">
        <v>2</v>
      </c>
      <c r="L96" s="47">
        <v>92.01</v>
      </c>
    </row>
    <row r="97" spans="1:12" ht="15" customHeight="1" x14ac:dyDescent="0.25">
      <c r="K97" s="41" t="s">
        <v>1</v>
      </c>
      <c r="L97" s="47">
        <v>93.54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93.32</v>
      </c>
    </row>
    <row r="100" spans="1:12" x14ac:dyDescent="0.25">
      <c r="A100" s="25"/>
      <c r="B100" s="24"/>
      <c r="K100" s="46" t="s">
        <v>5</v>
      </c>
      <c r="L100" s="47">
        <v>94.52</v>
      </c>
    </row>
    <row r="101" spans="1:12" x14ac:dyDescent="0.25">
      <c r="A101" s="25"/>
      <c r="B101" s="24"/>
      <c r="K101" s="46" t="s">
        <v>46</v>
      </c>
      <c r="L101" s="47">
        <v>92.85</v>
      </c>
    </row>
    <row r="102" spans="1:12" x14ac:dyDescent="0.25">
      <c r="A102" s="25"/>
      <c r="B102" s="24"/>
      <c r="K102" s="50" t="s">
        <v>4</v>
      </c>
      <c r="L102" s="47">
        <v>98.62</v>
      </c>
    </row>
    <row r="103" spans="1:12" x14ac:dyDescent="0.25">
      <c r="A103" s="25"/>
      <c r="B103" s="24"/>
      <c r="K103" s="41" t="s">
        <v>3</v>
      </c>
      <c r="L103" s="47">
        <v>95.71</v>
      </c>
    </row>
    <row r="104" spans="1:12" x14ac:dyDescent="0.25">
      <c r="A104" s="25"/>
      <c r="B104" s="24"/>
      <c r="K104" s="41" t="s">
        <v>45</v>
      </c>
      <c r="L104" s="47">
        <v>92.57</v>
      </c>
    </row>
    <row r="105" spans="1:12" x14ac:dyDescent="0.25">
      <c r="A105" s="25"/>
      <c r="B105" s="24"/>
      <c r="K105" s="41" t="s">
        <v>2</v>
      </c>
      <c r="L105" s="47">
        <v>93.57</v>
      </c>
    </row>
    <row r="106" spans="1:12" x14ac:dyDescent="0.25">
      <c r="A106" s="25"/>
      <c r="B106" s="24"/>
      <c r="K106" s="41" t="s">
        <v>1</v>
      </c>
      <c r="L106" s="47">
        <v>95.09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99.348500000000001</v>
      </c>
    </row>
    <row r="110" spans="1:12" x14ac:dyDescent="0.25">
      <c r="K110" s="74">
        <v>43918</v>
      </c>
      <c r="L110" s="47">
        <v>97.492099999999994</v>
      </c>
    </row>
    <row r="111" spans="1:12" x14ac:dyDescent="0.25">
      <c r="K111" s="74">
        <v>43925</v>
      </c>
      <c r="L111" s="47">
        <v>96.915999999999997</v>
      </c>
    </row>
    <row r="112" spans="1:12" x14ac:dyDescent="0.25">
      <c r="K112" s="74">
        <v>43932</v>
      </c>
      <c r="L112" s="47">
        <v>95.596400000000003</v>
      </c>
    </row>
    <row r="113" spans="11:12" x14ac:dyDescent="0.25">
      <c r="K113" s="74">
        <v>43939</v>
      </c>
      <c r="L113" s="47">
        <v>95.036299999999997</v>
      </c>
    </row>
    <row r="114" spans="11:12" x14ac:dyDescent="0.25">
      <c r="K114" s="74">
        <v>43946</v>
      </c>
      <c r="L114" s="47">
        <v>95.447599999999994</v>
      </c>
    </row>
    <row r="115" spans="11:12" x14ac:dyDescent="0.25">
      <c r="K115" s="74">
        <v>43953</v>
      </c>
      <c r="L115" s="47">
        <v>95.689400000000006</v>
      </c>
    </row>
    <row r="116" spans="11:12" x14ac:dyDescent="0.25">
      <c r="K116" s="74">
        <v>43960</v>
      </c>
      <c r="L116" s="47">
        <v>94.879800000000003</v>
      </c>
    </row>
    <row r="117" spans="11:12" x14ac:dyDescent="0.25">
      <c r="K117" s="74">
        <v>43967</v>
      </c>
      <c r="L117" s="47">
        <v>95.335700000000003</v>
      </c>
    </row>
    <row r="118" spans="11:12" x14ac:dyDescent="0.25">
      <c r="K118" s="74">
        <v>43974</v>
      </c>
      <c r="L118" s="47">
        <v>95.647800000000004</v>
      </c>
    </row>
    <row r="119" spans="11:12" x14ac:dyDescent="0.25">
      <c r="K119" s="74">
        <v>43981</v>
      </c>
      <c r="L119" s="47">
        <v>95.319599999999994</v>
      </c>
    </row>
    <row r="120" spans="11:12" x14ac:dyDescent="0.25">
      <c r="K120" s="74">
        <v>43988</v>
      </c>
      <c r="L120" s="47">
        <v>95.858400000000003</v>
      </c>
    </row>
    <row r="121" spans="11:12" x14ac:dyDescent="0.25">
      <c r="K121" s="74">
        <v>43995</v>
      </c>
      <c r="L121" s="47">
        <v>96.131900000000002</v>
      </c>
    </row>
    <row r="122" spans="11:12" x14ac:dyDescent="0.25">
      <c r="K122" s="74">
        <v>44002</v>
      </c>
      <c r="L122" s="47">
        <v>95.884600000000006</v>
      </c>
    </row>
    <row r="123" spans="11:12" x14ac:dyDescent="0.25">
      <c r="K123" s="74">
        <v>44009</v>
      </c>
      <c r="L123" s="47">
        <v>93.288700000000006</v>
      </c>
    </row>
    <row r="124" spans="11:12" x14ac:dyDescent="0.25">
      <c r="K124" s="74">
        <v>44016</v>
      </c>
      <c r="L124" s="47">
        <v>94.236199999999997</v>
      </c>
    </row>
    <row r="125" spans="11:12" x14ac:dyDescent="0.25">
      <c r="K125" s="74">
        <v>44023</v>
      </c>
      <c r="L125" s="47">
        <v>95.133200000000002</v>
      </c>
    </row>
    <row r="126" spans="11:12" x14ac:dyDescent="0.25">
      <c r="K126" s="74">
        <v>44030</v>
      </c>
      <c r="L126" s="47">
        <v>95.753299999999996</v>
      </c>
    </row>
    <row r="127" spans="11:12" x14ac:dyDescent="0.25">
      <c r="K127" s="74">
        <v>44037</v>
      </c>
      <c r="L127" s="47">
        <v>95.717500000000001</v>
      </c>
    </row>
    <row r="128" spans="11:12" x14ac:dyDescent="0.25">
      <c r="K128" s="74">
        <v>44044</v>
      </c>
      <c r="L128" s="47">
        <v>95.9465</v>
      </c>
    </row>
    <row r="129" spans="1:12" x14ac:dyDescent="0.25">
      <c r="K129" s="74">
        <v>44051</v>
      </c>
      <c r="L129" s="47">
        <v>96.020099999999999</v>
      </c>
    </row>
    <row r="130" spans="1:12" x14ac:dyDescent="0.25">
      <c r="K130" s="74">
        <v>44058</v>
      </c>
      <c r="L130" s="47">
        <v>95.689899999999994</v>
      </c>
    </row>
    <row r="131" spans="1:12" x14ac:dyDescent="0.25">
      <c r="K131" s="74">
        <v>44065</v>
      </c>
      <c r="L131" s="47">
        <v>95.7911</v>
      </c>
    </row>
    <row r="132" spans="1:12" x14ac:dyDescent="0.25">
      <c r="K132" s="74">
        <v>44072</v>
      </c>
      <c r="L132" s="47">
        <v>95.501199999999997</v>
      </c>
    </row>
    <row r="133" spans="1:12" x14ac:dyDescent="0.25">
      <c r="K133" s="74">
        <v>44079</v>
      </c>
      <c r="L133" s="47">
        <v>95.530199999999994</v>
      </c>
    </row>
    <row r="134" spans="1:12" x14ac:dyDescent="0.25">
      <c r="K134" s="74">
        <v>44086</v>
      </c>
      <c r="L134" s="47">
        <v>95.513000000000005</v>
      </c>
    </row>
    <row r="135" spans="1:12" x14ac:dyDescent="0.25">
      <c r="K135" s="74">
        <v>44093</v>
      </c>
      <c r="L135" s="47">
        <v>95.789100000000005</v>
      </c>
    </row>
    <row r="136" spans="1:12" x14ac:dyDescent="0.25">
      <c r="K136" s="74">
        <v>44100</v>
      </c>
      <c r="L136" s="47">
        <v>95.332300000000004</v>
      </c>
    </row>
    <row r="137" spans="1:12" x14ac:dyDescent="0.25">
      <c r="K137" s="74">
        <v>44107</v>
      </c>
      <c r="L137" s="47">
        <v>94.515199999999993</v>
      </c>
    </row>
    <row r="138" spans="1:12" x14ac:dyDescent="0.25">
      <c r="K138" s="74">
        <v>44114</v>
      </c>
      <c r="L138" s="47">
        <v>93.673000000000002</v>
      </c>
    </row>
    <row r="139" spans="1:12" x14ac:dyDescent="0.25">
      <c r="A139" s="25"/>
      <c r="B139" s="24"/>
      <c r="K139" s="74">
        <v>44121</v>
      </c>
      <c r="L139" s="47">
        <v>94.009699999999995</v>
      </c>
    </row>
    <row r="140" spans="1:12" x14ac:dyDescent="0.25">
      <c r="A140" s="25"/>
      <c r="B140" s="24"/>
      <c r="K140" s="74">
        <v>44128</v>
      </c>
      <c r="L140" s="47">
        <v>94.057699999999997</v>
      </c>
    </row>
    <row r="141" spans="1:12" x14ac:dyDescent="0.25">
      <c r="K141" s="74">
        <v>44135</v>
      </c>
      <c r="L141" s="47">
        <v>94.071299999999994</v>
      </c>
    </row>
    <row r="142" spans="1:12" x14ac:dyDescent="0.25">
      <c r="K142" s="74">
        <v>44142</v>
      </c>
      <c r="L142" s="47">
        <v>93.68</v>
      </c>
    </row>
    <row r="143" spans="1:12" x14ac:dyDescent="0.25">
      <c r="K143" s="74">
        <v>44149</v>
      </c>
      <c r="L143" s="47">
        <v>94.931799999999996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100.65989999999999</v>
      </c>
    </row>
    <row r="152" spans="11:12" x14ac:dyDescent="0.25">
      <c r="K152" s="74">
        <v>43918</v>
      </c>
      <c r="L152" s="47">
        <v>98.248500000000007</v>
      </c>
    </row>
    <row r="153" spans="11:12" x14ac:dyDescent="0.25">
      <c r="K153" s="74">
        <v>43925</v>
      </c>
      <c r="L153" s="47">
        <v>96.945499999999996</v>
      </c>
    </row>
    <row r="154" spans="11:12" x14ac:dyDescent="0.25">
      <c r="K154" s="74">
        <v>43932</v>
      </c>
      <c r="L154" s="47">
        <v>97.346000000000004</v>
      </c>
    </row>
    <row r="155" spans="11:12" x14ac:dyDescent="0.25">
      <c r="K155" s="74">
        <v>43939</v>
      </c>
      <c r="L155" s="47">
        <v>96.511200000000002</v>
      </c>
    </row>
    <row r="156" spans="11:12" x14ac:dyDescent="0.25">
      <c r="K156" s="74">
        <v>43946</v>
      </c>
      <c r="L156" s="47">
        <v>94.049000000000007</v>
      </c>
    </row>
    <row r="157" spans="11:12" x14ac:dyDescent="0.25">
      <c r="K157" s="74">
        <v>43953</v>
      </c>
      <c r="L157" s="47">
        <v>92.5047</v>
      </c>
    </row>
    <row r="158" spans="11:12" x14ac:dyDescent="0.25">
      <c r="K158" s="74">
        <v>43960</v>
      </c>
      <c r="L158" s="47">
        <v>89.764899999999997</v>
      </c>
    </row>
    <row r="159" spans="11:12" x14ac:dyDescent="0.25">
      <c r="K159" s="74">
        <v>43967</v>
      </c>
      <c r="L159" s="47">
        <v>89.755099999999999</v>
      </c>
    </row>
    <row r="160" spans="11:12" x14ac:dyDescent="0.25">
      <c r="K160" s="74">
        <v>43974</v>
      </c>
      <c r="L160" s="47">
        <v>89.689300000000003</v>
      </c>
    </row>
    <row r="161" spans="11:12" x14ac:dyDescent="0.25">
      <c r="K161" s="74">
        <v>43981</v>
      </c>
      <c r="L161" s="47">
        <v>91.053100000000001</v>
      </c>
    </row>
    <row r="162" spans="11:12" x14ac:dyDescent="0.25">
      <c r="K162" s="74">
        <v>43988</v>
      </c>
      <c r="L162" s="47">
        <v>92.664199999999994</v>
      </c>
    </row>
    <row r="163" spans="11:12" x14ac:dyDescent="0.25">
      <c r="K163" s="74">
        <v>43995</v>
      </c>
      <c r="L163" s="47">
        <v>92.935500000000005</v>
      </c>
    </row>
    <row r="164" spans="11:12" x14ac:dyDescent="0.25">
      <c r="K164" s="74">
        <v>44002</v>
      </c>
      <c r="L164" s="47">
        <v>93.531800000000004</v>
      </c>
    </row>
    <row r="165" spans="11:12" x14ac:dyDescent="0.25">
      <c r="K165" s="74">
        <v>44009</v>
      </c>
      <c r="L165" s="47">
        <v>92.183599999999998</v>
      </c>
    </row>
    <row r="166" spans="11:12" x14ac:dyDescent="0.25">
      <c r="K166" s="74">
        <v>44016</v>
      </c>
      <c r="L166" s="47">
        <v>92.500100000000003</v>
      </c>
    </row>
    <row r="167" spans="11:12" x14ac:dyDescent="0.25">
      <c r="K167" s="74">
        <v>44023</v>
      </c>
      <c r="L167" s="47">
        <v>88.888499999999993</v>
      </c>
    </row>
    <row r="168" spans="11:12" x14ac:dyDescent="0.25">
      <c r="K168" s="74">
        <v>44030</v>
      </c>
      <c r="L168" s="47">
        <v>88.515600000000006</v>
      </c>
    </row>
    <row r="169" spans="11:12" x14ac:dyDescent="0.25">
      <c r="K169" s="74">
        <v>44037</v>
      </c>
      <c r="L169" s="47">
        <v>88.874200000000002</v>
      </c>
    </row>
    <row r="170" spans="11:12" x14ac:dyDescent="0.25">
      <c r="K170" s="74">
        <v>44044</v>
      </c>
      <c r="L170" s="47">
        <v>88.520600000000002</v>
      </c>
    </row>
    <row r="171" spans="11:12" x14ac:dyDescent="0.25">
      <c r="K171" s="74">
        <v>44051</v>
      </c>
      <c r="L171" s="47">
        <v>89.818600000000004</v>
      </c>
    </row>
    <row r="172" spans="11:12" x14ac:dyDescent="0.25">
      <c r="K172" s="74">
        <v>44058</v>
      </c>
      <c r="L172" s="47">
        <v>90.419600000000003</v>
      </c>
    </row>
    <row r="173" spans="11:12" x14ac:dyDescent="0.25">
      <c r="K173" s="74">
        <v>44065</v>
      </c>
      <c r="L173" s="47">
        <v>90.650800000000004</v>
      </c>
    </row>
    <row r="174" spans="11:12" x14ac:dyDescent="0.25">
      <c r="K174" s="74">
        <v>44072</v>
      </c>
      <c r="L174" s="47">
        <v>88.522999999999996</v>
      </c>
    </row>
    <row r="175" spans="11:12" x14ac:dyDescent="0.25">
      <c r="K175" s="74">
        <v>44079</v>
      </c>
      <c r="L175" s="47">
        <v>91.405199999999994</v>
      </c>
    </row>
    <row r="176" spans="11:12" x14ac:dyDescent="0.25">
      <c r="K176" s="74">
        <v>44086</v>
      </c>
      <c r="L176" s="47">
        <v>91.510599999999997</v>
      </c>
    </row>
    <row r="177" spans="11:12" x14ac:dyDescent="0.25">
      <c r="K177" s="74">
        <v>44093</v>
      </c>
      <c r="L177" s="47">
        <v>96.264700000000005</v>
      </c>
    </row>
    <row r="178" spans="11:12" x14ac:dyDescent="0.25">
      <c r="K178" s="74">
        <v>44100</v>
      </c>
      <c r="L178" s="47">
        <v>100.6378</v>
      </c>
    </row>
    <row r="179" spans="11:12" x14ac:dyDescent="0.25">
      <c r="K179" s="74">
        <v>44107</v>
      </c>
      <c r="L179" s="47">
        <v>96.045199999999994</v>
      </c>
    </row>
    <row r="180" spans="11:12" x14ac:dyDescent="0.25">
      <c r="K180" s="74">
        <v>44114</v>
      </c>
      <c r="L180" s="47">
        <v>89.620199999999997</v>
      </c>
    </row>
    <row r="181" spans="11:12" x14ac:dyDescent="0.25">
      <c r="K181" s="74">
        <v>44121</v>
      </c>
      <c r="L181" s="47">
        <v>90.215000000000003</v>
      </c>
    </row>
    <row r="182" spans="11:12" x14ac:dyDescent="0.25">
      <c r="K182" s="74">
        <v>44128</v>
      </c>
      <c r="L182" s="47">
        <v>90.566999999999993</v>
      </c>
    </row>
    <row r="183" spans="11:12" x14ac:dyDescent="0.25">
      <c r="K183" s="74">
        <v>44135</v>
      </c>
      <c r="L183" s="47">
        <v>90.388999999999996</v>
      </c>
    </row>
    <row r="184" spans="11:12" x14ac:dyDescent="0.25">
      <c r="K184" s="74">
        <v>44142</v>
      </c>
      <c r="L184" s="47">
        <v>89.007900000000006</v>
      </c>
    </row>
    <row r="185" spans="11:12" x14ac:dyDescent="0.25">
      <c r="K185" s="74">
        <v>44149</v>
      </c>
      <c r="L185" s="47">
        <v>90.634100000000004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0F750-67D9-45A5-9217-A7836C0A299F}">
  <sheetPr codeName="Sheet13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29</v>
      </c>
    </row>
    <row r="2" spans="1:12" ht="19.5" customHeight="1" x14ac:dyDescent="0.3">
      <c r="A2" s="7" t="str">
        <f>"Weekly Payroll Jobs and Wages in Australia - " &amp;$L$1</f>
        <v>Weekly Payroll Jobs and Wages in Australia - Information media and telecommunications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44149</v>
      </c>
    </row>
    <row r="3" spans="1:12" ht="15" customHeight="1" x14ac:dyDescent="0.25">
      <c r="A3" s="38" t="str">
        <f>"Week ending "&amp;TEXT($L$2,"dddd dd mmmm yyyy")</f>
        <v>Week ending Saturday 14 November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44121</v>
      </c>
    </row>
    <row r="5" spans="1:12" ht="16.5" customHeight="1" thickBot="1" x14ac:dyDescent="0.3">
      <c r="A5" s="36" t="str">
        <f>"Change in payroll jobs and total wages, "&amp;$L$1</f>
        <v>Change in payroll jobs and total wages, Information media and telecommunications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44135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89"/>
      <c r="H6" s="89"/>
      <c r="I6" s="90"/>
      <c r="J6" s="55"/>
      <c r="K6" s="43" t="s">
        <v>67</v>
      </c>
      <c r="L6" s="44">
        <v>44142</v>
      </c>
    </row>
    <row r="7" spans="1:12" ht="34.15" customHeight="1" x14ac:dyDescent="0.25">
      <c r="A7" s="92"/>
      <c r="B7" s="94" t="str">
        <f>"% Change between " &amp; TEXT($L$3,"dd mmmm")&amp;" and "&amp; TEXT($L$2,"dd mmmm") &amp; " (Change since 100th case of COVID-19)"</f>
        <v>% Change between 14 March and 14 November (Change since 100th case of COVID-19)</v>
      </c>
      <c r="C7" s="96" t="str">
        <f>"% Change between " &amp; TEXT($L$4,"dd mmmm")&amp;" and "&amp; TEXT($L$2,"dd mmmm") &amp; " (monthly change)"</f>
        <v>% Change between 17 October and 14 November (monthly change)</v>
      </c>
      <c r="D7" s="79" t="str">
        <f>"% Change between " &amp; TEXT($L$6,"dd mmmm")&amp;" and "&amp; TEXT($L$2,"dd mmmm") &amp; " (weekly change)"</f>
        <v>% Change between 07 November and 14 November (weekly change)</v>
      </c>
      <c r="E7" s="81" t="str">
        <f>"% Change between " &amp; TEXT($L$5,"dd mmmm")&amp;" and "&amp; TEXT($L$6,"dd mmmm") &amp; " (weekly change)"</f>
        <v>% Change between 31 October and 07 November (weekly change)</v>
      </c>
      <c r="F7" s="98" t="str">
        <f>"% Change between " &amp; TEXT($L$3,"dd mmmm")&amp;" and "&amp; TEXT($L$2,"dd mmmm") &amp; " (Change since 100th case of COVID-19)"</f>
        <v>% Change between 14 March and 14 November (Change since 100th case of COVID-19)</v>
      </c>
      <c r="G7" s="96" t="str">
        <f>"% Change between " &amp; TEXT($L$4,"dd mmmm")&amp;" and "&amp; TEXT($L$2,"dd mmmm") &amp; " (monthly change)"</f>
        <v>% Change between 17 October and 14 November (monthly change)</v>
      </c>
      <c r="H7" s="79" t="str">
        <f>"% Change between " &amp; TEXT($L$6,"dd mmmm")&amp;" and "&amp; TEXT($L$2,"dd mmmm") &amp; " (weekly change)"</f>
        <v>% Change between 07 November and 14 November (weekly change)</v>
      </c>
      <c r="I7" s="81" t="str">
        <f>"% Change between " &amp; TEXT($L$5,"dd mmmm")&amp;" and "&amp; TEXT($L$6,"dd mmmm") &amp; " (weekly change)"</f>
        <v>% Change between 31 October and 07 November (weekly change)</v>
      </c>
      <c r="J7" s="56"/>
      <c r="K7" s="43" t="s">
        <v>68</v>
      </c>
      <c r="L7" s="44">
        <v>44149</v>
      </c>
    </row>
    <row r="8" spans="1:12" ht="44.25" customHeight="1" thickBot="1" x14ac:dyDescent="0.3">
      <c r="A8" s="93"/>
      <c r="B8" s="95"/>
      <c r="C8" s="97"/>
      <c r="D8" s="80"/>
      <c r="E8" s="82"/>
      <c r="F8" s="99"/>
      <c r="G8" s="97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-0.12587360594795527</v>
      </c>
      <c r="C10" s="32">
        <v>-2.4168240269391128E-2</v>
      </c>
      <c r="D10" s="32">
        <v>5.2508487363260858E-3</v>
      </c>
      <c r="E10" s="32">
        <v>-1.747029541077727E-2</v>
      </c>
      <c r="F10" s="32">
        <v>-9.8109273107047201E-2</v>
      </c>
      <c r="G10" s="32">
        <v>-4.698003521595695E-2</v>
      </c>
      <c r="H10" s="32">
        <v>7.290262855910834E-3</v>
      </c>
      <c r="I10" s="67">
        <v>-2.6111370892536123E-2</v>
      </c>
      <c r="J10" s="46"/>
      <c r="K10" s="46"/>
      <c r="L10" s="47"/>
    </row>
    <row r="11" spans="1:12" x14ac:dyDescent="0.25">
      <c r="A11" s="68" t="s">
        <v>6</v>
      </c>
      <c r="B11" s="32">
        <v>-0.11657452050239558</v>
      </c>
      <c r="C11" s="32">
        <v>-2.2541222114451975E-2</v>
      </c>
      <c r="D11" s="32">
        <v>7.8990205545592662E-3</v>
      </c>
      <c r="E11" s="32">
        <v>-1.8432321727797407E-2</v>
      </c>
      <c r="F11" s="32">
        <v>-0.11330741059051153</v>
      </c>
      <c r="G11" s="32">
        <v>-3.1193308931190988E-2</v>
      </c>
      <c r="H11" s="32">
        <v>1.0669437342083032E-2</v>
      </c>
      <c r="I11" s="67">
        <v>-3.0890209202653396E-2</v>
      </c>
      <c r="J11" s="46"/>
      <c r="K11" s="46"/>
      <c r="L11" s="47"/>
    </row>
    <row r="12" spans="1:12" ht="15" customHeight="1" x14ac:dyDescent="0.25">
      <c r="A12" s="68" t="s">
        <v>5</v>
      </c>
      <c r="B12" s="32">
        <v>-0.14958525150094404</v>
      </c>
      <c r="C12" s="32">
        <v>-2.0237571491421025E-2</v>
      </c>
      <c r="D12" s="32">
        <v>1.0282776349614497E-2</v>
      </c>
      <c r="E12" s="32">
        <v>-2.3647235414257284E-2</v>
      </c>
      <c r="F12" s="32">
        <v>-0.10183753934145923</v>
      </c>
      <c r="G12" s="32">
        <v>-6.5179356842104852E-2</v>
      </c>
      <c r="H12" s="32">
        <v>1.1739477723494263E-2</v>
      </c>
      <c r="I12" s="67">
        <v>-3.0140382626859807E-2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-0.13578345070422537</v>
      </c>
      <c r="C13" s="32">
        <v>-3.5872115227235546E-2</v>
      </c>
      <c r="D13" s="32">
        <v>-9.222919937205698E-3</v>
      </c>
      <c r="E13" s="32">
        <v>-5.0761421319797106E-3</v>
      </c>
      <c r="F13" s="32">
        <v>-7.8480496099232355E-2</v>
      </c>
      <c r="G13" s="32">
        <v>-6.2967575205640003E-2</v>
      </c>
      <c r="H13" s="32">
        <v>-1.8206058664342994E-2</v>
      </c>
      <c r="I13" s="67">
        <v>8.172079864453119E-3</v>
      </c>
      <c r="J13" s="46"/>
      <c r="K13" s="46"/>
      <c r="L13" s="47"/>
    </row>
    <row r="14" spans="1:12" ht="15" customHeight="1" x14ac:dyDescent="0.25">
      <c r="A14" s="68" t="s">
        <v>4</v>
      </c>
      <c r="B14" s="32">
        <v>-8.041893590280691E-2</v>
      </c>
      <c r="C14" s="32">
        <v>-1.8318425760286194E-2</v>
      </c>
      <c r="D14" s="32">
        <v>1.0142659917165231E-2</v>
      </c>
      <c r="E14" s="32">
        <v>-1.6000000000000014E-2</v>
      </c>
      <c r="F14" s="32">
        <v>-2.3789568900802083E-2</v>
      </c>
      <c r="G14" s="32">
        <v>-3.1187425175853267E-2</v>
      </c>
      <c r="H14" s="32">
        <v>1.5601352868805263E-2</v>
      </c>
      <c r="I14" s="67">
        <v>-5.1337978829494091E-2</v>
      </c>
      <c r="J14" s="46"/>
      <c r="K14" s="63"/>
      <c r="L14" s="47"/>
    </row>
    <row r="15" spans="1:12" ht="15" customHeight="1" x14ac:dyDescent="0.25">
      <c r="A15" s="68" t="s">
        <v>3</v>
      </c>
      <c r="B15" s="32">
        <v>-0.10279611650485432</v>
      </c>
      <c r="C15" s="32">
        <v>-2.6277426552621774E-2</v>
      </c>
      <c r="D15" s="32">
        <v>-2.9169840060928598E-3</v>
      </c>
      <c r="E15" s="32">
        <v>-1.1543287327478002E-2</v>
      </c>
      <c r="F15" s="32">
        <v>-5.0216310923341001E-2</v>
      </c>
      <c r="G15" s="32">
        <v>-2.7105338314126981E-2</v>
      </c>
      <c r="H15" s="32">
        <v>1.6829411784407E-3</v>
      </c>
      <c r="I15" s="67">
        <v>-1.3197408230849139E-2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-0.11254880089235919</v>
      </c>
      <c r="C16" s="32">
        <v>-1.8988902589395784E-2</v>
      </c>
      <c r="D16" s="32">
        <v>4.5454545454546302E-3</v>
      </c>
      <c r="E16" s="32">
        <v>-4.3997485857950602E-3</v>
      </c>
      <c r="F16" s="32">
        <v>-0.10163099806452636</v>
      </c>
      <c r="G16" s="32">
        <v>-8.5289827336250346E-2</v>
      </c>
      <c r="H16" s="32">
        <v>-1.1975695480457627E-2</v>
      </c>
      <c r="I16" s="67">
        <v>6.8168717816154967E-3</v>
      </c>
      <c r="J16" s="46"/>
      <c r="K16" s="46"/>
      <c r="L16" s="47"/>
    </row>
    <row r="17" spans="1:12" ht="15" customHeight="1" x14ac:dyDescent="0.25">
      <c r="A17" s="68" t="s">
        <v>2</v>
      </c>
      <c r="B17" s="32">
        <v>-3.7162872154115623E-2</v>
      </c>
      <c r="C17" s="32">
        <v>-0.10019639934533553</v>
      </c>
      <c r="D17" s="32">
        <v>-7.6173285198556373E-3</v>
      </c>
      <c r="E17" s="32">
        <v>-2.8070175438596467E-2</v>
      </c>
      <c r="F17" s="32">
        <v>-8.0320889608380797E-2</v>
      </c>
      <c r="G17" s="32">
        <v>-6.8955264510020653E-2</v>
      </c>
      <c r="H17" s="32">
        <v>3.4947673412013325E-2</v>
      </c>
      <c r="I17" s="67">
        <v>-3.7387174252151101E-2</v>
      </c>
      <c r="J17" s="46"/>
      <c r="K17" s="46"/>
      <c r="L17" s="47"/>
    </row>
    <row r="18" spans="1:12" x14ac:dyDescent="0.25">
      <c r="A18" s="69" t="s">
        <v>1</v>
      </c>
      <c r="B18" s="32">
        <v>-9.4746303276312061E-2</v>
      </c>
      <c r="C18" s="32">
        <v>-3.2769516728624604E-2</v>
      </c>
      <c r="D18" s="32">
        <v>-1.1955696202531674E-2</v>
      </c>
      <c r="E18" s="32">
        <v>-1.311680199875076E-2</v>
      </c>
      <c r="F18" s="32">
        <v>-2.24278949215444E-2</v>
      </c>
      <c r="G18" s="32">
        <v>-9.8441464631499942E-2</v>
      </c>
      <c r="H18" s="32">
        <v>7.4664925329279708E-3</v>
      </c>
      <c r="I18" s="67">
        <v>-3.1120636227134901E-2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-0.12242398421383094</v>
      </c>
      <c r="C20" s="32">
        <v>-2.6179628500690555E-2</v>
      </c>
      <c r="D20" s="32">
        <v>4.1019588726540768E-3</v>
      </c>
      <c r="E20" s="32">
        <v>-1.8570277484010633E-2</v>
      </c>
      <c r="F20" s="32">
        <v>-0.10848446676884871</v>
      </c>
      <c r="G20" s="32">
        <v>-5.0508098519613687E-2</v>
      </c>
      <c r="H20" s="32">
        <v>4.5954452594627604E-3</v>
      </c>
      <c r="I20" s="67">
        <v>-3.2931132524025353E-2</v>
      </c>
      <c r="J20" s="46"/>
      <c r="K20" s="46"/>
      <c r="L20" s="46"/>
    </row>
    <row r="21" spans="1:12" x14ac:dyDescent="0.25">
      <c r="A21" s="68" t="s">
        <v>13</v>
      </c>
      <c r="B21" s="32">
        <v>-0.12935523326926446</v>
      </c>
      <c r="C21" s="32">
        <v>-2.1796862451143206E-2</v>
      </c>
      <c r="D21" s="32">
        <v>6.0148305862486318E-3</v>
      </c>
      <c r="E21" s="32">
        <v>-1.5966477621645048E-2</v>
      </c>
      <c r="F21" s="32">
        <v>-7.9588028067560268E-2</v>
      </c>
      <c r="G21" s="32">
        <v>-4.1402288222104899E-2</v>
      </c>
      <c r="H21" s="32">
        <v>1.1813959812495334E-2</v>
      </c>
      <c r="I21" s="67">
        <v>-1.2904344631284537E-2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-0.37985524165304696</v>
      </c>
      <c r="C22" s="32">
        <v>-2.1701657458563561E-2</v>
      </c>
      <c r="D22" s="32">
        <v>1.0300494484594802E-2</v>
      </c>
      <c r="E22" s="32">
        <v>1.1542901115813686E-2</v>
      </c>
      <c r="F22" s="32">
        <v>0.21175100099049771</v>
      </c>
      <c r="G22" s="32">
        <v>-6.0982723800463767E-2</v>
      </c>
      <c r="H22" s="32">
        <v>-5.6103746566640411E-2</v>
      </c>
      <c r="I22" s="67">
        <v>8.1991242482001736E-2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-0.14362191815372982</v>
      </c>
      <c r="C23" s="32">
        <v>-3.3462619649147873E-2</v>
      </c>
      <c r="D23" s="32">
        <v>-1.1406318241374391E-2</v>
      </c>
      <c r="E23" s="32">
        <v>-1.3747801428622752E-2</v>
      </c>
      <c r="F23" s="32">
        <v>-1.0024148174197722E-2</v>
      </c>
      <c r="G23" s="32">
        <v>-2.5211910524319037E-2</v>
      </c>
      <c r="H23" s="32">
        <v>3.5238333532296995E-3</v>
      </c>
      <c r="I23" s="67">
        <v>-1.0137189012763503E-2</v>
      </c>
      <c r="J23" s="46"/>
      <c r="K23" s="46" t="s">
        <v>48</v>
      </c>
      <c r="L23" s="47">
        <v>63.39</v>
      </c>
    </row>
    <row r="24" spans="1:12" x14ac:dyDescent="0.25">
      <c r="A24" s="68" t="s">
        <v>50</v>
      </c>
      <c r="B24" s="32">
        <v>-0.11209654272667968</v>
      </c>
      <c r="C24" s="32">
        <v>-2.6494063796309586E-2</v>
      </c>
      <c r="D24" s="32">
        <v>8.83662326753476E-3</v>
      </c>
      <c r="E24" s="32">
        <v>-2.3733146812667361E-2</v>
      </c>
      <c r="F24" s="32">
        <v>-8.6940661930568597E-2</v>
      </c>
      <c r="G24" s="32">
        <v>-5.1342568855954451E-2</v>
      </c>
      <c r="H24" s="32">
        <v>4.2881320815542079E-3</v>
      </c>
      <c r="I24" s="67">
        <v>-3.5663799719319211E-2</v>
      </c>
      <c r="J24" s="46"/>
      <c r="K24" s="46" t="s">
        <v>49</v>
      </c>
      <c r="L24" s="47">
        <v>88.6</v>
      </c>
    </row>
    <row r="25" spans="1:12" x14ac:dyDescent="0.25">
      <c r="A25" s="68" t="s">
        <v>51</v>
      </c>
      <c r="B25" s="32">
        <v>-0.10657562415965827</v>
      </c>
      <c r="C25" s="32">
        <v>-1.8493353028064874E-2</v>
      </c>
      <c r="D25" s="32">
        <v>1.1838050877821749E-2</v>
      </c>
      <c r="E25" s="32">
        <v>-1.929665309947004E-2</v>
      </c>
      <c r="F25" s="32">
        <v>-0.11580730176227683</v>
      </c>
      <c r="G25" s="32">
        <v>-5.3320102988255735E-2</v>
      </c>
      <c r="H25" s="32">
        <v>1.0125815146339257E-2</v>
      </c>
      <c r="I25" s="67">
        <v>-3.2218992629766907E-2</v>
      </c>
      <c r="J25" s="46"/>
      <c r="K25" s="46" t="s">
        <v>50</v>
      </c>
      <c r="L25" s="47">
        <v>91.21</v>
      </c>
    </row>
    <row r="26" spans="1:12" ht="17.25" customHeight="1" x14ac:dyDescent="0.25">
      <c r="A26" s="68" t="s">
        <v>52</v>
      </c>
      <c r="B26" s="32">
        <v>-0.10630259401762432</v>
      </c>
      <c r="C26" s="32">
        <v>-1.6232808088168293E-2</v>
      </c>
      <c r="D26" s="32">
        <v>9.1357563300009659E-3</v>
      </c>
      <c r="E26" s="32">
        <v>-1.2774985011299145E-2</v>
      </c>
      <c r="F26" s="32">
        <v>-0.13461321887817246</v>
      </c>
      <c r="G26" s="32">
        <v>-4.8699800685757633E-2</v>
      </c>
      <c r="H26" s="32">
        <v>9.5372092428005484E-3</v>
      </c>
      <c r="I26" s="67">
        <v>-2.4016313357031138E-2</v>
      </c>
      <c r="J26" s="58"/>
      <c r="K26" s="50" t="s">
        <v>51</v>
      </c>
      <c r="L26" s="47">
        <v>91.03</v>
      </c>
    </row>
    <row r="27" spans="1:12" x14ac:dyDescent="0.25">
      <c r="A27" s="68" t="s">
        <v>53</v>
      </c>
      <c r="B27" s="32">
        <v>-0.13628230131643104</v>
      </c>
      <c r="C27" s="32">
        <v>-1.9247058823529506E-2</v>
      </c>
      <c r="D27" s="32">
        <v>7.9573257467993042E-3</v>
      </c>
      <c r="E27" s="32">
        <v>-1.2363023321157574E-2</v>
      </c>
      <c r="F27" s="32">
        <v>-0.12754926080674178</v>
      </c>
      <c r="G27" s="32">
        <v>-3.4333002614907016E-2</v>
      </c>
      <c r="H27" s="32">
        <v>1.8100799448877991E-2</v>
      </c>
      <c r="I27" s="67">
        <v>6.1292701295239116E-3</v>
      </c>
      <c r="J27" s="53"/>
      <c r="K27" s="41" t="s">
        <v>52</v>
      </c>
      <c r="L27" s="47">
        <v>90.84</v>
      </c>
    </row>
    <row r="28" spans="1:12" ht="15.75" thickBot="1" x14ac:dyDescent="0.3">
      <c r="A28" s="70" t="s">
        <v>54</v>
      </c>
      <c r="B28" s="71">
        <v>-0.20385302879841105</v>
      </c>
      <c r="C28" s="71">
        <v>-2.3483556638245973E-2</v>
      </c>
      <c r="D28" s="71">
        <v>1.3552465233881206E-2</v>
      </c>
      <c r="E28" s="71">
        <v>-7.5282308657464991E-3</v>
      </c>
      <c r="F28" s="71">
        <v>-9.2191022577055803E-2</v>
      </c>
      <c r="G28" s="71">
        <v>-3.5472536643227803E-2</v>
      </c>
      <c r="H28" s="71">
        <v>3.4524679820018056E-2</v>
      </c>
      <c r="I28" s="72">
        <v>-2.4471034776739509E-2</v>
      </c>
      <c r="J28" s="53"/>
      <c r="K28" s="41" t="s">
        <v>53</v>
      </c>
      <c r="L28" s="47">
        <v>88.07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81.53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Information media and telecommunications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61.38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86.63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88.01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88.3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88.56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85.69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78.55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62.01</v>
      </c>
    </row>
    <row r="42" spans="1:12" x14ac:dyDescent="0.25">
      <c r="K42" s="46" t="s">
        <v>49</v>
      </c>
      <c r="L42" s="47">
        <v>85.64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88.79</v>
      </c>
    </row>
    <row r="44" spans="1:12" ht="15.4" customHeight="1" x14ac:dyDescent="0.25">
      <c r="A44" s="26" t="str">
        <f>"Indexed number of payroll jobs in "&amp;$L$1&amp;" each week by age group"</f>
        <v>Indexed number of payroll jobs in Information media and telecommunications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89.34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89.37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86.37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79.61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91.13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87.24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90.2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93.4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92.47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90.25</v>
      </c>
    </row>
    <row r="58" spans="1:12" ht="15.4" customHeight="1" x14ac:dyDescent="0.25">
      <c r="K58" s="41" t="s">
        <v>2</v>
      </c>
      <c r="L58" s="47">
        <v>107.01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Information media and telecommunications each week by State and Territory</v>
      </c>
      <c r="K59" s="41" t="s">
        <v>1</v>
      </c>
      <c r="L59" s="47">
        <v>94.02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88.48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84.33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87.72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90.3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90.33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88.74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94.82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91.6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88.98</v>
      </c>
    </row>
    <row r="71" spans="1:12" ht="15.4" customHeight="1" x14ac:dyDescent="0.25">
      <c r="K71" s="46" t="s">
        <v>5</v>
      </c>
      <c r="L71" s="47">
        <v>85.01</v>
      </c>
    </row>
    <row r="72" spans="1:12" ht="15.4" customHeight="1" x14ac:dyDescent="0.25">
      <c r="K72" s="46" t="s">
        <v>46</v>
      </c>
      <c r="L72" s="47">
        <v>87</v>
      </c>
    </row>
    <row r="73" spans="1:12" ht="15.4" customHeight="1" x14ac:dyDescent="0.25">
      <c r="K73" s="50" t="s">
        <v>4</v>
      </c>
      <c r="L73" s="47">
        <v>91.57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Information media and telecommunications each week by State and Territory</v>
      </c>
      <c r="K74" s="41" t="s">
        <v>3</v>
      </c>
      <c r="L74" s="47">
        <v>90.24</v>
      </c>
    </row>
    <row r="75" spans="1:12" ht="15.4" customHeight="1" x14ac:dyDescent="0.25">
      <c r="K75" s="41" t="s">
        <v>45</v>
      </c>
      <c r="L75" s="47">
        <v>88.98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94.85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90.33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89.57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86.63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88.99</v>
      </c>
    </row>
    <row r="84" spans="1:12" ht="15.4" customHeight="1" x14ac:dyDescent="0.25">
      <c r="K84" s="50" t="s">
        <v>4</v>
      </c>
      <c r="L84" s="47">
        <v>93.05</v>
      </c>
    </row>
    <row r="85" spans="1:12" ht="15.4" customHeight="1" x14ac:dyDescent="0.25">
      <c r="K85" s="41" t="s">
        <v>3</v>
      </c>
      <c r="L85" s="47">
        <v>91.65</v>
      </c>
    </row>
    <row r="86" spans="1:12" ht="15.4" customHeight="1" x14ac:dyDescent="0.25">
      <c r="K86" s="41" t="s">
        <v>45</v>
      </c>
      <c r="L86" s="47">
        <v>90.85</v>
      </c>
    </row>
    <row r="87" spans="1:12" ht="15.4" customHeight="1" x14ac:dyDescent="0.25">
      <c r="K87" s="41" t="s">
        <v>2</v>
      </c>
      <c r="L87" s="47">
        <v>100.82</v>
      </c>
    </row>
    <row r="88" spans="1:12" ht="15.4" customHeight="1" x14ac:dyDescent="0.25">
      <c r="K88" s="41" t="s">
        <v>1</v>
      </c>
      <c r="L88" s="47">
        <v>93.54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86.8</v>
      </c>
    </row>
    <row r="91" spans="1:12" ht="15" customHeight="1" x14ac:dyDescent="0.25">
      <c r="K91" s="46" t="s">
        <v>5</v>
      </c>
      <c r="L91" s="47">
        <v>84.41</v>
      </c>
    </row>
    <row r="92" spans="1:12" ht="15" customHeight="1" x14ac:dyDescent="0.25">
      <c r="A92" s="26"/>
      <c r="K92" s="46" t="s">
        <v>46</v>
      </c>
      <c r="L92" s="47">
        <v>86.65</v>
      </c>
    </row>
    <row r="93" spans="1:12" ht="15" customHeight="1" x14ac:dyDescent="0.25">
      <c r="K93" s="50" t="s">
        <v>4</v>
      </c>
      <c r="L93" s="47">
        <v>91.05</v>
      </c>
    </row>
    <row r="94" spans="1:12" ht="15" customHeight="1" x14ac:dyDescent="0.25">
      <c r="K94" s="41" t="s">
        <v>3</v>
      </c>
      <c r="L94" s="47">
        <v>89.92</v>
      </c>
    </row>
    <row r="95" spans="1:12" ht="15" customHeight="1" x14ac:dyDescent="0.25">
      <c r="K95" s="41" t="s">
        <v>45</v>
      </c>
      <c r="L95" s="47">
        <v>87.11</v>
      </c>
    </row>
    <row r="96" spans="1:12" ht="15" customHeight="1" x14ac:dyDescent="0.25">
      <c r="K96" s="41" t="s">
        <v>2</v>
      </c>
      <c r="L96" s="47">
        <v>92.59</v>
      </c>
    </row>
    <row r="97" spans="1:12" ht="15" customHeight="1" x14ac:dyDescent="0.25">
      <c r="K97" s="41" t="s">
        <v>1</v>
      </c>
      <c r="L97" s="47">
        <v>92.2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87.68</v>
      </c>
    </row>
    <row r="100" spans="1:12" x14ac:dyDescent="0.25">
      <c r="A100" s="25"/>
      <c r="B100" s="24"/>
      <c r="K100" s="46" t="s">
        <v>5</v>
      </c>
      <c r="L100" s="47">
        <v>85.39</v>
      </c>
    </row>
    <row r="101" spans="1:12" x14ac:dyDescent="0.25">
      <c r="A101" s="25"/>
      <c r="B101" s="24"/>
      <c r="K101" s="46" t="s">
        <v>46</v>
      </c>
      <c r="L101" s="47">
        <v>85.75</v>
      </c>
    </row>
    <row r="102" spans="1:12" x14ac:dyDescent="0.25">
      <c r="A102" s="25"/>
      <c r="B102" s="24"/>
      <c r="K102" s="50" t="s">
        <v>4</v>
      </c>
      <c r="L102" s="47">
        <v>91.37</v>
      </c>
    </row>
    <row r="103" spans="1:12" x14ac:dyDescent="0.25">
      <c r="A103" s="25"/>
      <c r="B103" s="24"/>
      <c r="K103" s="41" t="s">
        <v>3</v>
      </c>
      <c r="L103" s="47">
        <v>89.46</v>
      </c>
    </row>
    <row r="104" spans="1:12" x14ac:dyDescent="0.25">
      <c r="A104" s="25"/>
      <c r="B104" s="24"/>
      <c r="K104" s="41" t="s">
        <v>45</v>
      </c>
      <c r="L104" s="47">
        <v>87.54</v>
      </c>
    </row>
    <row r="105" spans="1:12" x14ac:dyDescent="0.25">
      <c r="A105" s="25"/>
      <c r="B105" s="24"/>
      <c r="K105" s="41" t="s">
        <v>2</v>
      </c>
      <c r="L105" s="47">
        <v>91.09</v>
      </c>
    </row>
    <row r="106" spans="1:12" x14ac:dyDescent="0.25">
      <c r="A106" s="25"/>
      <c r="B106" s="24"/>
      <c r="K106" s="41" t="s">
        <v>1</v>
      </c>
      <c r="L106" s="47">
        <v>91.31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99.214100000000002</v>
      </c>
    </row>
    <row r="110" spans="1:12" x14ac:dyDescent="0.25">
      <c r="K110" s="74">
        <v>43918</v>
      </c>
      <c r="L110" s="47">
        <v>96.667100000000005</v>
      </c>
    </row>
    <row r="111" spans="1:12" x14ac:dyDescent="0.25">
      <c r="K111" s="74">
        <v>43925</v>
      </c>
      <c r="L111" s="47">
        <v>93.850700000000003</v>
      </c>
    </row>
    <row r="112" spans="1:12" x14ac:dyDescent="0.25">
      <c r="K112" s="74">
        <v>43932</v>
      </c>
      <c r="L112" s="47">
        <v>91.841499999999996</v>
      </c>
    </row>
    <row r="113" spans="11:12" x14ac:dyDescent="0.25">
      <c r="K113" s="74">
        <v>43939</v>
      </c>
      <c r="L113" s="47">
        <v>91.491600000000005</v>
      </c>
    </row>
    <row r="114" spans="11:12" x14ac:dyDescent="0.25">
      <c r="K114" s="74">
        <v>43946</v>
      </c>
      <c r="L114" s="47">
        <v>92.102599999999995</v>
      </c>
    </row>
    <row r="115" spans="11:12" x14ac:dyDescent="0.25">
      <c r="K115" s="74">
        <v>43953</v>
      </c>
      <c r="L115" s="47">
        <v>91.777799999999999</v>
      </c>
    </row>
    <row r="116" spans="11:12" x14ac:dyDescent="0.25">
      <c r="K116" s="74">
        <v>43960</v>
      </c>
      <c r="L116" s="47">
        <v>89.310699999999997</v>
      </c>
    </row>
    <row r="117" spans="11:12" x14ac:dyDescent="0.25">
      <c r="K117" s="74">
        <v>43967</v>
      </c>
      <c r="L117" s="47">
        <v>89.424499999999995</v>
      </c>
    </row>
    <row r="118" spans="11:12" x14ac:dyDescent="0.25">
      <c r="K118" s="74">
        <v>43974</v>
      </c>
      <c r="L118" s="47">
        <v>89.469499999999996</v>
      </c>
    </row>
    <row r="119" spans="11:12" x14ac:dyDescent="0.25">
      <c r="K119" s="74">
        <v>43981</v>
      </c>
      <c r="L119" s="47">
        <v>89.554400000000001</v>
      </c>
    </row>
    <row r="120" spans="11:12" x14ac:dyDescent="0.25">
      <c r="K120" s="74">
        <v>43988</v>
      </c>
      <c r="L120" s="47">
        <v>92.464699999999993</v>
      </c>
    </row>
    <row r="121" spans="11:12" x14ac:dyDescent="0.25">
      <c r="K121" s="74">
        <v>43995</v>
      </c>
      <c r="L121" s="47">
        <v>93.424999999999997</v>
      </c>
    </row>
    <row r="122" spans="11:12" x14ac:dyDescent="0.25">
      <c r="K122" s="74">
        <v>44002</v>
      </c>
      <c r="L122" s="47">
        <v>93.278300000000002</v>
      </c>
    </row>
    <row r="123" spans="11:12" x14ac:dyDescent="0.25">
      <c r="K123" s="74">
        <v>44009</v>
      </c>
      <c r="L123" s="47">
        <v>92.754099999999994</v>
      </c>
    </row>
    <row r="124" spans="11:12" x14ac:dyDescent="0.25">
      <c r="K124" s="74">
        <v>44016</v>
      </c>
      <c r="L124" s="47">
        <v>92.933599999999998</v>
      </c>
    </row>
    <row r="125" spans="11:12" x14ac:dyDescent="0.25">
      <c r="K125" s="74">
        <v>44023</v>
      </c>
      <c r="L125" s="47">
        <v>93.765199999999993</v>
      </c>
    </row>
    <row r="126" spans="11:12" x14ac:dyDescent="0.25">
      <c r="K126" s="74">
        <v>44030</v>
      </c>
      <c r="L126" s="47">
        <v>93.917000000000002</v>
      </c>
    </row>
    <row r="127" spans="11:12" x14ac:dyDescent="0.25">
      <c r="K127" s="74">
        <v>44037</v>
      </c>
      <c r="L127" s="47">
        <v>93.7363</v>
      </c>
    </row>
    <row r="128" spans="11:12" x14ac:dyDescent="0.25">
      <c r="K128" s="74">
        <v>44044</v>
      </c>
      <c r="L128" s="47">
        <v>93.444299999999998</v>
      </c>
    </row>
    <row r="129" spans="1:12" x14ac:dyDescent="0.25">
      <c r="K129" s="74">
        <v>44051</v>
      </c>
      <c r="L129" s="47">
        <v>92.533500000000004</v>
      </c>
    </row>
    <row r="130" spans="1:12" x14ac:dyDescent="0.25">
      <c r="K130" s="74">
        <v>44058</v>
      </c>
      <c r="L130" s="47">
        <v>91.917400000000001</v>
      </c>
    </row>
    <row r="131" spans="1:12" x14ac:dyDescent="0.25">
      <c r="K131" s="74">
        <v>44065</v>
      </c>
      <c r="L131" s="47">
        <v>91.745000000000005</v>
      </c>
    </row>
    <row r="132" spans="1:12" x14ac:dyDescent="0.25">
      <c r="K132" s="74">
        <v>44072</v>
      </c>
      <c r="L132" s="47">
        <v>92.188199999999995</v>
      </c>
    </row>
    <row r="133" spans="1:12" x14ac:dyDescent="0.25">
      <c r="K133" s="74">
        <v>44079</v>
      </c>
      <c r="L133" s="47">
        <v>92.398499999999999</v>
      </c>
    </row>
    <row r="134" spans="1:12" x14ac:dyDescent="0.25">
      <c r="K134" s="74">
        <v>44086</v>
      </c>
      <c r="L134" s="47">
        <v>92.938100000000006</v>
      </c>
    </row>
    <row r="135" spans="1:12" x14ac:dyDescent="0.25">
      <c r="K135" s="74">
        <v>44093</v>
      </c>
      <c r="L135" s="47">
        <v>92.837800000000001</v>
      </c>
    </row>
    <row r="136" spans="1:12" x14ac:dyDescent="0.25">
      <c r="K136" s="74">
        <v>44100</v>
      </c>
      <c r="L136" s="47">
        <v>93.0899</v>
      </c>
    </row>
    <row r="137" spans="1:12" x14ac:dyDescent="0.25">
      <c r="K137" s="74">
        <v>44107</v>
      </c>
      <c r="L137" s="47">
        <v>91.737300000000005</v>
      </c>
    </row>
    <row r="138" spans="1:12" x14ac:dyDescent="0.25">
      <c r="K138" s="74">
        <v>44114</v>
      </c>
      <c r="L138" s="47">
        <v>89.503</v>
      </c>
    </row>
    <row r="139" spans="1:12" x14ac:dyDescent="0.25">
      <c r="A139" s="25"/>
      <c r="B139" s="24"/>
      <c r="K139" s="74">
        <v>44121</v>
      </c>
      <c r="L139" s="47">
        <v>89.577600000000004</v>
      </c>
    </row>
    <row r="140" spans="1:12" x14ac:dyDescent="0.25">
      <c r="A140" s="25"/>
      <c r="B140" s="24"/>
      <c r="K140" s="74">
        <v>44128</v>
      </c>
      <c r="L140" s="47">
        <v>89.288799999999995</v>
      </c>
    </row>
    <row r="141" spans="1:12" x14ac:dyDescent="0.25">
      <c r="K141" s="74">
        <v>44135</v>
      </c>
      <c r="L141" s="47">
        <v>88.502200000000002</v>
      </c>
    </row>
    <row r="142" spans="1:12" x14ac:dyDescent="0.25">
      <c r="K142" s="74">
        <v>44142</v>
      </c>
      <c r="L142" s="47">
        <v>86.956000000000003</v>
      </c>
    </row>
    <row r="143" spans="1:12" x14ac:dyDescent="0.25">
      <c r="K143" s="74">
        <v>44149</v>
      </c>
      <c r="L143" s="47">
        <v>87.412599999999998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100.80410000000001</v>
      </c>
    </row>
    <row r="152" spans="11:12" x14ac:dyDescent="0.25">
      <c r="K152" s="74">
        <v>43918</v>
      </c>
      <c r="L152" s="47">
        <v>103.25069999999999</v>
      </c>
    </row>
    <row r="153" spans="11:12" x14ac:dyDescent="0.25">
      <c r="K153" s="74">
        <v>43925</v>
      </c>
      <c r="L153" s="47">
        <v>102.75530000000001</v>
      </c>
    </row>
    <row r="154" spans="11:12" x14ac:dyDescent="0.25">
      <c r="K154" s="74">
        <v>43932</v>
      </c>
      <c r="L154" s="47">
        <v>98.259500000000003</v>
      </c>
    </row>
    <row r="155" spans="11:12" x14ac:dyDescent="0.25">
      <c r="K155" s="74">
        <v>43939</v>
      </c>
      <c r="L155" s="47">
        <v>97.887900000000002</v>
      </c>
    </row>
    <row r="156" spans="11:12" x14ac:dyDescent="0.25">
      <c r="K156" s="74">
        <v>43946</v>
      </c>
      <c r="L156" s="47">
        <v>98.474699999999999</v>
      </c>
    </row>
    <row r="157" spans="11:12" x14ac:dyDescent="0.25">
      <c r="K157" s="74">
        <v>43953</v>
      </c>
      <c r="L157" s="47">
        <v>97.915000000000006</v>
      </c>
    </row>
    <row r="158" spans="11:12" x14ac:dyDescent="0.25">
      <c r="K158" s="74">
        <v>43960</v>
      </c>
      <c r="L158" s="47">
        <v>87.705399999999997</v>
      </c>
    </row>
    <row r="159" spans="11:12" x14ac:dyDescent="0.25">
      <c r="K159" s="74">
        <v>43967</v>
      </c>
      <c r="L159" s="47">
        <v>87.251800000000003</v>
      </c>
    </row>
    <row r="160" spans="11:12" x14ac:dyDescent="0.25">
      <c r="K160" s="74">
        <v>43974</v>
      </c>
      <c r="L160" s="47">
        <v>87.496799999999993</v>
      </c>
    </row>
    <row r="161" spans="11:12" x14ac:dyDescent="0.25">
      <c r="K161" s="74">
        <v>43981</v>
      </c>
      <c r="L161" s="47">
        <v>87.831400000000002</v>
      </c>
    </row>
    <row r="162" spans="11:12" x14ac:dyDescent="0.25">
      <c r="K162" s="74">
        <v>43988</v>
      </c>
      <c r="L162" s="47">
        <v>94.609899999999996</v>
      </c>
    </row>
    <row r="163" spans="11:12" x14ac:dyDescent="0.25">
      <c r="K163" s="74">
        <v>43995</v>
      </c>
      <c r="L163" s="47">
        <v>97.368099999999998</v>
      </c>
    </row>
    <row r="164" spans="11:12" x14ac:dyDescent="0.25">
      <c r="K164" s="74">
        <v>44002</v>
      </c>
      <c r="L164" s="47">
        <v>99.177199999999999</v>
      </c>
    </row>
    <row r="165" spans="11:12" x14ac:dyDescent="0.25">
      <c r="K165" s="74">
        <v>44009</v>
      </c>
      <c r="L165" s="47">
        <v>99.639899999999997</v>
      </c>
    </row>
    <row r="166" spans="11:12" x14ac:dyDescent="0.25">
      <c r="K166" s="74">
        <v>44016</v>
      </c>
      <c r="L166" s="47">
        <v>96.879499999999993</v>
      </c>
    </row>
    <row r="167" spans="11:12" x14ac:dyDescent="0.25">
      <c r="K167" s="74">
        <v>44023</v>
      </c>
      <c r="L167" s="47">
        <v>92.778700000000001</v>
      </c>
    </row>
    <row r="168" spans="11:12" x14ac:dyDescent="0.25">
      <c r="K168" s="74">
        <v>44030</v>
      </c>
      <c r="L168" s="47">
        <v>93.141199999999998</v>
      </c>
    </row>
    <row r="169" spans="11:12" x14ac:dyDescent="0.25">
      <c r="K169" s="74">
        <v>44037</v>
      </c>
      <c r="L169" s="47">
        <v>92.736699999999999</v>
      </c>
    </row>
    <row r="170" spans="11:12" x14ac:dyDescent="0.25">
      <c r="K170" s="74">
        <v>44044</v>
      </c>
      <c r="L170" s="47">
        <v>95.528199999999998</v>
      </c>
    </row>
    <row r="171" spans="11:12" x14ac:dyDescent="0.25">
      <c r="K171" s="74">
        <v>44051</v>
      </c>
      <c r="L171" s="47">
        <v>100.8498</v>
      </c>
    </row>
    <row r="172" spans="11:12" x14ac:dyDescent="0.25">
      <c r="K172" s="74">
        <v>44058</v>
      </c>
      <c r="L172" s="47">
        <v>102.18170000000001</v>
      </c>
    </row>
    <row r="173" spans="11:12" x14ac:dyDescent="0.25">
      <c r="K173" s="74">
        <v>44065</v>
      </c>
      <c r="L173" s="47">
        <v>100.2428</v>
      </c>
    </row>
    <row r="174" spans="11:12" x14ac:dyDescent="0.25">
      <c r="K174" s="74">
        <v>44072</v>
      </c>
      <c r="L174" s="47">
        <v>99.284199999999998</v>
      </c>
    </row>
    <row r="175" spans="11:12" x14ac:dyDescent="0.25">
      <c r="K175" s="74">
        <v>44079</v>
      </c>
      <c r="L175" s="47">
        <v>113.4509</v>
      </c>
    </row>
    <row r="176" spans="11:12" x14ac:dyDescent="0.25">
      <c r="K176" s="74">
        <v>44086</v>
      </c>
      <c r="L176" s="47">
        <v>113.4509</v>
      </c>
    </row>
    <row r="177" spans="11:12" x14ac:dyDescent="0.25">
      <c r="K177" s="74">
        <v>44093</v>
      </c>
      <c r="L177" s="47">
        <v>113.4481</v>
      </c>
    </row>
    <row r="178" spans="11:12" x14ac:dyDescent="0.25">
      <c r="K178" s="74">
        <v>44100</v>
      </c>
      <c r="L178" s="47">
        <v>100.4123</v>
      </c>
    </row>
    <row r="179" spans="11:12" x14ac:dyDescent="0.25">
      <c r="K179" s="74">
        <v>44107</v>
      </c>
      <c r="L179" s="47">
        <v>97.506299999999996</v>
      </c>
    </row>
    <row r="180" spans="11:12" x14ac:dyDescent="0.25">
      <c r="K180" s="74">
        <v>44114</v>
      </c>
      <c r="L180" s="47">
        <v>91.822999999999993</v>
      </c>
    </row>
    <row r="181" spans="11:12" x14ac:dyDescent="0.25">
      <c r="K181" s="74">
        <v>44121</v>
      </c>
      <c r="L181" s="47">
        <v>94.635000000000005</v>
      </c>
    </row>
    <row r="182" spans="11:12" x14ac:dyDescent="0.25">
      <c r="K182" s="74">
        <v>44128</v>
      </c>
      <c r="L182" s="47">
        <v>91.480500000000006</v>
      </c>
    </row>
    <row r="183" spans="11:12" x14ac:dyDescent="0.25">
      <c r="K183" s="74">
        <v>44135</v>
      </c>
      <c r="L183" s="47">
        <v>91.936899999999994</v>
      </c>
    </row>
    <row r="184" spans="11:12" x14ac:dyDescent="0.25">
      <c r="K184" s="74">
        <v>44142</v>
      </c>
      <c r="L184" s="47">
        <v>89.536299999999997</v>
      </c>
    </row>
    <row r="185" spans="11:12" x14ac:dyDescent="0.25">
      <c r="K185" s="74">
        <v>44149</v>
      </c>
      <c r="L185" s="47">
        <v>90.189099999999996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FB9B1-41C9-4342-8F93-560572F7E2AE}">
  <sheetPr codeName="Sheet14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30</v>
      </c>
    </row>
    <row r="2" spans="1:12" ht="19.5" customHeight="1" x14ac:dyDescent="0.3">
      <c r="A2" s="7" t="str">
        <f>"Weekly Payroll Jobs and Wages in Australia - " &amp;$L$1</f>
        <v>Weekly Payroll Jobs and Wages in Australia - Financial and insurance services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44149</v>
      </c>
    </row>
    <row r="3" spans="1:12" ht="15" customHeight="1" x14ac:dyDescent="0.25">
      <c r="A3" s="38" t="str">
        <f>"Week ending "&amp;TEXT($L$2,"dddd dd mmmm yyyy")</f>
        <v>Week ending Saturday 14 November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44121</v>
      </c>
    </row>
    <row r="5" spans="1:12" ht="16.5" customHeight="1" thickBot="1" x14ac:dyDescent="0.3">
      <c r="A5" s="36" t="str">
        <f>"Change in payroll jobs and total wages, "&amp;$L$1</f>
        <v>Change in payroll jobs and total wages, Financial and insurance services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44135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89"/>
      <c r="H6" s="89"/>
      <c r="I6" s="90"/>
      <c r="J6" s="55"/>
      <c r="K6" s="43" t="s">
        <v>67</v>
      </c>
      <c r="L6" s="44">
        <v>44142</v>
      </c>
    </row>
    <row r="7" spans="1:12" ht="34.15" customHeight="1" x14ac:dyDescent="0.25">
      <c r="A7" s="92"/>
      <c r="B7" s="94" t="str">
        <f>"% Change between " &amp; TEXT($L$3,"dd mmmm")&amp;" and "&amp; TEXT($L$2,"dd mmmm") &amp; " (Change since 100th case of COVID-19)"</f>
        <v>% Change between 14 March and 14 November (Change since 100th case of COVID-19)</v>
      </c>
      <c r="C7" s="96" t="str">
        <f>"% Change between " &amp; TEXT($L$4,"dd mmmm")&amp;" and "&amp; TEXT($L$2,"dd mmmm") &amp; " (monthly change)"</f>
        <v>% Change between 17 October and 14 November (monthly change)</v>
      </c>
      <c r="D7" s="79" t="str">
        <f>"% Change between " &amp; TEXT($L$6,"dd mmmm")&amp;" and "&amp; TEXT($L$2,"dd mmmm") &amp; " (weekly change)"</f>
        <v>% Change between 07 November and 14 November (weekly change)</v>
      </c>
      <c r="E7" s="81" t="str">
        <f>"% Change between " &amp; TEXT($L$5,"dd mmmm")&amp;" and "&amp; TEXT($L$6,"dd mmmm") &amp; " (weekly change)"</f>
        <v>% Change between 31 October and 07 November (weekly change)</v>
      </c>
      <c r="F7" s="98" t="str">
        <f>"% Change between " &amp; TEXT($L$3,"dd mmmm")&amp;" and "&amp; TEXT($L$2,"dd mmmm") &amp; " (Change since 100th case of COVID-19)"</f>
        <v>% Change between 14 March and 14 November (Change since 100th case of COVID-19)</v>
      </c>
      <c r="G7" s="96" t="str">
        <f>"% Change between " &amp; TEXT($L$4,"dd mmmm")&amp;" and "&amp; TEXT($L$2,"dd mmmm") &amp; " (monthly change)"</f>
        <v>% Change between 17 October and 14 November (monthly change)</v>
      </c>
      <c r="H7" s="79" t="str">
        <f>"% Change between " &amp; TEXT($L$6,"dd mmmm")&amp;" and "&amp; TEXT($L$2,"dd mmmm") &amp; " (weekly change)"</f>
        <v>% Change between 07 November and 14 November (weekly change)</v>
      </c>
      <c r="I7" s="81" t="str">
        <f>"% Change between " &amp; TEXT($L$5,"dd mmmm")&amp;" and "&amp; TEXT($L$6,"dd mmmm") &amp; " (weekly change)"</f>
        <v>% Change between 31 October and 07 November (weekly change)</v>
      </c>
      <c r="J7" s="56"/>
      <c r="K7" s="43" t="s">
        <v>68</v>
      </c>
      <c r="L7" s="44">
        <v>44149</v>
      </c>
    </row>
    <row r="8" spans="1:12" ht="44.25" customHeight="1" thickBot="1" x14ac:dyDescent="0.3">
      <c r="A8" s="93"/>
      <c r="B8" s="95"/>
      <c r="C8" s="97"/>
      <c r="D8" s="80"/>
      <c r="E8" s="82"/>
      <c r="F8" s="99"/>
      <c r="G8" s="97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2.6771360240428477E-2</v>
      </c>
      <c r="C10" s="32">
        <v>1.4410190895810526E-3</v>
      </c>
      <c r="D10" s="32">
        <v>1.0257663260773153E-2</v>
      </c>
      <c r="E10" s="32">
        <v>-1.2816266677021404E-2</v>
      </c>
      <c r="F10" s="32">
        <v>-7.5391632167905009E-2</v>
      </c>
      <c r="G10" s="32">
        <v>-1.682999880461733E-2</v>
      </c>
      <c r="H10" s="32">
        <v>6.0009086745684836E-3</v>
      </c>
      <c r="I10" s="67">
        <v>-1.1906368269122281E-2</v>
      </c>
      <c r="J10" s="46"/>
      <c r="K10" s="46"/>
      <c r="L10" s="47"/>
    </row>
    <row r="11" spans="1:12" x14ac:dyDescent="0.25">
      <c r="A11" s="68" t="s">
        <v>6</v>
      </c>
      <c r="B11" s="32">
        <v>2.9051498399767395E-2</v>
      </c>
      <c r="C11" s="32">
        <v>1.6894872716577414E-3</v>
      </c>
      <c r="D11" s="32">
        <v>1.206891807861421E-2</v>
      </c>
      <c r="E11" s="32">
        <v>-1.5601046570207444E-2</v>
      </c>
      <c r="F11" s="32">
        <v>-0.13990864485830878</v>
      </c>
      <c r="G11" s="32">
        <v>-7.3159302671411686E-3</v>
      </c>
      <c r="H11" s="32">
        <v>4.5479924855957865E-3</v>
      </c>
      <c r="I11" s="67">
        <v>-1.2671307141412069E-2</v>
      </c>
      <c r="J11" s="46"/>
      <c r="K11" s="46"/>
      <c r="L11" s="47"/>
    </row>
    <row r="12" spans="1:12" ht="15" customHeight="1" x14ac:dyDescent="0.25">
      <c r="A12" s="68" t="s">
        <v>5</v>
      </c>
      <c r="B12" s="32">
        <v>2.171572059782223E-2</v>
      </c>
      <c r="C12" s="32">
        <v>9.8013792884017459E-3</v>
      </c>
      <c r="D12" s="32">
        <v>1.6911517326455128E-2</v>
      </c>
      <c r="E12" s="32">
        <v>-1.0557184750733084E-2</v>
      </c>
      <c r="F12" s="32">
        <v>-1.4168382090444687E-2</v>
      </c>
      <c r="G12" s="32">
        <v>6.6343498315100113E-3</v>
      </c>
      <c r="H12" s="32">
        <v>1.624091541557493E-2</v>
      </c>
      <c r="I12" s="67">
        <v>3.7308975294083613E-3</v>
      </c>
      <c r="J12" s="46"/>
      <c r="K12" s="46"/>
      <c r="L12" s="47"/>
    </row>
    <row r="13" spans="1:12" ht="15" customHeight="1" x14ac:dyDescent="0.25">
      <c r="A13" s="68" t="s">
        <v>46</v>
      </c>
      <c r="B13" s="32">
        <v>1.7428512225445392E-2</v>
      </c>
      <c r="C13" s="32">
        <v>-1.7404819478028855E-2</v>
      </c>
      <c r="D13" s="32">
        <v>-2.8546285327466503E-3</v>
      </c>
      <c r="E13" s="32">
        <v>-1.1591924125587516E-2</v>
      </c>
      <c r="F13" s="32">
        <v>-2.4919284901740446E-2</v>
      </c>
      <c r="G13" s="32">
        <v>-0.10053936887972625</v>
      </c>
      <c r="H13" s="32">
        <v>-7.8714123670237113E-3</v>
      </c>
      <c r="I13" s="67">
        <v>-5.0264156530518744E-2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3.6630193120885668E-2</v>
      </c>
      <c r="C14" s="32">
        <v>8.0656238077068121E-3</v>
      </c>
      <c r="D14" s="32">
        <v>4.1917229729728778E-3</v>
      </c>
      <c r="E14" s="32">
        <v>-9.8264687434664877E-3</v>
      </c>
      <c r="F14" s="32">
        <v>1.7888768643906872E-2</v>
      </c>
      <c r="G14" s="32">
        <v>-3.752254609396799E-2</v>
      </c>
      <c r="H14" s="32">
        <v>-6.4195627905957453E-3</v>
      </c>
      <c r="I14" s="67">
        <v>-6.2890706140832364E-3</v>
      </c>
      <c r="J14" s="46"/>
      <c r="K14" s="63"/>
      <c r="L14" s="47"/>
    </row>
    <row r="15" spans="1:12" ht="15" customHeight="1" x14ac:dyDescent="0.25">
      <c r="A15" s="68" t="s">
        <v>3</v>
      </c>
      <c r="B15" s="32">
        <v>7.0165609348914915E-2</v>
      </c>
      <c r="C15" s="32">
        <v>1.8585896474119235E-3</v>
      </c>
      <c r="D15" s="32">
        <v>3.7725094735523435E-3</v>
      </c>
      <c r="E15" s="32">
        <v>-9.2463309441807029E-3</v>
      </c>
      <c r="F15" s="32">
        <v>5.245504487756425E-2</v>
      </c>
      <c r="G15" s="32">
        <v>-1.84770831482578E-2</v>
      </c>
      <c r="H15" s="32">
        <v>2.1720930530011451E-3</v>
      </c>
      <c r="I15" s="67">
        <v>-1.4648483723141092E-2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-8.8639053254437883E-2</v>
      </c>
      <c r="C16" s="32">
        <v>-1.6950146627565998E-2</v>
      </c>
      <c r="D16" s="32">
        <v>-2.4960616138631764E-3</v>
      </c>
      <c r="E16" s="32">
        <v>-7.2980017376194084E-3</v>
      </c>
      <c r="F16" s="32">
        <v>-0.10057448116170931</v>
      </c>
      <c r="G16" s="32">
        <v>-9.4539679948660416E-2</v>
      </c>
      <c r="H16" s="32">
        <v>1.71150931694386E-2</v>
      </c>
      <c r="I16" s="67">
        <v>3.6073256821036459E-3</v>
      </c>
      <c r="J16" s="46"/>
      <c r="K16" s="46"/>
      <c r="L16" s="47"/>
    </row>
    <row r="17" spans="1:12" ht="15" customHeight="1" x14ac:dyDescent="0.25">
      <c r="A17" s="68" t="s">
        <v>2</v>
      </c>
      <c r="B17" s="32">
        <v>4.8173207036534826E-3</v>
      </c>
      <c r="C17" s="32">
        <v>2.7819041188386073E-3</v>
      </c>
      <c r="D17" s="32">
        <v>8.2281059063136208E-3</v>
      </c>
      <c r="E17" s="32">
        <v>-5.4017555705604403E-3</v>
      </c>
      <c r="F17" s="32">
        <v>-6.0460817554059854E-2</v>
      </c>
      <c r="G17" s="32">
        <v>2.8259157908787635E-2</v>
      </c>
      <c r="H17" s="32">
        <v>2.1960758857163309E-2</v>
      </c>
      <c r="I17" s="67">
        <v>2.6961527546917718E-2</v>
      </c>
      <c r="J17" s="46"/>
      <c r="K17" s="46"/>
      <c r="L17" s="47"/>
    </row>
    <row r="18" spans="1:12" x14ac:dyDescent="0.25">
      <c r="A18" s="69" t="s">
        <v>1</v>
      </c>
      <c r="B18" s="32">
        <v>2.9780821917808176E-2</v>
      </c>
      <c r="C18" s="32">
        <v>-6.9484808454426394E-3</v>
      </c>
      <c r="D18" s="32">
        <v>2.1663495515085618E-2</v>
      </c>
      <c r="E18" s="32">
        <v>-3.1077166183829386E-2</v>
      </c>
      <c r="F18" s="32">
        <v>2.2806413010320714E-2</v>
      </c>
      <c r="G18" s="32">
        <v>1.8461741126121423E-2</v>
      </c>
      <c r="H18" s="32">
        <v>2.3071788079167543E-3</v>
      </c>
      <c r="I18" s="67">
        <v>-1.6358895922095273E-2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1.8605133369866245E-2</v>
      </c>
      <c r="C20" s="32">
        <v>-3.5852956516699841E-3</v>
      </c>
      <c r="D20" s="32">
        <v>1.0275820533034441E-2</v>
      </c>
      <c r="E20" s="32">
        <v>-1.5089990161847311E-2</v>
      </c>
      <c r="F20" s="32">
        <v>-0.10917444787658048</v>
      </c>
      <c r="G20" s="32">
        <v>-2.5763029921936909E-2</v>
      </c>
      <c r="H20" s="32">
        <v>4.0190597729039546E-3</v>
      </c>
      <c r="I20" s="67">
        <v>-1.6797632910626636E-2</v>
      </c>
      <c r="J20" s="46"/>
      <c r="K20" s="46"/>
      <c r="L20" s="46"/>
    </row>
    <row r="21" spans="1:12" x14ac:dyDescent="0.25">
      <c r="A21" s="68" t="s">
        <v>13</v>
      </c>
      <c r="B21" s="32">
        <v>2.3068828200694558E-2</v>
      </c>
      <c r="C21" s="32">
        <v>4.1551775915258382E-3</v>
      </c>
      <c r="D21" s="32">
        <v>9.2202441110160738E-3</v>
      </c>
      <c r="E21" s="32">
        <v>-1.0807020718357041E-2</v>
      </c>
      <c r="F21" s="32">
        <v>-2.9841775887518018E-2</v>
      </c>
      <c r="G21" s="32">
        <v>-5.8221632823156622E-3</v>
      </c>
      <c r="H21" s="32">
        <v>8.2953806644021633E-3</v>
      </c>
      <c r="I21" s="67">
        <v>-5.3883826089051734E-3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0.58261348005502045</v>
      </c>
      <c r="C22" s="32">
        <v>0.13635555555555556</v>
      </c>
      <c r="D22" s="32">
        <v>5.3626373626373569E-2</v>
      </c>
      <c r="E22" s="32">
        <v>3.7201203102738667E-2</v>
      </c>
      <c r="F22" s="32">
        <v>0.71917589410642035</v>
      </c>
      <c r="G22" s="32">
        <v>0.1081222031156428</v>
      </c>
      <c r="H22" s="32">
        <v>2.2132315114218981E-2</v>
      </c>
      <c r="I22" s="67">
        <v>2.6942225094509054E-2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7.7075014222631522E-2</v>
      </c>
      <c r="C23" s="32">
        <v>1.3577137321385324E-2</v>
      </c>
      <c r="D23" s="32">
        <v>1.4055398270717001E-2</v>
      </c>
      <c r="E23" s="32">
        <v>-1.0399050960397838E-2</v>
      </c>
      <c r="F23" s="32">
        <v>5.6968520761804031E-2</v>
      </c>
      <c r="G23" s="32">
        <v>9.7911539670259007E-3</v>
      </c>
      <c r="H23" s="32">
        <v>1.5617928506620249E-2</v>
      </c>
      <c r="I23" s="67">
        <v>-3.7355171848701962E-3</v>
      </c>
      <c r="J23" s="46"/>
      <c r="K23" s="46" t="s">
        <v>48</v>
      </c>
      <c r="L23" s="47">
        <v>139.27000000000001</v>
      </c>
    </row>
    <row r="24" spans="1:12" x14ac:dyDescent="0.25">
      <c r="A24" s="68" t="s">
        <v>50</v>
      </c>
      <c r="B24" s="32">
        <v>3.3134493488532923E-2</v>
      </c>
      <c r="C24" s="32">
        <v>2.7787762407247563E-3</v>
      </c>
      <c r="D24" s="32">
        <v>1.2084870015504734E-2</v>
      </c>
      <c r="E24" s="32">
        <v>-1.1502291530266051E-2</v>
      </c>
      <c r="F24" s="32">
        <v>-4.9199785392329276E-2</v>
      </c>
      <c r="G24" s="32">
        <v>-1.0688500870853046E-2</v>
      </c>
      <c r="H24" s="32">
        <v>1.1477704625764806E-2</v>
      </c>
      <c r="I24" s="67">
        <v>-7.6537968918853894E-3</v>
      </c>
      <c r="J24" s="46"/>
      <c r="K24" s="46" t="s">
        <v>49</v>
      </c>
      <c r="L24" s="47">
        <v>106.26</v>
      </c>
    </row>
    <row r="25" spans="1:12" x14ac:dyDescent="0.25">
      <c r="A25" s="68" t="s">
        <v>51</v>
      </c>
      <c r="B25" s="32">
        <v>1.7794473356300022E-2</v>
      </c>
      <c r="C25" s="32">
        <v>-1.6956932631295718E-4</v>
      </c>
      <c r="D25" s="32">
        <v>9.4612204098323271E-3</v>
      </c>
      <c r="E25" s="32">
        <v>-1.2136772085424186E-2</v>
      </c>
      <c r="F25" s="32">
        <v>-0.10834397687643138</v>
      </c>
      <c r="G25" s="32">
        <v>-1.0325979491749515E-2</v>
      </c>
      <c r="H25" s="32">
        <v>2.3747181636655235E-3</v>
      </c>
      <c r="I25" s="67">
        <v>-3.1450968828155013E-3</v>
      </c>
      <c r="J25" s="46"/>
      <c r="K25" s="46" t="s">
        <v>50</v>
      </c>
      <c r="L25" s="47">
        <v>103.03</v>
      </c>
    </row>
    <row r="26" spans="1:12" ht="17.25" customHeight="1" x14ac:dyDescent="0.25">
      <c r="A26" s="68" t="s">
        <v>52</v>
      </c>
      <c r="B26" s="32">
        <v>-9.6822737726787178E-4</v>
      </c>
      <c r="C26" s="32">
        <v>-2.5400785269812376E-3</v>
      </c>
      <c r="D26" s="32">
        <v>6.9082948187788595E-3</v>
      </c>
      <c r="E26" s="32">
        <v>-1.368954372891884E-2</v>
      </c>
      <c r="F26" s="32">
        <v>-0.11492350876097901</v>
      </c>
      <c r="G26" s="32">
        <v>-1.1412833684189994E-2</v>
      </c>
      <c r="H26" s="32">
        <v>2.1834234313724554E-3</v>
      </c>
      <c r="I26" s="67">
        <v>-5.8815291176150808E-4</v>
      </c>
      <c r="J26" s="58"/>
      <c r="K26" s="50" t="s">
        <v>51</v>
      </c>
      <c r="L26" s="47">
        <v>101.8</v>
      </c>
    </row>
    <row r="27" spans="1:12" x14ac:dyDescent="0.25">
      <c r="A27" s="68" t="s">
        <v>53</v>
      </c>
      <c r="B27" s="32">
        <v>-5.6947791164658645E-2</v>
      </c>
      <c r="C27" s="32">
        <v>-1.7368615384615427E-2</v>
      </c>
      <c r="D27" s="32">
        <v>2.7060744337923381E-3</v>
      </c>
      <c r="E27" s="32">
        <v>-2.1024590163934431E-2</v>
      </c>
      <c r="F27" s="32">
        <v>-0.1259880219425128</v>
      </c>
      <c r="G27" s="32">
        <v>-3.3185006046642318E-2</v>
      </c>
      <c r="H27" s="32">
        <v>-9.1774889517105551E-3</v>
      </c>
      <c r="I27" s="67">
        <v>-1.3667822701521781E-2</v>
      </c>
      <c r="J27" s="53"/>
      <c r="K27" s="41" t="s">
        <v>52</v>
      </c>
      <c r="L27" s="47">
        <v>100.16</v>
      </c>
    </row>
    <row r="28" spans="1:12" ht="15.75" thickBot="1" x14ac:dyDescent="0.3">
      <c r="A28" s="70" t="s">
        <v>54</v>
      </c>
      <c r="B28" s="71">
        <v>-0.10917173009274073</v>
      </c>
      <c r="C28" s="71">
        <v>-3.977249224405377E-2</v>
      </c>
      <c r="D28" s="71">
        <v>-1.9276245073450715E-3</v>
      </c>
      <c r="E28" s="71">
        <v>-3.5924006908462869E-2</v>
      </c>
      <c r="F28" s="71">
        <v>-0.14785816746964264</v>
      </c>
      <c r="G28" s="71">
        <v>-6.9008312698542684E-2</v>
      </c>
      <c r="H28" s="71">
        <v>9.7345495744667332E-3</v>
      </c>
      <c r="I28" s="72">
        <v>-6.8949084060355936E-2</v>
      </c>
      <c r="J28" s="53"/>
      <c r="K28" s="41" t="s">
        <v>53</v>
      </c>
      <c r="L28" s="47">
        <v>95.97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92.77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Financial and insurance services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150.21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106.21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102.08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100.83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99.22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94.05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89.25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158.26</v>
      </c>
    </row>
    <row r="42" spans="1:12" x14ac:dyDescent="0.25">
      <c r="K42" s="46" t="s">
        <v>49</v>
      </c>
      <c r="L42" s="47">
        <v>107.71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103.31</v>
      </c>
    </row>
    <row r="44" spans="1:12" ht="15.4" customHeight="1" x14ac:dyDescent="0.25">
      <c r="A44" s="26" t="str">
        <f>"Indexed number of payroll jobs in "&amp;$L$1&amp;" each week by age group"</f>
        <v>Indexed number of payroll jobs in Financial and insurance services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101.78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99.9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94.31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89.08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102.36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100.74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103.19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103.12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109.33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84.89</v>
      </c>
    </row>
    <row r="58" spans="1:12" ht="15.4" customHeight="1" x14ac:dyDescent="0.25">
      <c r="K58" s="41" t="s">
        <v>2</v>
      </c>
      <c r="L58" s="47">
        <v>102.95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Financial and insurance services each week by State and Territory</v>
      </c>
      <c r="K59" s="41" t="s">
        <v>1</v>
      </c>
      <c r="L59" s="47">
        <v>105.97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100.86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99.54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101.23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102.73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108.47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82.46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101.29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102.65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102.17</v>
      </c>
    </row>
    <row r="71" spans="1:12" ht="15.4" customHeight="1" x14ac:dyDescent="0.25">
      <c r="K71" s="46" t="s">
        <v>5</v>
      </c>
      <c r="L71" s="47">
        <v>101.2</v>
      </c>
    </row>
    <row r="72" spans="1:12" ht="15.4" customHeight="1" x14ac:dyDescent="0.25">
      <c r="K72" s="46" t="s">
        <v>46</v>
      </c>
      <c r="L72" s="47">
        <v>100.77</v>
      </c>
    </row>
    <row r="73" spans="1:12" ht="15.4" customHeight="1" x14ac:dyDescent="0.25">
      <c r="K73" s="50" t="s">
        <v>4</v>
      </c>
      <c r="L73" s="47">
        <v>102.7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Financial and insurance services each week by State and Territory</v>
      </c>
      <c r="K74" s="41" t="s">
        <v>3</v>
      </c>
      <c r="L74" s="47">
        <v>108.83</v>
      </c>
    </row>
    <row r="75" spans="1:12" ht="15.4" customHeight="1" x14ac:dyDescent="0.25">
      <c r="K75" s="41" t="s">
        <v>45</v>
      </c>
      <c r="L75" s="47">
        <v>81.02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100.5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105.26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102.41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101.23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101.41</v>
      </c>
    </row>
    <row r="84" spans="1:12" ht="15.4" customHeight="1" x14ac:dyDescent="0.25">
      <c r="K84" s="50" t="s">
        <v>4</v>
      </c>
      <c r="L84" s="47">
        <v>101.63</v>
      </c>
    </row>
    <row r="85" spans="1:12" ht="15.4" customHeight="1" x14ac:dyDescent="0.25">
      <c r="K85" s="41" t="s">
        <v>3</v>
      </c>
      <c r="L85" s="47">
        <v>103.62</v>
      </c>
    </row>
    <row r="86" spans="1:12" ht="15.4" customHeight="1" x14ac:dyDescent="0.25">
      <c r="K86" s="41" t="s">
        <v>45</v>
      </c>
      <c r="L86" s="47">
        <v>99.25</v>
      </c>
    </row>
    <row r="87" spans="1:12" ht="15.4" customHeight="1" x14ac:dyDescent="0.25">
      <c r="K87" s="41" t="s">
        <v>2</v>
      </c>
      <c r="L87" s="47">
        <v>97.2</v>
      </c>
    </row>
    <row r="88" spans="1:12" ht="15.4" customHeight="1" x14ac:dyDescent="0.25">
      <c r="K88" s="41" t="s">
        <v>1</v>
      </c>
      <c r="L88" s="47">
        <v>100.51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101.71</v>
      </c>
    </row>
    <row r="91" spans="1:12" ht="15" customHeight="1" x14ac:dyDescent="0.25">
      <c r="K91" s="46" t="s">
        <v>5</v>
      </c>
      <c r="L91" s="47">
        <v>100.96</v>
      </c>
    </row>
    <row r="92" spans="1:12" ht="15" customHeight="1" x14ac:dyDescent="0.25">
      <c r="A92" s="26"/>
      <c r="K92" s="46" t="s">
        <v>46</v>
      </c>
      <c r="L92" s="47">
        <v>100.04</v>
      </c>
    </row>
    <row r="93" spans="1:12" ht="15" customHeight="1" x14ac:dyDescent="0.25">
      <c r="K93" s="50" t="s">
        <v>4</v>
      </c>
      <c r="L93" s="47">
        <v>102.47</v>
      </c>
    </row>
    <row r="94" spans="1:12" ht="15" customHeight="1" x14ac:dyDescent="0.25">
      <c r="K94" s="41" t="s">
        <v>3</v>
      </c>
      <c r="L94" s="47">
        <v>103.85</v>
      </c>
    </row>
    <row r="95" spans="1:12" ht="15" customHeight="1" x14ac:dyDescent="0.25">
      <c r="K95" s="41" t="s">
        <v>45</v>
      </c>
      <c r="L95" s="47">
        <v>99.13</v>
      </c>
    </row>
    <row r="96" spans="1:12" ht="15" customHeight="1" x14ac:dyDescent="0.25">
      <c r="K96" s="41" t="s">
        <v>2</v>
      </c>
      <c r="L96" s="47">
        <v>97.3</v>
      </c>
    </row>
    <row r="97" spans="1:12" ht="15" customHeight="1" x14ac:dyDescent="0.25">
      <c r="K97" s="41" t="s">
        <v>1</v>
      </c>
      <c r="L97" s="47">
        <v>98.41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102.76</v>
      </c>
    </row>
    <row r="100" spans="1:12" x14ac:dyDescent="0.25">
      <c r="A100" s="25"/>
      <c r="B100" s="24"/>
      <c r="K100" s="46" t="s">
        <v>5</v>
      </c>
      <c r="L100" s="47">
        <v>102.66</v>
      </c>
    </row>
    <row r="101" spans="1:12" x14ac:dyDescent="0.25">
      <c r="A101" s="25"/>
      <c r="B101" s="24"/>
      <c r="K101" s="46" t="s">
        <v>46</v>
      </c>
      <c r="L101" s="47">
        <v>99.52</v>
      </c>
    </row>
    <row r="102" spans="1:12" x14ac:dyDescent="0.25">
      <c r="A102" s="25"/>
      <c r="B102" s="24"/>
      <c r="K102" s="50" t="s">
        <v>4</v>
      </c>
      <c r="L102" s="47">
        <v>103.18</v>
      </c>
    </row>
    <row r="103" spans="1:12" x14ac:dyDescent="0.25">
      <c r="A103" s="25"/>
      <c r="B103" s="24"/>
      <c r="K103" s="41" t="s">
        <v>3</v>
      </c>
      <c r="L103" s="47">
        <v>104.31</v>
      </c>
    </row>
    <row r="104" spans="1:12" x14ac:dyDescent="0.25">
      <c r="A104" s="25"/>
      <c r="B104" s="24"/>
      <c r="K104" s="41" t="s">
        <v>45</v>
      </c>
      <c r="L104" s="47">
        <v>99.67</v>
      </c>
    </row>
    <row r="105" spans="1:12" x14ac:dyDescent="0.25">
      <c r="A105" s="25"/>
      <c r="B105" s="24"/>
      <c r="K105" s="41" t="s">
        <v>2</v>
      </c>
      <c r="L105" s="47">
        <v>98.81</v>
      </c>
    </row>
    <row r="106" spans="1:12" x14ac:dyDescent="0.25">
      <c r="A106" s="25"/>
      <c r="B106" s="24"/>
      <c r="K106" s="41" t="s">
        <v>1</v>
      </c>
      <c r="L106" s="47">
        <v>100.22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100.3019</v>
      </c>
    </row>
    <row r="110" spans="1:12" x14ac:dyDescent="0.25">
      <c r="K110" s="74">
        <v>43918</v>
      </c>
      <c r="L110" s="47">
        <v>99.532300000000006</v>
      </c>
    </row>
    <row r="111" spans="1:12" x14ac:dyDescent="0.25">
      <c r="K111" s="74">
        <v>43925</v>
      </c>
      <c r="L111" s="47">
        <v>98.935900000000004</v>
      </c>
    </row>
    <row r="112" spans="1:12" x14ac:dyDescent="0.25">
      <c r="K112" s="74">
        <v>43932</v>
      </c>
      <c r="L112" s="47">
        <v>99.437700000000007</v>
      </c>
    </row>
    <row r="113" spans="11:12" x14ac:dyDescent="0.25">
      <c r="K113" s="74">
        <v>43939</v>
      </c>
      <c r="L113" s="47">
        <v>99.623699999999999</v>
      </c>
    </row>
    <row r="114" spans="11:12" x14ac:dyDescent="0.25">
      <c r="K114" s="74">
        <v>43946</v>
      </c>
      <c r="L114" s="47">
        <v>99.771199999999993</v>
      </c>
    </row>
    <row r="115" spans="11:12" x14ac:dyDescent="0.25">
      <c r="K115" s="74">
        <v>43953</v>
      </c>
      <c r="L115" s="47">
        <v>100.2954</v>
      </c>
    </row>
    <row r="116" spans="11:12" x14ac:dyDescent="0.25">
      <c r="K116" s="74">
        <v>43960</v>
      </c>
      <c r="L116" s="47">
        <v>100.17449999999999</v>
      </c>
    </row>
    <row r="117" spans="11:12" x14ac:dyDescent="0.25">
      <c r="K117" s="74">
        <v>43967</v>
      </c>
      <c r="L117" s="47">
        <v>100.29470000000001</v>
      </c>
    </row>
    <row r="118" spans="11:12" x14ac:dyDescent="0.25">
      <c r="K118" s="74">
        <v>43974</v>
      </c>
      <c r="L118" s="47">
        <v>100.5806</v>
      </c>
    </row>
    <row r="119" spans="11:12" x14ac:dyDescent="0.25">
      <c r="K119" s="74">
        <v>43981</v>
      </c>
      <c r="L119" s="47">
        <v>100.7154</v>
      </c>
    </row>
    <row r="120" spans="11:12" x14ac:dyDescent="0.25">
      <c r="K120" s="74">
        <v>43988</v>
      </c>
      <c r="L120" s="47">
        <v>100.72709999999999</v>
      </c>
    </row>
    <row r="121" spans="11:12" x14ac:dyDescent="0.25">
      <c r="K121" s="74">
        <v>43995</v>
      </c>
      <c r="L121" s="47">
        <v>100.6587</v>
      </c>
    </row>
    <row r="122" spans="11:12" x14ac:dyDescent="0.25">
      <c r="K122" s="74">
        <v>44002</v>
      </c>
      <c r="L122" s="47">
        <v>100.5966</v>
      </c>
    </row>
    <row r="123" spans="11:12" x14ac:dyDescent="0.25">
      <c r="K123" s="74">
        <v>44009</v>
      </c>
      <c r="L123" s="47">
        <v>99.974400000000003</v>
      </c>
    </row>
    <row r="124" spans="11:12" x14ac:dyDescent="0.25">
      <c r="K124" s="74">
        <v>44016</v>
      </c>
      <c r="L124" s="47">
        <v>100.27889999999999</v>
      </c>
    </row>
    <row r="125" spans="11:12" x14ac:dyDescent="0.25">
      <c r="K125" s="74">
        <v>44023</v>
      </c>
      <c r="L125" s="47">
        <v>102.69589999999999</v>
      </c>
    </row>
    <row r="126" spans="11:12" x14ac:dyDescent="0.25">
      <c r="K126" s="74">
        <v>44030</v>
      </c>
      <c r="L126" s="47">
        <v>102.658</v>
      </c>
    </row>
    <row r="127" spans="11:12" x14ac:dyDescent="0.25">
      <c r="K127" s="74">
        <v>44037</v>
      </c>
      <c r="L127" s="47">
        <v>102.62439999999999</v>
      </c>
    </row>
    <row r="128" spans="11:12" x14ac:dyDescent="0.25">
      <c r="K128" s="74">
        <v>44044</v>
      </c>
      <c r="L128" s="47">
        <v>102.5078</v>
      </c>
    </row>
    <row r="129" spans="1:12" x14ac:dyDescent="0.25">
      <c r="K129" s="74">
        <v>44051</v>
      </c>
      <c r="L129" s="47">
        <v>102.0304</v>
      </c>
    </row>
    <row r="130" spans="1:12" x14ac:dyDescent="0.25">
      <c r="K130" s="74">
        <v>44058</v>
      </c>
      <c r="L130" s="47">
        <v>102.0313</v>
      </c>
    </row>
    <row r="131" spans="1:12" x14ac:dyDescent="0.25">
      <c r="K131" s="74">
        <v>44065</v>
      </c>
      <c r="L131" s="47">
        <v>102.0873</v>
      </c>
    </row>
    <row r="132" spans="1:12" x14ac:dyDescent="0.25">
      <c r="K132" s="74">
        <v>44072</v>
      </c>
      <c r="L132" s="47">
        <v>102.1416</v>
      </c>
    </row>
    <row r="133" spans="1:12" x14ac:dyDescent="0.25">
      <c r="K133" s="74">
        <v>44079</v>
      </c>
      <c r="L133" s="47">
        <v>102.2016</v>
      </c>
    </row>
    <row r="134" spans="1:12" x14ac:dyDescent="0.25">
      <c r="K134" s="74">
        <v>44086</v>
      </c>
      <c r="L134" s="47">
        <v>102.6474</v>
      </c>
    </row>
    <row r="135" spans="1:12" x14ac:dyDescent="0.25">
      <c r="K135" s="74">
        <v>44093</v>
      </c>
      <c r="L135" s="47">
        <v>103.0324</v>
      </c>
    </row>
    <row r="136" spans="1:12" x14ac:dyDescent="0.25">
      <c r="K136" s="74">
        <v>44100</v>
      </c>
      <c r="L136" s="47">
        <v>102.8918</v>
      </c>
    </row>
    <row r="137" spans="1:12" x14ac:dyDescent="0.25">
      <c r="K137" s="74">
        <v>44107</v>
      </c>
      <c r="L137" s="47">
        <v>102.3074</v>
      </c>
    </row>
    <row r="138" spans="1:12" x14ac:dyDescent="0.25">
      <c r="K138" s="74">
        <v>44114</v>
      </c>
      <c r="L138" s="47">
        <v>102.3194</v>
      </c>
    </row>
    <row r="139" spans="1:12" x14ac:dyDescent="0.25">
      <c r="A139" s="25"/>
      <c r="B139" s="24"/>
      <c r="K139" s="74">
        <v>44121</v>
      </c>
      <c r="L139" s="47">
        <v>102.5294</v>
      </c>
    </row>
    <row r="140" spans="1:12" x14ac:dyDescent="0.25">
      <c r="A140" s="25"/>
      <c r="B140" s="24"/>
      <c r="K140" s="74">
        <v>44128</v>
      </c>
      <c r="L140" s="47">
        <v>102.7406</v>
      </c>
    </row>
    <row r="141" spans="1:12" x14ac:dyDescent="0.25">
      <c r="K141" s="74">
        <v>44135</v>
      </c>
      <c r="L141" s="47">
        <v>102.9541</v>
      </c>
    </row>
    <row r="142" spans="1:12" x14ac:dyDescent="0.25">
      <c r="K142" s="74">
        <v>44142</v>
      </c>
      <c r="L142" s="47">
        <v>101.63460000000001</v>
      </c>
    </row>
    <row r="143" spans="1:12" x14ac:dyDescent="0.25">
      <c r="K143" s="74">
        <v>44149</v>
      </c>
      <c r="L143" s="47">
        <v>102.6771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106.7971</v>
      </c>
    </row>
    <row r="152" spans="11:12" x14ac:dyDescent="0.25">
      <c r="K152" s="74">
        <v>43918</v>
      </c>
      <c r="L152" s="47">
        <v>107.4863</v>
      </c>
    </row>
    <row r="153" spans="11:12" x14ac:dyDescent="0.25">
      <c r="K153" s="74">
        <v>43925</v>
      </c>
      <c r="L153" s="47">
        <v>99.532600000000002</v>
      </c>
    </row>
    <row r="154" spans="11:12" x14ac:dyDescent="0.25">
      <c r="K154" s="74">
        <v>43932</v>
      </c>
      <c r="L154" s="47">
        <v>98.066999999999993</v>
      </c>
    </row>
    <row r="155" spans="11:12" x14ac:dyDescent="0.25">
      <c r="K155" s="74">
        <v>43939</v>
      </c>
      <c r="L155" s="47">
        <v>94.852500000000006</v>
      </c>
    </row>
    <row r="156" spans="11:12" x14ac:dyDescent="0.25">
      <c r="K156" s="74">
        <v>43946</v>
      </c>
      <c r="L156" s="47">
        <v>89.485799999999998</v>
      </c>
    </row>
    <row r="157" spans="11:12" x14ac:dyDescent="0.25">
      <c r="K157" s="74">
        <v>43953</v>
      </c>
      <c r="L157" s="47">
        <v>90.192499999999995</v>
      </c>
    </row>
    <row r="158" spans="11:12" x14ac:dyDescent="0.25">
      <c r="K158" s="74">
        <v>43960</v>
      </c>
      <c r="L158" s="47">
        <v>88.686700000000002</v>
      </c>
    </row>
    <row r="159" spans="11:12" x14ac:dyDescent="0.25">
      <c r="K159" s="74">
        <v>43967</v>
      </c>
      <c r="L159" s="47">
        <v>89.020899999999997</v>
      </c>
    </row>
    <row r="160" spans="11:12" x14ac:dyDescent="0.25">
      <c r="K160" s="74">
        <v>43974</v>
      </c>
      <c r="L160" s="47">
        <v>90.207800000000006</v>
      </c>
    </row>
    <row r="161" spans="11:12" x14ac:dyDescent="0.25">
      <c r="K161" s="74">
        <v>43981</v>
      </c>
      <c r="L161" s="47">
        <v>91.600800000000007</v>
      </c>
    </row>
    <row r="162" spans="11:12" x14ac:dyDescent="0.25">
      <c r="K162" s="74">
        <v>43988</v>
      </c>
      <c r="L162" s="47">
        <v>91.212400000000002</v>
      </c>
    </row>
    <row r="163" spans="11:12" x14ac:dyDescent="0.25">
      <c r="K163" s="74">
        <v>43995</v>
      </c>
      <c r="L163" s="47">
        <v>91.366500000000002</v>
      </c>
    </row>
    <row r="164" spans="11:12" x14ac:dyDescent="0.25">
      <c r="K164" s="74">
        <v>44002</v>
      </c>
      <c r="L164" s="47">
        <v>91.885199999999998</v>
      </c>
    </row>
    <row r="165" spans="11:12" x14ac:dyDescent="0.25">
      <c r="K165" s="74">
        <v>44009</v>
      </c>
      <c r="L165" s="47">
        <v>91.067999999999998</v>
      </c>
    </row>
    <row r="166" spans="11:12" x14ac:dyDescent="0.25">
      <c r="K166" s="74">
        <v>44016</v>
      </c>
      <c r="L166" s="47">
        <v>92.585400000000007</v>
      </c>
    </row>
    <row r="167" spans="11:12" x14ac:dyDescent="0.25">
      <c r="K167" s="74">
        <v>44023</v>
      </c>
      <c r="L167" s="47">
        <v>94.825999999999993</v>
      </c>
    </row>
    <row r="168" spans="11:12" x14ac:dyDescent="0.25">
      <c r="K168" s="74">
        <v>44030</v>
      </c>
      <c r="L168" s="47">
        <v>94.634399999999999</v>
      </c>
    </row>
    <row r="169" spans="11:12" x14ac:dyDescent="0.25">
      <c r="K169" s="74">
        <v>44037</v>
      </c>
      <c r="L169" s="47">
        <v>93.501900000000006</v>
      </c>
    </row>
    <row r="170" spans="11:12" x14ac:dyDescent="0.25">
      <c r="K170" s="74">
        <v>44044</v>
      </c>
      <c r="L170" s="47">
        <v>93.8416</v>
      </c>
    </row>
    <row r="171" spans="11:12" x14ac:dyDescent="0.25">
      <c r="K171" s="74">
        <v>44051</v>
      </c>
      <c r="L171" s="47">
        <v>94.501499999999993</v>
      </c>
    </row>
    <row r="172" spans="11:12" x14ac:dyDescent="0.25">
      <c r="K172" s="74">
        <v>44058</v>
      </c>
      <c r="L172" s="47">
        <v>93.743899999999996</v>
      </c>
    </row>
    <row r="173" spans="11:12" x14ac:dyDescent="0.25">
      <c r="K173" s="74">
        <v>44065</v>
      </c>
      <c r="L173" s="47">
        <v>94.092399999999998</v>
      </c>
    </row>
    <row r="174" spans="11:12" x14ac:dyDescent="0.25">
      <c r="K174" s="74">
        <v>44072</v>
      </c>
      <c r="L174" s="47">
        <v>94.415999999999997</v>
      </c>
    </row>
    <row r="175" spans="11:12" x14ac:dyDescent="0.25">
      <c r="K175" s="74">
        <v>44079</v>
      </c>
      <c r="L175" s="47">
        <v>96.374700000000004</v>
      </c>
    </row>
    <row r="176" spans="11:12" x14ac:dyDescent="0.25">
      <c r="K176" s="74">
        <v>44086</v>
      </c>
      <c r="L176" s="47">
        <v>104.91970000000001</v>
      </c>
    </row>
    <row r="177" spans="11:12" x14ac:dyDescent="0.25">
      <c r="K177" s="74">
        <v>44093</v>
      </c>
      <c r="L177" s="47">
        <v>124.9011</v>
      </c>
    </row>
    <row r="178" spans="11:12" x14ac:dyDescent="0.25">
      <c r="K178" s="74">
        <v>44100</v>
      </c>
      <c r="L178" s="47">
        <v>116.98390000000001</v>
      </c>
    </row>
    <row r="179" spans="11:12" x14ac:dyDescent="0.25">
      <c r="K179" s="74">
        <v>44107</v>
      </c>
      <c r="L179" s="47">
        <v>95.152799999999999</v>
      </c>
    </row>
    <row r="180" spans="11:12" x14ac:dyDescent="0.25">
      <c r="K180" s="74">
        <v>44114</v>
      </c>
      <c r="L180" s="47">
        <v>94.124899999999997</v>
      </c>
    </row>
    <row r="181" spans="11:12" x14ac:dyDescent="0.25">
      <c r="K181" s="74">
        <v>44121</v>
      </c>
      <c r="L181" s="47">
        <v>94.043599999999998</v>
      </c>
    </row>
    <row r="182" spans="11:12" x14ac:dyDescent="0.25">
      <c r="K182" s="74">
        <v>44128</v>
      </c>
      <c r="L182" s="47">
        <v>93.048599999999993</v>
      </c>
    </row>
    <row r="183" spans="11:12" x14ac:dyDescent="0.25">
      <c r="K183" s="74">
        <v>44135</v>
      </c>
      <c r="L183" s="47">
        <v>93.016800000000003</v>
      </c>
    </row>
    <row r="184" spans="11:12" x14ac:dyDescent="0.25">
      <c r="K184" s="74">
        <v>44142</v>
      </c>
      <c r="L184" s="47">
        <v>91.909300000000002</v>
      </c>
    </row>
    <row r="185" spans="11:12" x14ac:dyDescent="0.25">
      <c r="K185" s="74">
        <v>44149</v>
      </c>
      <c r="L185" s="47">
        <v>92.460800000000006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8685D-3822-45F8-A095-F4562B6B190A}">
  <sheetPr codeName="Sheet15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31</v>
      </c>
    </row>
    <row r="2" spans="1:12" ht="19.5" customHeight="1" x14ac:dyDescent="0.3">
      <c r="A2" s="7" t="str">
        <f>"Weekly Payroll Jobs and Wages in Australia - " &amp;$L$1</f>
        <v>Weekly Payroll Jobs and Wages in Australia - Rental, hiring and real estate services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44149</v>
      </c>
    </row>
    <row r="3" spans="1:12" ht="15" customHeight="1" x14ac:dyDescent="0.25">
      <c r="A3" s="38" t="str">
        <f>"Week ending "&amp;TEXT($L$2,"dddd dd mmmm yyyy")</f>
        <v>Week ending Saturday 14 November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44121</v>
      </c>
    </row>
    <row r="5" spans="1:12" ht="16.5" customHeight="1" thickBot="1" x14ac:dyDescent="0.3">
      <c r="A5" s="36" t="str">
        <f>"Change in payroll jobs and total wages, "&amp;$L$1</f>
        <v>Change in payroll jobs and total wages, Rental, hiring and real estate services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44135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89"/>
      <c r="H6" s="89"/>
      <c r="I6" s="90"/>
      <c r="J6" s="55"/>
      <c r="K6" s="43" t="s">
        <v>67</v>
      </c>
      <c r="L6" s="44">
        <v>44142</v>
      </c>
    </row>
    <row r="7" spans="1:12" ht="34.15" customHeight="1" x14ac:dyDescent="0.25">
      <c r="A7" s="92"/>
      <c r="B7" s="94" t="str">
        <f>"% Change between " &amp; TEXT($L$3,"dd mmmm")&amp;" and "&amp; TEXT($L$2,"dd mmmm") &amp; " (Change since 100th case of COVID-19)"</f>
        <v>% Change between 14 March and 14 November (Change since 100th case of COVID-19)</v>
      </c>
      <c r="C7" s="96" t="str">
        <f>"% Change between " &amp; TEXT($L$4,"dd mmmm")&amp;" and "&amp; TEXT($L$2,"dd mmmm") &amp; " (monthly change)"</f>
        <v>% Change between 17 October and 14 November (monthly change)</v>
      </c>
      <c r="D7" s="79" t="str">
        <f>"% Change between " &amp; TEXT($L$6,"dd mmmm")&amp;" and "&amp; TEXT($L$2,"dd mmmm") &amp; " (weekly change)"</f>
        <v>% Change between 07 November and 14 November (weekly change)</v>
      </c>
      <c r="E7" s="81" t="str">
        <f>"% Change between " &amp; TEXT($L$5,"dd mmmm")&amp;" and "&amp; TEXT($L$6,"dd mmmm") &amp; " (weekly change)"</f>
        <v>% Change between 31 October and 07 November (weekly change)</v>
      </c>
      <c r="F7" s="98" t="str">
        <f>"% Change between " &amp; TEXT($L$3,"dd mmmm")&amp;" and "&amp; TEXT($L$2,"dd mmmm") &amp; " (Change since 100th case of COVID-19)"</f>
        <v>% Change between 14 March and 14 November (Change since 100th case of COVID-19)</v>
      </c>
      <c r="G7" s="96" t="str">
        <f>"% Change between " &amp; TEXT($L$4,"dd mmmm")&amp;" and "&amp; TEXT($L$2,"dd mmmm") &amp; " (monthly change)"</f>
        <v>% Change between 17 October and 14 November (monthly change)</v>
      </c>
      <c r="H7" s="79" t="str">
        <f>"% Change between " &amp; TEXT($L$6,"dd mmmm")&amp;" and "&amp; TEXT($L$2,"dd mmmm") &amp; " (weekly change)"</f>
        <v>% Change between 07 November and 14 November (weekly change)</v>
      </c>
      <c r="I7" s="81" t="str">
        <f>"% Change between " &amp; TEXT($L$5,"dd mmmm")&amp;" and "&amp; TEXT($L$6,"dd mmmm") &amp; " (weekly change)"</f>
        <v>% Change between 31 October and 07 November (weekly change)</v>
      </c>
      <c r="J7" s="56"/>
      <c r="K7" s="43" t="s">
        <v>68</v>
      </c>
      <c r="L7" s="44">
        <v>44149</v>
      </c>
    </row>
    <row r="8" spans="1:12" ht="44.25" customHeight="1" thickBot="1" x14ac:dyDescent="0.3">
      <c r="A8" s="93"/>
      <c r="B8" s="95"/>
      <c r="C8" s="97"/>
      <c r="D8" s="80"/>
      <c r="E8" s="82"/>
      <c r="F8" s="99"/>
      <c r="G8" s="97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-6.0482191780821926E-2</v>
      </c>
      <c r="C10" s="32">
        <v>-1.4242721918670265E-2</v>
      </c>
      <c r="D10" s="32">
        <v>2.4063452314093681E-3</v>
      </c>
      <c r="E10" s="32">
        <v>-1.6141450556617309E-2</v>
      </c>
      <c r="F10" s="32">
        <v>-6.2985164665775972E-2</v>
      </c>
      <c r="G10" s="32">
        <v>-2.6833980468203844E-2</v>
      </c>
      <c r="H10" s="32">
        <v>2.8164957737017993E-3</v>
      </c>
      <c r="I10" s="67">
        <v>-2.201567028798479E-2</v>
      </c>
      <c r="J10" s="46"/>
      <c r="K10" s="46"/>
      <c r="L10" s="47"/>
    </row>
    <row r="11" spans="1:12" x14ac:dyDescent="0.25">
      <c r="A11" s="68" t="s">
        <v>6</v>
      </c>
      <c r="B11" s="32">
        <v>-5.2775222324440318E-2</v>
      </c>
      <c r="C11" s="32">
        <v>-1.5947434791265591E-2</v>
      </c>
      <c r="D11" s="32">
        <v>3.0253010418077597E-3</v>
      </c>
      <c r="E11" s="32">
        <v>-1.8172640080767244E-2</v>
      </c>
      <c r="F11" s="32">
        <v>-7.968250737189464E-2</v>
      </c>
      <c r="G11" s="32">
        <v>-4.5827951826133639E-2</v>
      </c>
      <c r="H11" s="32">
        <v>-1.7019777740729936E-3</v>
      </c>
      <c r="I11" s="67">
        <v>-2.3117295785761605E-2</v>
      </c>
      <c r="J11" s="46"/>
      <c r="K11" s="46"/>
      <c r="L11" s="47"/>
    </row>
    <row r="12" spans="1:12" ht="15" customHeight="1" x14ac:dyDescent="0.25">
      <c r="A12" s="68" t="s">
        <v>5</v>
      </c>
      <c r="B12" s="32">
        <v>-9.4443596768041149E-2</v>
      </c>
      <c r="C12" s="32">
        <v>-1.4379210779595808E-2</v>
      </c>
      <c r="D12" s="32">
        <v>6.3017341040461083E-3</v>
      </c>
      <c r="E12" s="32">
        <v>-1.7696602630831837E-2</v>
      </c>
      <c r="F12" s="32">
        <v>-0.11243483743191141</v>
      </c>
      <c r="G12" s="32">
        <v>-1.3716589831620052E-2</v>
      </c>
      <c r="H12" s="32">
        <v>1.9416716407721468E-2</v>
      </c>
      <c r="I12" s="67">
        <v>-1.568407967759089E-2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-4.954497746496267E-2</v>
      </c>
      <c r="C13" s="32">
        <v>-1.6387451281068333E-2</v>
      </c>
      <c r="D13" s="32">
        <v>2.769671704012433E-3</v>
      </c>
      <c r="E13" s="32">
        <v>-1.6611863176324904E-2</v>
      </c>
      <c r="F13" s="32">
        <v>-3.3895097737702939E-2</v>
      </c>
      <c r="G13" s="32">
        <v>-2.4938857562756711E-2</v>
      </c>
      <c r="H13" s="32">
        <v>4.630054286296259E-3</v>
      </c>
      <c r="I13" s="67">
        <v>-3.2826166367753817E-2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-3.9485282543680222E-2</v>
      </c>
      <c r="C14" s="32">
        <v>-1.5702879264456904E-2</v>
      </c>
      <c r="D14" s="32">
        <v>4.6345077378990851E-3</v>
      </c>
      <c r="E14" s="32">
        <v>-1.468083380647256E-2</v>
      </c>
      <c r="F14" s="32">
        <v>9.76743281689334E-2</v>
      </c>
      <c r="G14" s="32">
        <v>1.9715678215393995E-2</v>
      </c>
      <c r="H14" s="32">
        <v>-1.8847182115336536E-2</v>
      </c>
      <c r="I14" s="67">
        <v>-2.2842557155155485E-2</v>
      </c>
      <c r="J14" s="46"/>
      <c r="K14" s="63"/>
      <c r="L14" s="47"/>
    </row>
    <row r="15" spans="1:12" ht="15" customHeight="1" x14ac:dyDescent="0.25">
      <c r="A15" s="68" t="s">
        <v>3</v>
      </c>
      <c r="B15" s="32">
        <v>-4.2648676051944001E-2</v>
      </c>
      <c r="C15" s="32">
        <v>-9.9068360556563428E-3</v>
      </c>
      <c r="D15" s="32">
        <v>-8.1467415457960879E-3</v>
      </c>
      <c r="E15" s="32">
        <v>-8.4528483294608048E-3</v>
      </c>
      <c r="F15" s="32">
        <v>-1.1645333883757325E-2</v>
      </c>
      <c r="G15" s="32">
        <v>-2.0520496141539168E-2</v>
      </c>
      <c r="H15" s="32">
        <v>-8.5053585066361403E-3</v>
      </c>
      <c r="I15" s="67">
        <v>-9.7100211638716516E-3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-2.1305785123966969E-2</v>
      </c>
      <c r="C16" s="32">
        <v>1.8537844036697226E-2</v>
      </c>
      <c r="D16" s="32">
        <v>3.5762711864406604E-3</v>
      </c>
      <c r="E16" s="32">
        <v>-5.0590219224283528E-3</v>
      </c>
      <c r="F16" s="32">
        <v>-8.6859230744710136E-2</v>
      </c>
      <c r="G16" s="32">
        <v>-1.3249203422923128E-2</v>
      </c>
      <c r="H16" s="32">
        <v>-5.932404231703936E-3</v>
      </c>
      <c r="I16" s="67">
        <v>-2.9512126039714759E-2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-5.6596434359805547E-2</v>
      </c>
      <c r="C17" s="32">
        <v>-2.1714285714285686E-2</v>
      </c>
      <c r="D17" s="32">
        <v>-6.1240751280592365E-3</v>
      </c>
      <c r="E17" s="32">
        <v>-1.8435754189944142E-2</v>
      </c>
      <c r="F17" s="32">
        <v>-2.6572762633570002E-2</v>
      </c>
      <c r="G17" s="32">
        <v>-1.8966185287554893E-2</v>
      </c>
      <c r="H17" s="32">
        <v>4.7320062248457084E-4</v>
      </c>
      <c r="I17" s="67">
        <v>-6.2296134263741809E-3</v>
      </c>
      <c r="J17" s="46"/>
      <c r="K17" s="46"/>
      <c r="L17" s="47"/>
    </row>
    <row r="18" spans="1:12" x14ac:dyDescent="0.25">
      <c r="A18" s="69" t="s">
        <v>1</v>
      </c>
      <c r="B18" s="32">
        <v>-6.5100591715976375E-2</v>
      </c>
      <c r="C18" s="32">
        <v>3.0389363722704843E-4</v>
      </c>
      <c r="D18" s="32">
        <v>-3.795712484237046E-3</v>
      </c>
      <c r="E18" s="32">
        <v>-1.2453300124533051E-2</v>
      </c>
      <c r="F18" s="32">
        <v>-8.9780682692179758E-2</v>
      </c>
      <c r="G18" s="32">
        <v>-1.4466704443939937E-2</v>
      </c>
      <c r="H18" s="32">
        <v>8.1032859376124478E-3</v>
      </c>
      <c r="I18" s="67">
        <v>-4.1242861587881485E-2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-7.0658151096044897E-2</v>
      </c>
      <c r="C20" s="32">
        <v>-1.8304246306055316E-2</v>
      </c>
      <c r="D20" s="32">
        <v>1.9751318764129611E-3</v>
      </c>
      <c r="E20" s="32">
        <v>-1.7446434356055307E-2</v>
      </c>
      <c r="F20" s="32">
        <v>-7.8726572608518897E-2</v>
      </c>
      <c r="G20" s="32">
        <v>-3.6023430389321542E-2</v>
      </c>
      <c r="H20" s="32">
        <v>9.5025735810039258E-4</v>
      </c>
      <c r="I20" s="67">
        <v>-2.5585414188179612E-2</v>
      </c>
      <c r="J20" s="46"/>
      <c r="K20" s="46"/>
      <c r="L20" s="46"/>
    </row>
    <row r="21" spans="1:12" x14ac:dyDescent="0.25">
      <c r="A21" s="68" t="s">
        <v>13</v>
      </c>
      <c r="B21" s="32">
        <v>-8.1029938200146034E-2</v>
      </c>
      <c r="C21" s="32">
        <v>-1.9072287438809954E-2</v>
      </c>
      <c r="D21" s="32">
        <v>3.9260164020249455E-4</v>
      </c>
      <c r="E21" s="32">
        <v>-1.7093528470157771E-2</v>
      </c>
      <c r="F21" s="32">
        <v>-4.650498352454524E-2</v>
      </c>
      <c r="G21" s="32">
        <v>-1.3936534705406123E-2</v>
      </c>
      <c r="H21" s="32">
        <v>4.8750973764968286E-3</v>
      </c>
      <c r="I21" s="67">
        <v>-1.6800549213078053E-2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0.48880180180180188</v>
      </c>
      <c r="C22" s="32">
        <v>9.8539773986261903E-2</v>
      </c>
      <c r="D22" s="32">
        <v>4.0661209068010074E-2</v>
      </c>
      <c r="E22" s="32">
        <v>2.1659875616555802E-2</v>
      </c>
      <c r="F22" s="32">
        <v>0.57164411953588345</v>
      </c>
      <c r="G22" s="32">
        <v>7.7694443265991842E-2</v>
      </c>
      <c r="H22" s="32">
        <v>2.462461950500705E-2</v>
      </c>
      <c r="I22" s="67">
        <v>4.2219117009893559E-2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-7.7420766253435858E-2</v>
      </c>
      <c r="C23" s="32">
        <v>4.9587551174206101E-3</v>
      </c>
      <c r="D23" s="32">
        <v>2.6714625373407408E-3</v>
      </c>
      <c r="E23" s="32">
        <v>-8.1230347496573652E-3</v>
      </c>
      <c r="F23" s="32">
        <v>-5.0063525569219447E-3</v>
      </c>
      <c r="G23" s="32">
        <v>5.2404205390019776E-3</v>
      </c>
      <c r="H23" s="32">
        <v>4.3062926986512373E-3</v>
      </c>
      <c r="I23" s="67">
        <v>1.0953675496573334E-2</v>
      </c>
      <c r="J23" s="46"/>
      <c r="K23" s="46" t="s">
        <v>48</v>
      </c>
      <c r="L23" s="47">
        <v>135.53</v>
      </c>
    </row>
    <row r="24" spans="1:12" x14ac:dyDescent="0.25">
      <c r="A24" s="68" t="s">
        <v>50</v>
      </c>
      <c r="B24" s="32">
        <v>-8.2051429806237919E-2</v>
      </c>
      <c r="C24" s="32">
        <v>-2.2239953965666137E-2</v>
      </c>
      <c r="D24" s="32">
        <v>9.13428498497737E-4</v>
      </c>
      <c r="E24" s="32">
        <v>-1.9615769615769607E-2</v>
      </c>
      <c r="F24" s="32">
        <v>-7.2136931879434818E-2</v>
      </c>
      <c r="G24" s="32">
        <v>-2.6320565848745203E-2</v>
      </c>
      <c r="H24" s="32">
        <v>2.94852503605747E-3</v>
      </c>
      <c r="I24" s="67">
        <v>-1.7375218322002062E-2</v>
      </c>
      <c r="J24" s="46"/>
      <c r="K24" s="46" t="s">
        <v>49</v>
      </c>
      <c r="L24" s="47">
        <v>91.8</v>
      </c>
    </row>
    <row r="25" spans="1:12" x14ac:dyDescent="0.25">
      <c r="A25" s="68" t="s">
        <v>51</v>
      </c>
      <c r="B25" s="32">
        <v>-6.7568928950159091E-2</v>
      </c>
      <c r="C25" s="32">
        <v>-2.3990934949009168E-2</v>
      </c>
      <c r="D25" s="32">
        <v>1.4369438842092297E-3</v>
      </c>
      <c r="E25" s="32">
        <v>-2.1272148812150227E-2</v>
      </c>
      <c r="F25" s="32">
        <v>-8.3458668825178384E-2</v>
      </c>
      <c r="G25" s="32">
        <v>-2.3764448602817234E-2</v>
      </c>
      <c r="H25" s="32">
        <v>2.5289532037771068E-3</v>
      </c>
      <c r="I25" s="67">
        <v>-2.6397048040677884E-2</v>
      </c>
      <c r="J25" s="46"/>
      <c r="K25" s="46" t="s">
        <v>50</v>
      </c>
      <c r="L25" s="47">
        <v>93.88</v>
      </c>
    </row>
    <row r="26" spans="1:12" ht="17.25" customHeight="1" x14ac:dyDescent="0.25">
      <c r="A26" s="68" t="s">
        <v>52</v>
      </c>
      <c r="B26" s="32">
        <v>-6.2172571904960394E-2</v>
      </c>
      <c r="C26" s="32">
        <v>-2.4998699910438238E-2</v>
      </c>
      <c r="D26" s="32">
        <v>1.6952166439465621E-4</v>
      </c>
      <c r="E26" s="32">
        <v>-1.6411601807316711E-2</v>
      </c>
      <c r="F26" s="32">
        <v>-8.2348640291574515E-2</v>
      </c>
      <c r="G26" s="32">
        <v>-3.5665451828348682E-2</v>
      </c>
      <c r="H26" s="32">
        <v>-9.6484179897138311E-4</v>
      </c>
      <c r="I26" s="67">
        <v>-2.6426756240753746E-2</v>
      </c>
      <c r="J26" s="58"/>
      <c r="K26" s="50" t="s">
        <v>51</v>
      </c>
      <c r="L26" s="47">
        <v>95.54</v>
      </c>
    </row>
    <row r="27" spans="1:12" x14ac:dyDescent="0.25">
      <c r="A27" s="68" t="s">
        <v>53</v>
      </c>
      <c r="B27" s="32">
        <v>-9.9931306886484661E-2</v>
      </c>
      <c r="C27" s="32">
        <v>-3.4669695481336027E-2</v>
      </c>
      <c r="D27" s="32">
        <v>-1.060991105463871E-3</v>
      </c>
      <c r="E27" s="32">
        <v>-2.2299521709422954E-2</v>
      </c>
      <c r="F27" s="32">
        <v>-7.6785473751032396E-2</v>
      </c>
      <c r="G27" s="32">
        <v>-2.2991384576067531E-2</v>
      </c>
      <c r="H27" s="32">
        <v>6.7381723829182949E-3</v>
      </c>
      <c r="I27" s="67">
        <v>-2.1155098438565334E-2</v>
      </c>
      <c r="J27" s="53"/>
      <c r="K27" s="41" t="s">
        <v>52</v>
      </c>
      <c r="L27" s="47">
        <v>96.19</v>
      </c>
    </row>
    <row r="28" spans="1:12" ht="15.75" thickBot="1" x14ac:dyDescent="0.3">
      <c r="A28" s="70" t="s">
        <v>54</v>
      </c>
      <c r="B28" s="71">
        <v>-0.12770809578107178</v>
      </c>
      <c r="C28" s="71">
        <v>-5.027932960893855E-2</v>
      </c>
      <c r="D28" s="71">
        <v>9.8135426889101041E-4</v>
      </c>
      <c r="E28" s="71">
        <v>-2.9831799428752803E-2</v>
      </c>
      <c r="F28" s="71">
        <v>-9.2197421365769139E-2</v>
      </c>
      <c r="G28" s="71">
        <v>-6.8887770793994885E-2</v>
      </c>
      <c r="H28" s="71">
        <v>9.8212182610402099E-3</v>
      </c>
      <c r="I28" s="72">
        <v>-5.4439975024919152E-2</v>
      </c>
      <c r="J28" s="53"/>
      <c r="K28" s="41" t="s">
        <v>53</v>
      </c>
      <c r="L28" s="47">
        <v>93.24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91.85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Rental, hiring and real estate services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143.06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92.01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91.71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93.11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93.77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90.1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87.14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148.88</v>
      </c>
    </row>
    <row r="42" spans="1:12" x14ac:dyDescent="0.25">
      <c r="K42" s="46" t="s">
        <v>49</v>
      </c>
      <c r="L42" s="47">
        <v>92.26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91.79</v>
      </c>
    </row>
    <row r="44" spans="1:12" ht="15.4" customHeight="1" x14ac:dyDescent="0.25">
      <c r="A44" s="26" t="str">
        <f>"Indexed number of payroll jobs in "&amp;$L$1&amp;" each week by age group"</f>
        <v>Indexed number of payroll jobs in Rental, hiring and real estate services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93.24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93.78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90.01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87.23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95.2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91.8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95.88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95.06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97.47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96.23</v>
      </c>
    </row>
    <row r="58" spans="1:12" ht="15.4" customHeight="1" x14ac:dyDescent="0.25">
      <c r="K58" s="41" t="s">
        <v>2</v>
      </c>
      <c r="L58" s="47">
        <v>97.02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Rental, hiring and real estate services each week by State and Territory</v>
      </c>
      <c r="K59" s="41" t="s">
        <v>1</v>
      </c>
      <c r="L59" s="47">
        <v>92.08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93.08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89.6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93.76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92.78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96.67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97.7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95.69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91.63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93.28</v>
      </c>
    </row>
    <row r="71" spans="1:12" ht="15.4" customHeight="1" x14ac:dyDescent="0.25">
      <c r="K71" s="46" t="s">
        <v>5</v>
      </c>
      <c r="L71" s="47">
        <v>90.31</v>
      </c>
    </row>
    <row r="72" spans="1:12" ht="15.4" customHeight="1" x14ac:dyDescent="0.25">
      <c r="K72" s="46" t="s">
        <v>46</v>
      </c>
      <c r="L72" s="47">
        <v>93.63</v>
      </c>
    </row>
    <row r="73" spans="1:12" ht="15.4" customHeight="1" x14ac:dyDescent="0.25">
      <c r="K73" s="50" t="s">
        <v>4</v>
      </c>
      <c r="L73" s="47">
        <v>93.32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Rental, hiring and real estate services each week by State and Territory</v>
      </c>
      <c r="K74" s="41" t="s">
        <v>3</v>
      </c>
      <c r="L74" s="47">
        <v>96.18</v>
      </c>
    </row>
    <row r="75" spans="1:12" ht="15.4" customHeight="1" x14ac:dyDescent="0.25">
      <c r="K75" s="41" t="s">
        <v>45</v>
      </c>
      <c r="L75" s="47">
        <v>98.1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93.77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91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94.54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90.73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94.9</v>
      </c>
    </row>
    <row r="84" spans="1:12" ht="15.4" customHeight="1" x14ac:dyDescent="0.25">
      <c r="K84" s="50" t="s">
        <v>4</v>
      </c>
      <c r="L84" s="47">
        <v>97.22</v>
      </c>
    </row>
    <row r="85" spans="1:12" ht="15.4" customHeight="1" x14ac:dyDescent="0.25">
      <c r="K85" s="41" t="s">
        <v>3</v>
      </c>
      <c r="L85" s="47">
        <v>93.26</v>
      </c>
    </row>
    <row r="86" spans="1:12" ht="15.4" customHeight="1" x14ac:dyDescent="0.25">
      <c r="K86" s="41" t="s">
        <v>45</v>
      </c>
      <c r="L86" s="47">
        <v>96.24</v>
      </c>
    </row>
    <row r="87" spans="1:12" ht="15.4" customHeight="1" x14ac:dyDescent="0.25">
      <c r="K87" s="41" t="s">
        <v>2</v>
      </c>
      <c r="L87" s="47">
        <v>92.2</v>
      </c>
    </row>
    <row r="88" spans="1:12" ht="15.4" customHeight="1" x14ac:dyDescent="0.25">
      <c r="K88" s="41" t="s">
        <v>1</v>
      </c>
      <c r="L88" s="47">
        <v>93.09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92.32</v>
      </c>
    </row>
    <row r="91" spans="1:12" ht="15" customHeight="1" x14ac:dyDescent="0.25">
      <c r="K91" s="46" t="s">
        <v>5</v>
      </c>
      <c r="L91" s="47">
        <v>88.63</v>
      </c>
    </row>
    <row r="92" spans="1:12" ht="15" customHeight="1" x14ac:dyDescent="0.25">
      <c r="A92" s="26"/>
      <c r="K92" s="46" t="s">
        <v>46</v>
      </c>
      <c r="L92" s="47">
        <v>92.78</v>
      </c>
    </row>
    <row r="93" spans="1:12" ht="15" customHeight="1" x14ac:dyDescent="0.25">
      <c r="K93" s="50" t="s">
        <v>4</v>
      </c>
      <c r="L93" s="47">
        <v>95.11</v>
      </c>
    </row>
    <row r="94" spans="1:12" ht="15" customHeight="1" x14ac:dyDescent="0.25">
      <c r="K94" s="41" t="s">
        <v>3</v>
      </c>
      <c r="L94" s="47">
        <v>93.1</v>
      </c>
    </row>
    <row r="95" spans="1:12" ht="15" customHeight="1" x14ac:dyDescent="0.25">
      <c r="K95" s="41" t="s">
        <v>45</v>
      </c>
      <c r="L95" s="47">
        <v>97.32</v>
      </c>
    </row>
    <row r="96" spans="1:12" ht="15" customHeight="1" x14ac:dyDescent="0.25">
      <c r="K96" s="41" t="s">
        <v>2</v>
      </c>
      <c r="L96" s="47">
        <v>91.33</v>
      </c>
    </row>
    <row r="97" spans="1:12" ht="15" customHeight="1" x14ac:dyDescent="0.25">
      <c r="K97" s="41" t="s">
        <v>1</v>
      </c>
      <c r="L97" s="47">
        <v>94.06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92.39</v>
      </c>
    </row>
    <row r="100" spans="1:12" x14ac:dyDescent="0.25">
      <c r="A100" s="25"/>
      <c r="B100" s="24"/>
      <c r="K100" s="46" t="s">
        <v>5</v>
      </c>
      <c r="L100" s="47">
        <v>88.88</v>
      </c>
    </row>
    <row r="101" spans="1:12" x14ac:dyDescent="0.25">
      <c r="A101" s="25"/>
      <c r="B101" s="24"/>
      <c r="K101" s="46" t="s">
        <v>46</v>
      </c>
      <c r="L101" s="47">
        <v>93.19</v>
      </c>
    </row>
    <row r="102" spans="1:12" x14ac:dyDescent="0.25">
      <c r="A102" s="25"/>
      <c r="B102" s="24"/>
      <c r="K102" s="50" t="s">
        <v>4</v>
      </c>
      <c r="L102" s="47">
        <v>95.18</v>
      </c>
    </row>
    <row r="103" spans="1:12" x14ac:dyDescent="0.25">
      <c r="A103" s="25"/>
      <c r="B103" s="24"/>
      <c r="K103" s="41" t="s">
        <v>3</v>
      </c>
      <c r="L103" s="47">
        <v>91.78</v>
      </c>
    </row>
    <row r="104" spans="1:12" x14ac:dyDescent="0.25">
      <c r="A104" s="25"/>
      <c r="B104" s="24"/>
      <c r="K104" s="41" t="s">
        <v>45</v>
      </c>
      <c r="L104" s="47">
        <v>97.52</v>
      </c>
    </row>
    <row r="105" spans="1:12" x14ac:dyDescent="0.25">
      <c r="A105" s="25"/>
      <c r="B105" s="24"/>
      <c r="K105" s="41" t="s">
        <v>2</v>
      </c>
      <c r="L105" s="47">
        <v>91.39</v>
      </c>
    </row>
    <row r="106" spans="1:12" x14ac:dyDescent="0.25">
      <c r="A106" s="25"/>
      <c r="B106" s="24"/>
      <c r="K106" s="41" t="s">
        <v>1</v>
      </c>
      <c r="L106" s="47">
        <v>94.36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98.766900000000007</v>
      </c>
    </row>
    <row r="110" spans="1:12" x14ac:dyDescent="0.25">
      <c r="K110" s="74">
        <v>43918</v>
      </c>
      <c r="L110" s="47">
        <v>95.692400000000006</v>
      </c>
    </row>
    <row r="111" spans="1:12" x14ac:dyDescent="0.25">
      <c r="K111" s="74">
        <v>43925</v>
      </c>
      <c r="L111" s="47">
        <v>92.498800000000003</v>
      </c>
    </row>
    <row r="112" spans="1:12" x14ac:dyDescent="0.25">
      <c r="K112" s="74">
        <v>43932</v>
      </c>
      <c r="L112" s="47">
        <v>90.593000000000004</v>
      </c>
    </row>
    <row r="113" spans="11:12" x14ac:dyDescent="0.25">
      <c r="K113" s="74">
        <v>43939</v>
      </c>
      <c r="L113" s="47">
        <v>89.819000000000003</v>
      </c>
    </row>
    <row r="114" spans="11:12" x14ac:dyDescent="0.25">
      <c r="K114" s="74">
        <v>43946</v>
      </c>
      <c r="L114" s="47">
        <v>89.815600000000003</v>
      </c>
    </row>
    <row r="115" spans="11:12" x14ac:dyDescent="0.25">
      <c r="K115" s="74">
        <v>43953</v>
      </c>
      <c r="L115" s="47">
        <v>90.254800000000003</v>
      </c>
    </row>
    <row r="116" spans="11:12" x14ac:dyDescent="0.25">
      <c r="K116" s="74">
        <v>43960</v>
      </c>
      <c r="L116" s="47">
        <v>90.913600000000002</v>
      </c>
    </row>
    <row r="117" spans="11:12" x14ac:dyDescent="0.25">
      <c r="K117" s="74">
        <v>43967</v>
      </c>
      <c r="L117" s="47">
        <v>91.309700000000007</v>
      </c>
    </row>
    <row r="118" spans="11:12" x14ac:dyDescent="0.25">
      <c r="K118" s="74">
        <v>43974</v>
      </c>
      <c r="L118" s="47">
        <v>91.576700000000002</v>
      </c>
    </row>
    <row r="119" spans="11:12" x14ac:dyDescent="0.25">
      <c r="K119" s="74">
        <v>43981</v>
      </c>
      <c r="L119" s="47">
        <v>92.021600000000007</v>
      </c>
    </row>
    <row r="120" spans="11:12" x14ac:dyDescent="0.25">
      <c r="K120" s="74">
        <v>43988</v>
      </c>
      <c r="L120" s="47">
        <v>91.815799999999996</v>
      </c>
    </row>
    <row r="121" spans="11:12" x14ac:dyDescent="0.25">
      <c r="K121" s="74">
        <v>43995</v>
      </c>
      <c r="L121" s="47">
        <v>91.958600000000004</v>
      </c>
    </row>
    <row r="122" spans="11:12" x14ac:dyDescent="0.25">
      <c r="K122" s="74">
        <v>44002</v>
      </c>
      <c r="L122" s="47">
        <v>92.178200000000004</v>
      </c>
    </row>
    <row r="123" spans="11:12" x14ac:dyDescent="0.25">
      <c r="K123" s="74">
        <v>44009</v>
      </c>
      <c r="L123" s="47">
        <v>92.577299999999994</v>
      </c>
    </row>
    <row r="124" spans="11:12" x14ac:dyDescent="0.25">
      <c r="K124" s="74">
        <v>44016</v>
      </c>
      <c r="L124" s="47">
        <v>93.655500000000004</v>
      </c>
    </row>
    <row r="125" spans="11:12" x14ac:dyDescent="0.25">
      <c r="K125" s="74">
        <v>44023</v>
      </c>
      <c r="L125" s="47">
        <v>94.260400000000004</v>
      </c>
    </row>
    <row r="126" spans="11:12" x14ac:dyDescent="0.25">
      <c r="K126" s="74">
        <v>44030</v>
      </c>
      <c r="L126" s="47">
        <v>94.340199999999996</v>
      </c>
    </row>
    <row r="127" spans="11:12" x14ac:dyDescent="0.25">
      <c r="K127" s="74">
        <v>44037</v>
      </c>
      <c r="L127" s="47">
        <v>93.818600000000004</v>
      </c>
    </row>
    <row r="128" spans="11:12" x14ac:dyDescent="0.25">
      <c r="K128" s="74">
        <v>44044</v>
      </c>
      <c r="L128" s="47">
        <v>93.869500000000002</v>
      </c>
    </row>
    <row r="129" spans="1:12" x14ac:dyDescent="0.25">
      <c r="K129" s="74">
        <v>44051</v>
      </c>
      <c r="L129" s="47">
        <v>95.162499999999994</v>
      </c>
    </row>
    <row r="130" spans="1:12" x14ac:dyDescent="0.25">
      <c r="K130" s="74">
        <v>44058</v>
      </c>
      <c r="L130" s="47">
        <v>95.190200000000004</v>
      </c>
    </row>
    <row r="131" spans="1:12" x14ac:dyDescent="0.25">
      <c r="K131" s="74">
        <v>44065</v>
      </c>
      <c r="L131" s="47">
        <v>95.103399999999993</v>
      </c>
    </row>
    <row r="132" spans="1:12" x14ac:dyDescent="0.25">
      <c r="K132" s="74">
        <v>44072</v>
      </c>
      <c r="L132" s="47">
        <v>95.417500000000004</v>
      </c>
    </row>
    <row r="133" spans="1:12" x14ac:dyDescent="0.25">
      <c r="K133" s="74">
        <v>44079</v>
      </c>
      <c r="L133" s="47">
        <v>95.545199999999994</v>
      </c>
    </row>
    <row r="134" spans="1:12" x14ac:dyDescent="0.25">
      <c r="K134" s="74">
        <v>44086</v>
      </c>
      <c r="L134" s="47">
        <v>95.708799999999997</v>
      </c>
    </row>
    <row r="135" spans="1:12" x14ac:dyDescent="0.25">
      <c r="K135" s="74">
        <v>44093</v>
      </c>
      <c r="L135" s="47">
        <v>95.928399999999996</v>
      </c>
    </row>
    <row r="136" spans="1:12" x14ac:dyDescent="0.25">
      <c r="K136" s="74">
        <v>44100</v>
      </c>
      <c r="L136" s="47">
        <v>96.038799999999995</v>
      </c>
    </row>
    <row r="137" spans="1:12" x14ac:dyDescent="0.25">
      <c r="K137" s="74">
        <v>44107</v>
      </c>
      <c r="L137" s="47">
        <v>95.695400000000006</v>
      </c>
    </row>
    <row r="138" spans="1:12" x14ac:dyDescent="0.25">
      <c r="K138" s="74">
        <v>44114</v>
      </c>
      <c r="L138" s="47">
        <v>95.619500000000002</v>
      </c>
    </row>
    <row r="139" spans="1:12" x14ac:dyDescent="0.25">
      <c r="A139" s="25"/>
      <c r="B139" s="24"/>
      <c r="K139" s="74">
        <v>44121</v>
      </c>
      <c r="L139" s="47">
        <v>95.309200000000004</v>
      </c>
    </row>
    <row r="140" spans="1:12" x14ac:dyDescent="0.25">
      <c r="A140" s="25"/>
      <c r="B140" s="24"/>
      <c r="K140" s="74">
        <v>44128</v>
      </c>
      <c r="L140" s="47">
        <v>95.587100000000007</v>
      </c>
    </row>
    <row r="141" spans="1:12" x14ac:dyDescent="0.25">
      <c r="K141" s="74">
        <v>44135</v>
      </c>
      <c r="L141" s="47">
        <v>95.263900000000007</v>
      </c>
    </row>
    <row r="142" spans="1:12" x14ac:dyDescent="0.25">
      <c r="K142" s="74">
        <v>44142</v>
      </c>
      <c r="L142" s="47">
        <v>93.726200000000006</v>
      </c>
    </row>
    <row r="143" spans="1:12" x14ac:dyDescent="0.25">
      <c r="K143" s="74">
        <v>44149</v>
      </c>
      <c r="L143" s="47">
        <v>93.951800000000006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99.029300000000006</v>
      </c>
    </row>
    <row r="152" spans="11:12" x14ac:dyDescent="0.25">
      <c r="K152" s="74">
        <v>43918</v>
      </c>
      <c r="L152" s="47">
        <v>98.175799999999995</v>
      </c>
    </row>
    <row r="153" spans="11:12" x14ac:dyDescent="0.25">
      <c r="K153" s="74">
        <v>43925</v>
      </c>
      <c r="L153" s="47">
        <v>97.495500000000007</v>
      </c>
    </row>
    <row r="154" spans="11:12" x14ac:dyDescent="0.25">
      <c r="K154" s="74">
        <v>43932</v>
      </c>
      <c r="L154" s="47">
        <v>94.155299999999997</v>
      </c>
    </row>
    <row r="155" spans="11:12" x14ac:dyDescent="0.25">
      <c r="K155" s="74">
        <v>43939</v>
      </c>
      <c r="L155" s="47">
        <v>93.313699999999997</v>
      </c>
    </row>
    <row r="156" spans="11:12" x14ac:dyDescent="0.25">
      <c r="K156" s="74">
        <v>43946</v>
      </c>
      <c r="L156" s="47">
        <v>94.490899999999996</v>
      </c>
    </row>
    <row r="157" spans="11:12" x14ac:dyDescent="0.25">
      <c r="K157" s="74">
        <v>43953</v>
      </c>
      <c r="L157" s="47">
        <v>94.936000000000007</v>
      </c>
    </row>
    <row r="158" spans="11:12" x14ac:dyDescent="0.25">
      <c r="K158" s="74">
        <v>43960</v>
      </c>
      <c r="L158" s="47">
        <v>89.845799999999997</v>
      </c>
    </row>
    <row r="159" spans="11:12" x14ac:dyDescent="0.25">
      <c r="K159" s="74">
        <v>43967</v>
      </c>
      <c r="L159" s="47">
        <v>89.066299999999998</v>
      </c>
    </row>
    <row r="160" spans="11:12" x14ac:dyDescent="0.25">
      <c r="K160" s="74">
        <v>43974</v>
      </c>
      <c r="L160" s="47">
        <v>87.947900000000004</v>
      </c>
    </row>
    <row r="161" spans="11:12" x14ac:dyDescent="0.25">
      <c r="K161" s="74">
        <v>43981</v>
      </c>
      <c r="L161" s="47">
        <v>89.413499999999999</v>
      </c>
    </row>
    <row r="162" spans="11:12" x14ac:dyDescent="0.25">
      <c r="K162" s="74">
        <v>43988</v>
      </c>
      <c r="L162" s="47">
        <v>91.932100000000005</v>
      </c>
    </row>
    <row r="163" spans="11:12" x14ac:dyDescent="0.25">
      <c r="K163" s="74">
        <v>43995</v>
      </c>
      <c r="L163" s="47">
        <v>91.553899999999999</v>
      </c>
    </row>
    <row r="164" spans="11:12" x14ac:dyDescent="0.25">
      <c r="K164" s="74">
        <v>44002</v>
      </c>
      <c r="L164" s="47">
        <v>94.906400000000005</v>
      </c>
    </row>
    <row r="165" spans="11:12" x14ac:dyDescent="0.25">
      <c r="K165" s="74">
        <v>44009</v>
      </c>
      <c r="L165" s="47">
        <v>97.119399999999999</v>
      </c>
    </row>
    <row r="166" spans="11:12" x14ac:dyDescent="0.25">
      <c r="K166" s="74">
        <v>44016</v>
      </c>
      <c r="L166" s="47">
        <v>95.685000000000002</v>
      </c>
    </row>
    <row r="167" spans="11:12" x14ac:dyDescent="0.25">
      <c r="K167" s="74">
        <v>44023</v>
      </c>
      <c r="L167" s="47">
        <v>92.541399999999996</v>
      </c>
    </row>
    <row r="168" spans="11:12" x14ac:dyDescent="0.25">
      <c r="K168" s="74">
        <v>44030</v>
      </c>
      <c r="L168" s="47">
        <v>92.339200000000005</v>
      </c>
    </row>
    <row r="169" spans="11:12" x14ac:dyDescent="0.25">
      <c r="K169" s="74">
        <v>44037</v>
      </c>
      <c r="L169" s="47">
        <v>92.806600000000003</v>
      </c>
    </row>
    <row r="170" spans="11:12" x14ac:dyDescent="0.25">
      <c r="K170" s="74">
        <v>44044</v>
      </c>
      <c r="L170" s="47">
        <v>94.349900000000005</v>
      </c>
    </row>
    <row r="171" spans="11:12" x14ac:dyDescent="0.25">
      <c r="K171" s="74">
        <v>44051</v>
      </c>
      <c r="L171" s="47">
        <v>96.430700000000002</v>
      </c>
    </row>
    <row r="172" spans="11:12" x14ac:dyDescent="0.25">
      <c r="K172" s="74">
        <v>44058</v>
      </c>
      <c r="L172" s="47">
        <v>96.128</v>
      </c>
    </row>
    <row r="173" spans="11:12" x14ac:dyDescent="0.25">
      <c r="K173" s="74">
        <v>44065</v>
      </c>
      <c r="L173" s="47">
        <v>96.316900000000004</v>
      </c>
    </row>
    <row r="174" spans="11:12" x14ac:dyDescent="0.25">
      <c r="K174" s="74">
        <v>44072</v>
      </c>
      <c r="L174" s="47">
        <v>97.398700000000005</v>
      </c>
    </row>
    <row r="175" spans="11:12" x14ac:dyDescent="0.25">
      <c r="K175" s="74">
        <v>44079</v>
      </c>
      <c r="L175" s="47">
        <v>102.6918</v>
      </c>
    </row>
    <row r="176" spans="11:12" x14ac:dyDescent="0.25">
      <c r="K176" s="74">
        <v>44086</v>
      </c>
      <c r="L176" s="47">
        <v>101.1592</v>
      </c>
    </row>
    <row r="177" spans="11:12" x14ac:dyDescent="0.25">
      <c r="K177" s="74">
        <v>44093</v>
      </c>
      <c r="L177" s="47">
        <v>99.616</v>
      </c>
    </row>
    <row r="178" spans="11:12" x14ac:dyDescent="0.25">
      <c r="K178" s="74">
        <v>44100</v>
      </c>
      <c r="L178" s="47">
        <v>102.6216</v>
      </c>
    </row>
    <row r="179" spans="11:12" x14ac:dyDescent="0.25">
      <c r="K179" s="74">
        <v>44107</v>
      </c>
      <c r="L179" s="47">
        <v>101.5129</v>
      </c>
    </row>
    <row r="180" spans="11:12" x14ac:dyDescent="0.25">
      <c r="K180" s="74">
        <v>44114</v>
      </c>
      <c r="L180" s="47">
        <v>97.338399999999993</v>
      </c>
    </row>
    <row r="181" spans="11:12" x14ac:dyDescent="0.25">
      <c r="K181" s="74">
        <v>44121</v>
      </c>
      <c r="L181" s="47">
        <v>96.285200000000003</v>
      </c>
    </row>
    <row r="182" spans="11:12" x14ac:dyDescent="0.25">
      <c r="K182" s="74">
        <v>44128</v>
      </c>
      <c r="L182" s="47">
        <v>95.522599999999997</v>
      </c>
    </row>
    <row r="183" spans="11:12" x14ac:dyDescent="0.25">
      <c r="K183" s="74">
        <v>44135</v>
      </c>
      <c r="L183" s="47">
        <v>95.541700000000006</v>
      </c>
    </row>
    <row r="184" spans="11:12" x14ac:dyDescent="0.25">
      <c r="K184" s="74">
        <v>44142</v>
      </c>
      <c r="L184" s="47">
        <v>93.438299999999998</v>
      </c>
    </row>
    <row r="185" spans="11:12" x14ac:dyDescent="0.25">
      <c r="K185" s="74">
        <v>44149</v>
      </c>
      <c r="L185" s="47">
        <v>93.701499999999996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BB7D3-0510-4C56-8BDD-0988C2ED5609}">
  <sheetPr codeName="Sheet16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32</v>
      </c>
    </row>
    <row r="2" spans="1:12" ht="19.5" customHeight="1" x14ac:dyDescent="0.3">
      <c r="A2" s="7" t="str">
        <f>"Weekly Payroll Jobs and Wages in Australia - " &amp;$L$1</f>
        <v>Weekly Payroll Jobs and Wages in Australia - Professional, scientific and technical services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44149</v>
      </c>
    </row>
    <row r="3" spans="1:12" ht="15" customHeight="1" x14ac:dyDescent="0.25">
      <c r="A3" s="38" t="str">
        <f>"Week ending "&amp;TEXT($L$2,"dddd dd mmmm yyyy")</f>
        <v>Week ending Saturday 14 November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44121</v>
      </c>
    </row>
    <row r="5" spans="1:12" ht="16.5" customHeight="1" thickBot="1" x14ac:dyDescent="0.3">
      <c r="A5" s="36" t="str">
        <f>"Change in payroll jobs and total wages, "&amp;$L$1</f>
        <v>Change in payroll jobs and total wages, Professional, scientific and technical services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44135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89"/>
      <c r="H6" s="89"/>
      <c r="I6" s="90"/>
      <c r="J6" s="55"/>
      <c r="K6" s="43" t="s">
        <v>67</v>
      </c>
      <c r="L6" s="44">
        <v>44142</v>
      </c>
    </row>
    <row r="7" spans="1:12" ht="34.15" customHeight="1" x14ac:dyDescent="0.25">
      <c r="A7" s="92"/>
      <c r="B7" s="94" t="str">
        <f>"% Change between " &amp; TEXT($L$3,"dd mmmm")&amp;" and "&amp; TEXT($L$2,"dd mmmm") &amp; " (Change since 100th case of COVID-19)"</f>
        <v>% Change between 14 March and 14 November (Change since 100th case of COVID-19)</v>
      </c>
      <c r="C7" s="96" t="str">
        <f>"% Change between " &amp; TEXT($L$4,"dd mmmm")&amp;" and "&amp; TEXT($L$2,"dd mmmm") &amp; " (monthly change)"</f>
        <v>% Change between 17 October and 14 November (monthly change)</v>
      </c>
      <c r="D7" s="79" t="str">
        <f>"% Change between " &amp; TEXT($L$6,"dd mmmm")&amp;" and "&amp; TEXT($L$2,"dd mmmm") &amp; " (weekly change)"</f>
        <v>% Change between 07 November and 14 November (weekly change)</v>
      </c>
      <c r="E7" s="81" t="str">
        <f>"% Change between " &amp; TEXT($L$5,"dd mmmm")&amp;" and "&amp; TEXT($L$6,"dd mmmm") &amp; " (weekly change)"</f>
        <v>% Change between 31 October and 07 November (weekly change)</v>
      </c>
      <c r="F7" s="98" t="str">
        <f>"% Change between " &amp; TEXT($L$3,"dd mmmm")&amp;" and "&amp; TEXT($L$2,"dd mmmm") &amp; " (Change since 100th case of COVID-19)"</f>
        <v>% Change between 14 March and 14 November (Change since 100th case of COVID-19)</v>
      </c>
      <c r="G7" s="96" t="str">
        <f>"% Change between " &amp; TEXT($L$4,"dd mmmm")&amp;" and "&amp; TEXT($L$2,"dd mmmm") &amp; " (monthly change)"</f>
        <v>% Change between 17 October and 14 November (monthly change)</v>
      </c>
      <c r="H7" s="79" t="str">
        <f>"% Change between " &amp; TEXT($L$6,"dd mmmm")&amp;" and "&amp; TEXT($L$2,"dd mmmm") &amp; " (weekly change)"</f>
        <v>% Change between 07 November and 14 November (weekly change)</v>
      </c>
      <c r="I7" s="81" t="str">
        <f>"% Change between " &amp; TEXT($L$5,"dd mmmm")&amp;" and "&amp; TEXT($L$6,"dd mmmm") &amp; " (weekly change)"</f>
        <v>% Change between 31 October and 07 November (weekly change)</v>
      </c>
      <c r="J7" s="56"/>
      <c r="K7" s="43" t="s">
        <v>68</v>
      </c>
      <c r="L7" s="44">
        <v>44149</v>
      </c>
    </row>
    <row r="8" spans="1:12" ht="44.25" customHeight="1" thickBot="1" x14ac:dyDescent="0.3">
      <c r="A8" s="93"/>
      <c r="B8" s="95"/>
      <c r="C8" s="97"/>
      <c r="D8" s="80"/>
      <c r="E8" s="82"/>
      <c r="F8" s="99"/>
      <c r="G8" s="97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-4.6089122754634504E-2</v>
      </c>
      <c r="C10" s="32">
        <v>-2.6655336858878997E-2</v>
      </c>
      <c r="D10" s="32">
        <v>1.0548919044821581E-2</v>
      </c>
      <c r="E10" s="32">
        <v>-2.2764720734749777E-2</v>
      </c>
      <c r="F10" s="32">
        <v>-4.4771040658121541E-2</v>
      </c>
      <c r="G10" s="32">
        <v>-1.871537161311676E-2</v>
      </c>
      <c r="H10" s="32">
        <v>1.7483728518677522E-2</v>
      </c>
      <c r="I10" s="67">
        <v>-8.3622039743561638E-3</v>
      </c>
      <c r="J10" s="46"/>
      <c r="K10" s="46"/>
      <c r="L10" s="47"/>
    </row>
    <row r="11" spans="1:12" x14ac:dyDescent="0.25">
      <c r="A11" s="68" t="s">
        <v>6</v>
      </c>
      <c r="B11" s="32">
        <v>-4.9599163668556656E-2</v>
      </c>
      <c r="C11" s="32">
        <v>-3.0168059150670223E-2</v>
      </c>
      <c r="D11" s="32">
        <v>1.0268305868690319E-2</v>
      </c>
      <c r="E11" s="32">
        <v>-2.4928494495947251E-2</v>
      </c>
      <c r="F11" s="32">
        <v>-5.0221644161607903E-2</v>
      </c>
      <c r="G11" s="32">
        <v>-2.1177219279965187E-2</v>
      </c>
      <c r="H11" s="32">
        <v>1.9086511608886303E-2</v>
      </c>
      <c r="I11" s="67">
        <v>-1.2035478644618625E-3</v>
      </c>
      <c r="J11" s="46"/>
      <c r="K11" s="46"/>
      <c r="L11" s="47"/>
    </row>
    <row r="12" spans="1:12" ht="15" customHeight="1" x14ac:dyDescent="0.25">
      <c r="A12" s="68" t="s">
        <v>5</v>
      </c>
      <c r="B12" s="32">
        <v>-6.3335545516331471E-2</v>
      </c>
      <c r="C12" s="32">
        <v>-2.0850813074386521E-2</v>
      </c>
      <c r="D12" s="32">
        <v>1.3342733442040178E-2</v>
      </c>
      <c r="E12" s="32">
        <v>-2.2711517651832769E-2</v>
      </c>
      <c r="F12" s="32">
        <v>-4.1334779285252088E-2</v>
      </c>
      <c r="G12" s="32">
        <v>-3.1066198611400253E-3</v>
      </c>
      <c r="H12" s="32">
        <v>2.525520956899463E-2</v>
      </c>
      <c r="I12" s="67">
        <v>-1.6055215917635035E-2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-3.4395629820051399E-2</v>
      </c>
      <c r="C13" s="32">
        <v>-2.4502733375751484E-2</v>
      </c>
      <c r="D13" s="32">
        <v>1.3354466236814577E-2</v>
      </c>
      <c r="E13" s="32">
        <v>-2.124934812888235E-2</v>
      </c>
      <c r="F13" s="32">
        <v>-5.392657079800478E-2</v>
      </c>
      <c r="G13" s="32">
        <v>-2.6576369225740137E-2</v>
      </c>
      <c r="H13" s="32">
        <v>1.9862257335770295E-2</v>
      </c>
      <c r="I13" s="67">
        <v>-1.0031899830857949E-2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-6.2988886155772583E-3</v>
      </c>
      <c r="C14" s="32">
        <v>-1.8437003004064367E-2</v>
      </c>
      <c r="D14" s="32">
        <v>4.9826989619377038E-3</v>
      </c>
      <c r="E14" s="32">
        <v>-1.1667672500502935E-2</v>
      </c>
      <c r="F14" s="32">
        <v>-1.4320048256143858E-2</v>
      </c>
      <c r="G14" s="32">
        <v>-1.3162286497150455E-2</v>
      </c>
      <c r="H14" s="32">
        <v>1.160905169049764E-2</v>
      </c>
      <c r="I14" s="67">
        <v>-9.2121674147743748E-3</v>
      </c>
      <c r="J14" s="46"/>
      <c r="K14" s="63"/>
      <c r="L14" s="47"/>
    </row>
    <row r="15" spans="1:12" ht="15" customHeight="1" x14ac:dyDescent="0.25">
      <c r="A15" s="68" t="s">
        <v>3</v>
      </c>
      <c r="B15" s="32">
        <v>-2.6758563839531013E-2</v>
      </c>
      <c r="C15" s="32">
        <v>-4.0479496122718506E-2</v>
      </c>
      <c r="D15" s="32">
        <v>1.3758982212275228E-3</v>
      </c>
      <c r="E15" s="32">
        <v>-2.4499551837466438E-2</v>
      </c>
      <c r="F15" s="32">
        <v>-4.0044730878752599E-2</v>
      </c>
      <c r="G15" s="32">
        <v>-4.1528467977483219E-2</v>
      </c>
      <c r="H15" s="32">
        <v>-7.0977402588023875E-4</v>
      </c>
      <c r="I15" s="67">
        <v>-1.727524062711161E-2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-3.4411627690300928E-2</v>
      </c>
      <c r="C16" s="32">
        <v>-1.3089092486413434E-2</v>
      </c>
      <c r="D16" s="32">
        <v>2.2156995604107221E-2</v>
      </c>
      <c r="E16" s="32">
        <v>-8.0285136487666664E-3</v>
      </c>
      <c r="F16" s="32">
        <v>-2.0194387587710527E-2</v>
      </c>
      <c r="G16" s="32">
        <v>1.2345679668946952E-2</v>
      </c>
      <c r="H16" s="32">
        <v>3.040129716033757E-2</v>
      </c>
      <c r="I16" s="67">
        <v>6.9387759483516831E-3</v>
      </c>
      <c r="J16" s="46"/>
      <c r="K16" s="46"/>
      <c r="L16" s="47"/>
    </row>
    <row r="17" spans="1:12" ht="15" customHeight="1" x14ac:dyDescent="0.25">
      <c r="A17" s="68" t="s">
        <v>2</v>
      </c>
      <c r="B17" s="32">
        <v>-6.7838616714697486E-2</v>
      </c>
      <c r="C17" s="32">
        <v>-3.1145757795504325E-3</v>
      </c>
      <c r="D17" s="32">
        <v>7.478930010992979E-3</v>
      </c>
      <c r="E17" s="32">
        <v>-1.6044708851631562E-2</v>
      </c>
      <c r="F17" s="32">
        <v>-5.2021160233461483E-2</v>
      </c>
      <c r="G17" s="32">
        <v>-5.5742103796880826E-3</v>
      </c>
      <c r="H17" s="32">
        <v>1.4927917698114523E-2</v>
      </c>
      <c r="I17" s="67">
        <v>-1.3241317110039952E-2</v>
      </c>
      <c r="J17" s="46"/>
      <c r="K17" s="46"/>
      <c r="L17" s="47"/>
    </row>
    <row r="18" spans="1:12" x14ac:dyDescent="0.25">
      <c r="A18" s="69" t="s">
        <v>1</v>
      </c>
      <c r="B18" s="32">
        <v>-3.9815588886156994E-2</v>
      </c>
      <c r="C18" s="32">
        <v>-2.7420198414345731E-2</v>
      </c>
      <c r="D18" s="32">
        <v>8.3237939493048252E-3</v>
      </c>
      <c r="E18" s="32">
        <v>-2.6640975160222791E-2</v>
      </c>
      <c r="F18" s="32">
        <v>-1.5465626352412554E-2</v>
      </c>
      <c r="G18" s="32">
        <v>-2.7274695826577267E-2</v>
      </c>
      <c r="H18" s="32">
        <v>-1.5528302331929256E-2</v>
      </c>
      <c r="I18" s="67">
        <v>9.767725475800626E-3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-5.4273800634491054E-2</v>
      </c>
      <c r="C20" s="32">
        <v>-3.0662046291226486E-2</v>
      </c>
      <c r="D20" s="32">
        <v>1.138320211021715E-2</v>
      </c>
      <c r="E20" s="32">
        <v>-2.5362226687808853E-2</v>
      </c>
      <c r="F20" s="32">
        <v>-6.2259901287961883E-2</v>
      </c>
      <c r="G20" s="32">
        <v>-2.9030667517857545E-2</v>
      </c>
      <c r="H20" s="32">
        <v>1.7353554945662264E-2</v>
      </c>
      <c r="I20" s="67">
        <v>-1.3455856160473734E-2</v>
      </c>
      <c r="J20" s="46"/>
      <c r="K20" s="46"/>
      <c r="L20" s="46"/>
    </row>
    <row r="21" spans="1:12" x14ac:dyDescent="0.25">
      <c r="A21" s="68" t="s">
        <v>13</v>
      </c>
      <c r="B21" s="32">
        <v>-4.1031835813310935E-2</v>
      </c>
      <c r="C21" s="32">
        <v>-2.1714084604639861E-2</v>
      </c>
      <c r="D21" s="32">
        <v>1.0013781981017988E-2</v>
      </c>
      <c r="E21" s="32">
        <v>-1.9171565534170321E-2</v>
      </c>
      <c r="F21" s="32">
        <v>-1.8023210136260071E-2</v>
      </c>
      <c r="G21" s="32">
        <v>-2.3546914676808584E-4</v>
      </c>
      <c r="H21" s="32">
        <v>1.8784065503347325E-2</v>
      </c>
      <c r="I21" s="67">
        <v>1.595345190953168E-3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0.13290331125827803</v>
      </c>
      <c r="C22" s="32">
        <v>-1.3643562225160721E-2</v>
      </c>
      <c r="D22" s="32">
        <v>1.0056767291553026E-3</v>
      </c>
      <c r="E22" s="32">
        <v>-1.2269149112430711E-2</v>
      </c>
      <c r="F22" s="32">
        <v>0.39862339770401811</v>
      </c>
      <c r="G22" s="32">
        <v>3.4039230699411949E-2</v>
      </c>
      <c r="H22" s="32">
        <v>2.7014221255237114E-2</v>
      </c>
      <c r="I22" s="67">
        <v>1.0779499523209335E-2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-3.1053465523578683E-2</v>
      </c>
      <c r="C23" s="32">
        <v>-1.4269171128940772E-2</v>
      </c>
      <c r="D23" s="32">
        <v>1.2627441347547341E-2</v>
      </c>
      <c r="E23" s="32">
        <v>-1.5437582677606754E-2</v>
      </c>
      <c r="F23" s="32">
        <v>5.050574279062614E-2</v>
      </c>
      <c r="G23" s="32">
        <v>-5.0463027955537365E-3</v>
      </c>
      <c r="H23" s="32">
        <v>1.8660442087139018E-2</v>
      </c>
      <c r="I23" s="67">
        <v>2.1242391703342189E-3</v>
      </c>
      <c r="J23" s="46"/>
      <c r="K23" s="46" t="s">
        <v>48</v>
      </c>
      <c r="L23" s="47">
        <v>114.86</v>
      </c>
    </row>
    <row r="24" spans="1:12" x14ac:dyDescent="0.25">
      <c r="A24" s="68" t="s">
        <v>50</v>
      </c>
      <c r="B24" s="32">
        <v>-4.4721133029536841E-2</v>
      </c>
      <c r="C24" s="32">
        <v>-2.2483153842900561E-2</v>
      </c>
      <c r="D24" s="32">
        <v>1.2992387952157625E-2</v>
      </c>
      <c r="E24" s="32">
        <v>-2.1109409469513007E-2</v>
      </c>
      <c r="F24" s="32">
        <v>-1.7185478563275347E-2</v>
      </c>
      <c r="G24" s="32">
        <v>-1.6034881128334844E-2</v>
      </c>
      <c r="H24" s="32">
        <v>1.7190616949906756E-2</v>
      </c>
      <c r="I24" s="67">
        <v>-1.1418025775117302E-3</v>
      </c>
      <c r="J24" s="46"/>
      <c r="K24" s="46" t="s">
        <v>49</v>
      </c>
      <c r="L24" s="47">
        <v>98.3</v>
      </c>
    </row>
    <row r="25" spans="1:12" x14ac:dyDescent="0.25">
      <c r="A25" s="68" t="s">
        <v>51</v>
      </c>
      <c r="B25" s="32">
        <v>-4.1864768018917364E-2</v>
      </c>
      <c r="C25" s="32">
        <v>-2.6707541972174065E-2</v>
      </c>
      <c r="D25" s="32">
        <v>1.3795545695680644E-2</v>
      </c>
      <c r="E25" s="32">
        <v>-2.4842047183645355E-2</v>
      </c>
      <c r="F25" s="32">
        <v>-7.1348349019098256E-2</v>
      </c>
      <c r="G25" s="32">
        <v>-2.0320497854630415E-2</v>
      </c>
      <c r="H25" s="32">
        <v>2.1158582604339893E-2</v>
      </c>
      <c r="I25" s="67">
        <v>-1.5539590646082568E-2</v>
      </c>
      <c r="J25" s="46"/>
      <c r="K25" s="46" t="s">
        <v>50</v>
      </c>
      <c r="L25" s="47">
        <v>97.73</v>
      </c>
    </row>
    <row r="26" spans="1:12" ht="17.25" customHeight="1" x14ac:dyDescent="0.25">
      <c r="A26" s="68" t="s">
        <v>52</v>
      </c>
      <c r="B26" s="32">
        <v>-4.4880291209954626E-2</v>
      </c>
      <c r="C26" s="32">
        <v>-2.8240055551491117E-2</v>
      </c>
      <c r="D26" s="32">
        <v>1.1133724090443886E-2</v>
      </c>
      <c r="E26" s="32">
        <v>-2.4155233539990828E-2</v>
      </c>
      <c r="F26" s="32">
        <v>-9.1373644842557722E-2</v>
      </c>
      <c r="G26" s="32">
        <v>-1.6316191741295616E-2</v>
      </c>
      <c r="H26" s="32">
        <v>2.1230867161895706E-2</v>
      </c>
      <c r="I26" s="67">
        <v>-1.1832884078200823E-2</v>
      </c>
      <c r="J26" s="58"/>
      <c r="K26" s="50" t="s">
        <v>51</v>
      </c>
      <c r="L26" s="47">
        <v>98.44</v>
      </c>
    </row>
    <row r="27" spans="1:12" x14ac:dyDescent="0.25">
      <c r="A27" s="68" t="s">
        <v>53</v>
      </c>
      <c r="B27" s="32">
        <v>-7.3164819680871296E-2</v>
      </c>
      <c r="C27" s="32">
        <v>-3.7198829974428582E-2</v>
      </c>
      <c r="D27" s="32">
        <v>7.9178931173469191E-3</v>
      </c>
      <c r="E27" s="32">
        <v>-2.6831031284263451E-2</v>
      </c>
      <c r="F27" s="32">
        <v>-0.11284154110474021</v>
      </c>
      <c r="G27" s="32">
        <v>-3.1426364178952837E-2</v>
      </c>
      <c r="H27" s="32">
        <v>2.0364446843994966E-2</v>
      </c>
      <c r="I27" s="67">
        <v>-1.7943130308775923E-2</v>
      </c>
      <c r="J27" s="53"/>
      <c r="K27" s="41" t="s">
        <v>52</v>
      </c>
      <c r="L27" s="47">
        <v>98.29</v>
      </c>
    </row>
    <row r="28" spans="1:12" ht="15.75" thickBot="1" x14ac:dyDescent="0.3">
      <c r="A28" s="70" t="s">
        <v>54</v>
      </c>
      <c r="B28" s="71">
        <v>-0.12421254661109893</v>
      </c>
      <c r="C28" s="71">
        <v>-5.8418534890878004E-2</v>
      </c>
      <c r="D28" s="71">
        <v>1.2325091529163945E-3</v>
      </c>
      <c r="E28" s="71">
        <v>-4.0536248760911109E-2</v>
      </c>
      <c r="F28" s="71">
        <v>-0.1406155257379027</v>
      </c>
      <c r="G28" s="71">
        <v>-7.3918520552690881E-2</v>
      </c>
      <c r="H28" s="71">
        <v>1.0419728112753379E-2</v>
      </c>
      <c r="I28" s="72">
        <v>-7.6588233683241747E-2</v>
      </c>
      <c r="J28" s="53"/>
      <c r="K28" s="41" t="s">
        <v>53</v>
      </c>
      <c r="L28" s="47">
        <v>96.26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93.01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Professional, scientific and technical services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113.18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95.69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94.3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94.51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94.46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91.96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87.47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113.29</v>
      </c>
    </row>
    <row r="42" spans="1:12" x14ac:dyDescent="0.25">
      <c r="K42" s="46" t="s">
        <v>49</v>
      </c>
      <c r="L42" s="47">
        <v>96.89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95.53</v>
      </c>
    </row>
    <row r="44" spans="1:12" ht="15.4" customHeight="1" x14ac:dyDescent="0.25">
      <c r="A44" s="26" t="str">
        <f>"Indexed number of payroll jobs in "&amp;$L$1&amp;" each week by age group"</f>
        <v>Indexed number of payroll jobs in Professional, scientific and technical services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95.81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95.51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92.68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87.58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97.45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95.34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97.93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100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102.06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98.53</v>
      </c>
    </row>
    <row r="58" spans="1:12" ht="15.4" customHeight="1" x14ac:dyDescent="0.25">
      <c r="K58" s="41" t="s">
        <v>2</v>
      </c>
      <c r="L58" s="47">
        <v>91.78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Professional, scientific and technical services each week by State and Territory</v>
      </c>
      <c r="K59" s="41" t="s">
        <v>1</v>
      </c>
      <c r="L59" s="47">
        <v>99.27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93.14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91.78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93.63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97.5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96.93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95.13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91.15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95.08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94.24</v>
      </c>
    </row>
    <row r="71" spans="1:12" ht="15.4" customHeight="1" x14ac:dyDescent="0.25">
      <c r="K71" s="46" t="s">
        <v>5</v>
      </c>
      <c r="L71" s="47">
        <v>93.1</v>
      </c>
    </row>
    <row r="72" spans="1:12" ht="15.4" customHeight="1" x14ac:dyDescent="0.25">
      <c r="K72" s="46" t="s">
        <v>46</v>
      </c>
      <c r="L72" s="47">
        <v>94.95</v>
      </c>
    </row>
    <row r="73" spans="1:12" ht="15.4" customHeight="1" x14ac:dyDescent="0.25">
      <c r="K73" s="50" t="s">
        <v>4</v>
      </c>
      <c r="L73" s="47">
        <v>97.75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Professional, scientific and technical services each week by State and Territory</v>
      </c>
      <c r="K74" s="41" t="s">
        <v>3</v>
      </c>
      <c r="L74" s="47">
        <v>97</v>
      </c>
    </row>
    <row r="75" spans="1:12" ht="15.4" customHeight="1" x14ac:dyDescent="0.25">
      <c r="K75" s="41" t="s">
        <v>45</v>
      </c>
      <c r="L75" s="47">
        <v>97.24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92.27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96.11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97.81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96.18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99.48</v>
      </c>
    </row>
    <row r="84" spans="1:12" ht="15.4" customHeight="1" x14ac:dyDescent="0.25">
      <c r="K84" s="50" t="s">
        <v>4</v>
      </c>
      <c r="L84" s="47">
        <v>101.65</v>
      </c>
    </row>
    <row r="85" spans="1:12" ht="15.4" customHeight="1" x14ac:dyDescent="0.25">
      <c r="K85" s="41" t="s">
        <v>3</v>
      </c>
      <c r="L85" s="47">
        <v>99.86</v>
      </c>
    </row>
    <row r="86" spans="1:12" ht="15.4" customHeight="1" x14ac:dyDescent="0.25">
      <c r="K86" s="41" t="s">
        <v>45</v>
      </c>
      <c r="L86" s="47">
        <v>97.43</v>
      </c>
    </row>
    <row r="87" spans="1:12" ht="15.4" customHeight="1" x14ac:dyDescent="0.25">
      <c r="K87" s="41" t="s">
        <v>2</v>
      </c>
      <c r="L87" s="47">
        <v>94.28</v>
      </c>
    </row>
    <row r="88" spans="1:12" ht="15.4" customHeight="1" x14ac:dyDescent="0.25">
      <c r="K88" s="41" t="s">
        <v>1</v>
      </c>
      <c r="L88" s="47">
        <v>97.87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94.41</v>
      </c>
    </row>
    <row r="91" spans="1:12" ht="15" customHeight="1" x14ac:dyDescent="0.25">
      <c r="K91" s="46" t="s">
        <v>5</v>
      </c>
      <c r="L91" s="47">
        <v>93.27</v>
      </c>
    </row>
    <row r="92" spans="1:12" ht="15" customHeight="1" x14ac:dyDescent="0.25">
      <c r="A92" s="26"/>
      <c r="K92" s="46" t="s">
        <v>46</v>
      </c>
      <c r="L92" s="47">
        <v>96.44</v>
      </c>
    </row>
    <row r="93" spans="1:12" ht="15" customHeight="1" x14ac:dyDescent="0.25">
      <c r="K93" s="50" t="s">
        <v>4</v>
      </c>
      <c r="L93" s="47">
        <v>99.57</v>
      </c>
    </row>
    <row r="94" spans="1:12" ht="15" customHeight="1" x14ac:dyDescent="0.25">
      <c r="K94" s="41" t="s">
        <v>3</v>
      </c>
      <c r="L94" s="47">
        <v>96.71</v>
      </c>
    </row>
    <row r="95" spans="1:12" ht="15" customHeight="1" x14ac:dyDescent="0.25">
      <c r="K95" s="41" t="s">
        <v>45</v>
      </c>
      <c r="L95" s="47">
        <v>94.07</v>
      </c>
    </row>
    <row r="96" spans="1:12" ht="15" customHeight="1" x14ac:dyDescent="0.25">
      <c r="K96" s="41" t="s">
        <v>2</v>
      </c>
      <c r="L96" s="47">
        <v>93.18</v>
      </c>
    </row>
    <row r="97" spans="1:12" ht="15" customHeight="1" x14ac:dyDescent="0.25">
      <c r="K97" s="41" t="s">
        <v>1</v>
      </c>
      <c r="L97" s="47">
        <v>95.31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95.25</v>
      </c>
    </row>
    <row r="100" spans="1:12" x14ac:dyDescent="0.25">
      <c r="A100" s="25"/>
      <c r="B100" s="24"/>
      <c r="K100" s="46" t="s">
        <v>5</v>
      </c>
      <c r="L100" s="47">
        <v>94.39</v>
      </c>
    </row>
    <row r="101" spans="1:12" x14ac:dyDescent="0.25">
      <c r="A101" s="25"/>
      <c r="B101" s="24"/>
      <c r="K101" s="46" t="s">
        <v>46</v>
      </c>
      <c r="L101" s="47">
        <v>97.66</v>
      </c>
    </row>
    <row r="102" spans="1:12" x14ac:dyDescent="0.25">
      <c r="A102" s="25"/>
      <c r="B102" s="24"/>
      <c r="K102" s="50" t="s">
        <v>4</v>
      </c>
      <c r="L102" s="47">
        <v>100.48</v>
      </c>
    </row>
    <row r="103" spans="1:12" x14ac:dyDescent="0.25">
      <c r="A103" s="25"/>
      <c r="B103" s="24"/>
      <c r="K103" s="41" t="s">
        <v>3</v>
      </c>
      <c r="L103" s="47">
        <v>97.08</v>
      </c>
    </row>
    <row r="104" spans="1:12" x14ac:dyDescent="0.25">
      <c r="A104" s="25"/>
      <c r="B104" s="24"/>
      <c r="K104" s="41" t="s">
        <v>45</v>
      </c>
      <c r="L104" s="47">
        <v>96.15</v>
      </c>
    </row>
    <row r="105" spans="1:12" x14ac:dyDescent="0.25">
      <c r="A105" s="25"/>
      <c r="B105" s="24"/>
      <c r="K105" s="41" t="s">
        <v>2</v>
      </c>
      <c r="L105" s="47">
        <v>93.39</v>
      </c>
    </row>
    <row r="106" spans="1:12" x14ac:dyDescent="0.25">
      <c r="A106" s="25"/>
      <c r="B106" s="24"/>
      <c r="K106" s="41" t="s">
        <v>1</v>
      </c>
      <c r="L106" s="47">
        <v>95.87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99.473699999999994</v>
      </c>
    </row>
    <row r="110" spans="1:12" x14ac:dyDescent="0.25">
      <c r="K110" s="74">
        <v>43918</v>
      </c>
      <c r="L110" s="47">
        <v>98.1571</v>
      </c>
    </row>
    <row r="111" spans="1:12" x14ac:dyDescent="0.25">
      <c r="K111" s="74">
        <v>43925</v>
      </c>
      <c r="L111" s="47">
        <v>97.229900000000001</v>
      </c>
    </row>
    <row r="112" spans="1:12" x14ac:dyDescent="0.25">
      <c r="K112" s="74">
        <v>43932</v>
      </c>
      <c r="L112" s="47">
        <v>96.705799999999996</v>
      </c>
    </row>
    <row r="113" spans="11:12" x14ac:dyDescent="0.25">
      <c r="K113" s="74">
        <v>43939</v>
      </c>
      <c r="L113" s="47">
        <v>96.378799999999998</v>
      </c>
    </row>
    <row r="114" spans="11:12" x14ac:dyDescent="0.25">
      <c r="K114" s="74">
        <v>43946</v>
      </c>
      <c r="L114" s="47">
        <v>96.3095</v>
      </c>
    </row>
    <row r="115" spans="11:12" x14ac:dyDescent="0.25">
      <c r="K115" s="74">
        <v>43953</v>
      </c>
      <c r="L115" s="47">
        <v>96.459000000000003</v>
      </c>
    </row>
    <row r="116" spans="11:12" x14ac:dyDescent="0.25">
      <c r="K116" s="74">
        <v>43960</v>
      </c>
      <c r="L116" s="47">
        <v>96.575400000000002</v>
      </c>
    </row>
    <row r="117" spans="11:12" x14ac:dyDescent="0.25">
      <c r="K117" s="74">
        <v>43967</v>
      </c>
      <c r="L117" s="47">
        <v>96.873000000000005</v>
      </c>
    </row>
    <row r="118" spans="11:12" x14ac:dyDescent="0.25">
      <c r="K118" s="74">
        <v>43974</v>
      </c>
      <c r="L118" s="47">
        <v>96.857900000000001</v>
      </c>
    </row>
    <row r="119" spans="11:12" x14ac:dyDescent="0.25">
      <c r="K119" s="74">
        <v>43981</v>
      </c>
      <c r="L119" s="47">
        <v>96.869100000000003</v>
      </c>
    </row>
    <row r="120" spans="11:12" x14ac:dyDescent="0.25">
      <c r="K120" s="74">
        <v>43988</v>
      </c>
      <c r="L120" s="47">
        <v>96.769599999999997</v>
      </c>
    </row>
    <row r="121" spans="11:12" x14ac:dyDescent="0.25">
      <c r="K121" s="74">
        <v>43995</v>
      </c>
      <c r="L121" s="47">
        <v>97.499399999999994</v>
      </c>
    </row>
    <row r="122" spans="11:12" x14ac:dyDescent="0.25">
      <c r="K122" s="74">
        <v>44002</v>
      </c>
      <c r="L122" s="47">
        <v>97.009799999999998</v>
      </c>
    </row>
    <row r="123" spans="11:12" x14ac:dyDescent="0.25">
      <c r="K123" s="74">
        <v>44009</v>
      </c>
      <c r="L123" s="47">
        <v>96.090800000000002</v>
      </c>
    </row>
    <row r="124" spans="11:12" x14ac:dyDescent="0.25">
      <c r="K124" s="74">
        <v>44016</v>
      </c>
      <c r="L124" s="47">
        <v>96.9054</v>
      </c>
    </row>
    <row r="125" spans="11:12" x14ac:dyDescent="0.25">
      <c r="K125" s="74">
        <v>44023</v>
      </c>
      <c r="L125" s="47">
        <v>98.541399999999996</v>
      </c>
    </row>
    <row r="126" spans="11:12" x14ac:dyDescent="0.25">
      <c r="K126" s="74">
        <v>44030</v>
      </c>
      <c r="L126" s="47">
        <v>98.689899999999994</v>
      </c>
    </row>
    <row r="127" spans="11:12" x14ac:dyDescent="0.25">
      <c r="K127" s="74">
        <v>44037</v>
      </c>
      <c r="L127" s="47">
        <v>99.189800000000005</v>
      </c>
    </row>
    <row r="128" spans="11:12" x14ac:dyDescent="0.25">
      <c r="K128" s="74">
        <v>44044</v>
      </c>
      <c r="L128" s="47">
        <v>98.946899999999999</v>
      </c>
    </row>
    <row r="129" spans="1:12" x14ac:dyDescent="0.25">
      <c r="K129" s="74">
        <v>44051</v>
      </c>
      <c r="L129" s="47">
        <v>98.662000000000006</v>
      </c>
    </row>
    <row r="130" spans="1:12" x14ac:dyDescent="0.25">
      <c r="K130" s="74">
        <v>44058</v>
      </c>
      <c r="L130" s="47">
        <v>98.815299999999993</v>
      </c>
    </row>
    <row r="131" spans="1:12" x14ac:dyDescent="0.25">
      <c r="K131" s="74">
        <v>44065</v>
      </c>
      <c r="L131" s="47">
        <v>98.780799999999999</v>
      </c>
    </row>
    <row r="132" spans="1:12" x14ac:dyDescent="0.25">
      <c r="K132" s="74">
        <v>44072</v>
      </c>
      <c r="L132" s="47">
        <v>98.900700000000001</v>
      </c>
    </row>
    <row r="133" spans="1:12" x14ac:dyDescent="0.25">
      <c r="K133" s="74">
        <v>44079</v>
      </c>
      <c r="L133" s="47">
        <v>98.631299999999996</v>
      </c>
    </row>
    <row r="134" spans="1:12" x14ac:dyDescent="0.25">
      <c r="K134" s="74">
        <v>44086</v>
      </c>
      <c r="L134" s="47">
        <v>98.880399999999995</v>
      </c>
    </row>
    <row r="135" spans="1:12" x14ac:dyDescent="0.25">
      <c r="K135" s="74">
        <v>44093</v>
      </c>
      <c r="L135" s="47">
        <v>98.797200000000004</v>
      </c>
    </row>
    <row r="136" spans="1:12" x14ac:dyDescent="0.25">
      <c r="K136" s="74">
        <v>44100</v>
      </c>
      <c r="L136" s="47">
        <v>98.600499999999997</v>
      </c>
    </row>
    <row r="137" spans="1:12" x14ac:dyDescent="0.25">
      <c r="K137" s="74">
        <v>44107</v>
      </c>
      <c r="L137" s="47">
        <v>97.930999999999997</v>
      </c>
    </row>
    <row r="138" spans="1:12" x14ac:dyDescent="0.25">
      <c r="K138" s="74">
        <v>44114</v>
      </c>
      <c r="L138" s="47">
        <v>97.777799999999999</v>
      </c>
    </row>
    <row r="139" spans="1:12" x14ac:dyDescent="0.25">
      <c r="A139" s="25"/>
      <c r="B139" s="24"/>
      <c r="K139" s="74">
        <v>44121</v>
      </c>
      <c r="L139" s="47">
        <v>98.003399999999999</v>
      </c>
    </row>
    <row r="140" spans="1:12" x14ac:dyDescent="0.25">
      <c r="A140" s="25"/>
      <c r="B140" s="24"/>
      <c r="K140" s="74">
        <v>44128</v>
      </c>
      <c r="L140" s="47">
        <v>97.493200000000002</v>
      </c>
    </row>
    <row r="141" spans="1:12" x14ac:dyDescent="0.25">
      <c r="K141" s="74">
        <v>44135</v>
      </c>
      <c r="L141" s="47">
        <v>96.594300000000004</v>
      </c>
    </row>
    <row r="142" spans="1:12" x14ac:dyDescent="0.25">
      <c r="K142" s="74">
        <v>44142</v>
      </c>
      <c r="L142" s="47">
        <v>94.395300000000006</v>
      </c>
    </row>
    <row r="143" spans="1:12" x14ac:dyDescent="0.25">
      <c r="K143" s="74">
        <v>44149</v>
      </c>
      <c r="L143" s="47">
        <v>95.391099999999994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100.43040000000001</v>
      </c>
    </row>
    <row r="152" spans="11:12" x14ac:dyDescent="0.25">
      <c r="K152" s="74">
        <v>43918</v>
      </c>
      <c r="L152" s="47">
        <v>100.1016</v>
      </c>
    </row>
    <row r="153" spans="11:12" x14ac:dyDescent="0.25">
      <c r="K153" s="74">
        <v>43925</v>
      </c>
      <c r="L153" s="47">
        <v>100.2259</v>
      </c>
    </row>
    <row r="154" spans="11:12" x14ac:dyDescent="0.25">
      <c r="K154" s="74">
        <v>43932</v>
      </c>
      <c r="L154" s="47">
        <v>97.660300000000007</v>
      </c>
    </row>
    <row r="155" spans="11:12" x14ac:dyDescent="0.25">
      <c r="K155" s="74">
        <v>43939</v>
      </c>
      <c r="L155" s="47">
        <v>96.778700000000001</v>
      </c>
    </row>
    <row r="156" spans="11:12" x14ac:dyDescent="0.25">
      <c r="K156" s="74">
        <v>43946</v>
      </c>
      <c r="L156" s="47">
        <v>96.103899999999996</v>
      </c>
    </row>
    <row r="157" spans="11:12" x14ac:dyDescent="0.25">
      <c r="K157" s="74">
        <v>43953</v>
      </c>
      <c r="L157" s="47">
        <v>96.868899999999996</v>
      </c>
    </row>
    <row r="158" spans="11:12" x14ac:dyDescent="0.25">
      <c r="K158" s="74">
        <v>43960</v>
      </c>
      <c r="L158" s="47">
        <v>94.575500000000005</v>
      </c>
    </row>
    <row r="159" spans="11:12" x14ac:dyDescent="0.25">
      <c r="K159" s="74">
        <v>43967</v>
      </c>
      <c r="L159" s="47">
        <v>92.925899999999999</v>
      </c>
    </row>
    <row r="160" spans="11:12" x14ac:dyDescent="0.25">
      <c r="K160" s="74">
        <v>43974</v>
      </c>
      <c r="L160" s="47">
        <v>92.191699999999997</v>
      </c>
    </row>
    <row r="161" spans="11:12" x14ac:dyDescent="0.25">
      <c r="K161" s="74">
        <v>43981</v>
      </c>
      <c r="L161" s="47">
        <v>93.271299999999997</v>
      </c>
    </row>
    <row r="162" spans="11:12" x14ac:dyDescent="0.25">
      <c r="K162" s="74">
        <v>43988</v>
      </c>
      <c r="L162" s="47">
        <v>95.514300000000006</v>
      </c>
    </row>
    <row r="163" spans="11:12" x14ac:dyDescent="0.25">
      <c r="K163" s="74">
        <v>43995</v>
      </c>
      <c r="L163" s="47">
        <v>97.395600000000002</v>
      </c>
    </row>
    <row r="164" spans="11:12" x14ac:dyDescent="0.25">
      <c r="K164" s="74">
        <v>44002</v>
      </c>
      <c r="L164" s="47">
        <v>97.612300000000005</v>
      </c>
    </row>
    <row r="165" spans="11:12" x14ac:dyDescent="0.25">
      <c r="K165" s="74">
        <v>44009</v>
      </c>
      <c r="L165" s="47">
        <v>96.776799999999994</v>
      </c>
    </row>
    <row r="166" spans="11:12" x14ac:dyDescent="0.25">
      <c r="K166" s="74">
        <v>44016</v>
      </c>
      <c r="L166" s="47">
        <v>99.487399999999994</v>
      </c>
    </row>
    <row r="167" spans="11:12" x14ac:dyDescent="0.25">
      <c r="K167" s="74">
        <v>44023</v>
      </c>
      <c r="L167" s="47">
        <v>95.4602</v>
      </c>
    </row>
    <row r="168" spans="11:12" x14ac:dyDescent="0.25">
      <c r="K168" s="74">
        <v>44030</v>
      </c>
      <c r="L168" s="47">
        <v>95.421300000000002</v>
      </c>
    </row>
    <row r="169" spans="11:12" x14ac:dyDescent="0.25">
      <c r="K169" s="74">
        <v>44037</v>
      </c>
      <c r="L169" s="47">
        <v>96.237799999999993</v>
      </c>
    </row>
    <row r="170" spans="11:12" x14ac:dyDescent="0.25">
      <c r="K170" s="74">
        <v>44044</v>
      </c>
      <c r="L170" s="47">
        <v>96.716300000000004</v>
      </c>
    </row>
    <row r="171" spans="11:12" x14ac:dyDescent="0.25">
      <c r="K171" s="74">
        <v>44051</v>
      </c>
      <c r="L171" s="47">
        <v>96.464100000000002</v>
      </c>
    </row>
    <row r="172" spans="11:12" x14ac:dyDescent="0.25">
      <c r="K172" s="74">
        <v>44058</v>
      </c>
      <c r="L172" s="47">
        <v>96.125900000000001</v>
      </c>
    </row>
    <row r="173" spans="11:12" x14ac:dyDescent="0.25">
      <c r="K173" s="74">
        <v>44065</v>
      </c>
      <c r="L173" s="47">
        <v>95.613299999999995</v>
      </c>
    </row>
    <row r="174" spans="11:12" x14ac:dyDescent="0.25">
      <c r="K174" s="74">
        <v>44072</v>
      </c>
      <c r="L174" s="47">
        <v>96.059700000000007</v>
      </c>
    </row>
    <row r="175" spans="11:12" x14ac:dyDescent="0.25">
      <c r="K175" s="74">
        <v>44079</v>
      </c>
      <c r="L175" s="47">
        <v>97.768600000000006</v>
      </c>
    </row>
    <row r="176" spans="11:12" x14ac:dyDescent="0.25">
      <c r="K176" s="74">
        <v>44086</v>
      </c>
      <c r="L176" s="47">
        <v>98.0505</v>
      </c>
    </row>
    <row r="177" spans="11:12" x14ac:dyDescent="0.25">
      <c r="K177" s="74">
        <v>44093</v>
      </c>
      <c r="L177" s="47">
        <v>97.941299999999998</v>
      </c>
    </row>
    <row r="178" spans="11:12" x14ac:dyDescent="0.25">
      <c r="K178" s="74">
        <v>44100</v>
      </c>
      <c r="L178" s="47">
        <v>98.281000000000006</v>
      </c>
    </row>
    <row r="179" spans="11:12" x14ac:dyDescent="0.25">
      <c r="K179" s="74">
        <v>44107</v>
      </c>
      <c r="L179" s="47">
        <v>97.726500000000001</v>
      </c>
    </row>
    <row r="180" spans="11:12" x14ac:dyDescent="0.25">
      <c r="K180" s="74">
        <v>44114</v>
      </c>
      <c r="L180" s="47">
        <v>97.134799999999998</v>
      </c>
    </row>
    <row r="181" spans="11:12" x14ac:dyDescent="0.25">
      <c r="K181" s="74">
        <v>44121</v>
      </c>
      <c r="L181" s="47">
        <v>97.344700000000003</v>
      </c>
    </row>
    <row r="182" spans="11:12" x14ac:dyDescent="0.25">
      <c r="K182" s="74">
        <v>44128</v>
      </c>
      <c r="L182" s="47">
        <v>95.177999999999997</v>
      </c>
    </row>
    <row r="183" spans="11:12" x14ac:dyDescent="0.25">
      <c r="K183" s="74">
        <v>44135</v>
      </c>
      <c r="L183" s="47">
        <v>94.673199999999994</v>
      </c>
    </row>
    <row r="184" spans="11:12" x14ac:dyDescent="0.25">
      <c r="K184" s="74">
        <v>44142</v>
      </c>
      <c r="L184" s="47">
        <v>93.881500000000003</v>
      </c>
    </row>
    <row r="185" spans="11:12" x14ac:dyDescent="0.25">
      <c r="K185" s="74">
        <v>44149</v>
      </c>
      <c r="L185" s="47">
        <v>95.522900000000007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635A0-612B-4B6E-8540-A06E260CD318}">
  <sheetPr codeName="Sheet17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33</v>
      </c>
    </row>
    <row r="2" spans="1:12" ht="19.5" customHeight="1" x14ac:dyDescent="0.3">
      <c r="A2" s="7" t="str">
        <f>"Weekly Payroll Jobs and Wages in Australia - " &amp;$L$1</f>
        <v>Weekly Payroll Jobs and Wages in Australia - Administrative and support services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44149</v>
      </c>
    </row>
    <row r="3" spans="1:12" ht="15" customHeight="1" x14ac:dyDescent="0.25">
      <c r="A3" s="38" t="str">
        <f>"Week ending "&amp;TEXT($L$2,"dddd dd mmmm yyyy")</f>
        <v>Week ending Saturday 14 November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44121</v>
      </c>
    </row>
    <row r="5" spans="1:12" ht="16.5" customHeight="1" thickBot="1" x14ac:dyDescent="0.3">
      <c r="A5" s="36" t="str">
        <f>"Change in payroll jobs and total wages, "&amp;$L$1</f>
        <v>Change in payroll jobs and total wages, Administrative and support services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44135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89"/>
      <c r="H6" s="89"/>
      <c r="I6" s="90"/>
      <c r="J6" s="55"/>
      <c r="K6" s="43" t="s">
        <v>67</v>
      </c>
      <c r="L6" s="44">
        <v>44142</v>
      </c>
    </row>
    <row r="7" spans="1:12" ht="34.15" customHeight="1" x14ac:dyDescent="0.25">
      <c r="A7" s="92"/>
      <c r="B7" s="94" t="str">
        <f>"% Change between " &amp; TEXT($L$3,"dd mmmm")&amp;" and "&amp; TEXT($L$2,"dd mmmm") &amp; " (Change since 100th case of COVID-19)"</f>
        <v>% Change between 14 March and 14 November (Change since 100th case of COVID-19)</v>
      </c>
      <c r="C7" s="96" t="str">
        <f>"% Change between " &amp; TEXT($L$4,"dd mmmm")&amp;" and "&amp; TEXT($L$2,"dd mmmm") &amp; " (monthly change)"</f>
        <v>% Change between 17 October and 14 November (monthly change)</v>
      </c>
      <c r="D7" s="79" t="str">
        <f>"% Change between " &amp; TEXT($L$6,"dd mmmm")&amp;" and "&amp; TEXT($L$2,"dd mmmm") &amp; " (weekly change)"</f>
        <v>% Change between 07 November and 14 November (weekly change)</v>
      </c>
      <c r="E7" s="81" t="str">
        <f>"% Change between " &amp; TEXT($L$5,"dd mmmm")&amp;" and "&amp; TEXT($L$6,"dd mmmm") &amp; " (weekly change)"</f>
        <v>% Change between 31 October and 07 November (weekly change)</v>
      </c>
      <c r="F7" s="98" t="str">
        <f>"% Change between " &amp; TEXT($L$3,"dd mmmm")&amp;" and "&amp; TEXT($L$2,"dd mmmm") &amp; " (Change since 100th case of COVID-19)"</f>
        <v>% Change between 14 March and 14 November (Change since 100th case of COVID-19)</v>
      </c>
      <c r="G7" s="96" t="str">
        <f>"% Change between " &amp; TEXT($L$4,"dd mmmm")&amp;" and "&amp; TEXT($L$2,"dd mmmm") &amp; " (monthly change)"</f>
        <v>% Change between 17 October and 14 November (monthly change)</v>
      </c>
      <c r="H7" s="79" t="str">
        <f>"% Change between " &amp; TEXT($L$6,"dd mmmm")&amp;" and "&amp; TEXT($L$2,"dd mmmm") &amp; " (weekly change)"</f>
        <v>% Change between 07 November and 14 November (weekly change)</v>
      </c>
      <c r="I7" s="81" t="str">
        <f>"% Change between " &amp; TEXT($L$5,"dd mmmm")&amp;" and "&amp; TEXT($L$6,"dd mmmm") &amp; " (weekly change)"</f>
        <v>% Change between 31 October and 07 November (weekly change)</v>
      </c>
      <c r="J7" s="56"/>
      <c r="K7" s="43" t="s">
        <v>68</v>
      </c>
      <c r="L7" s="44">
        <v>44149</v>
      </c>
    </row>
    <row r="8" spans="1:12" ht="44.25" customHeight="1" thickBot="1" x14ac:dyDescent="0.3">
      <c r="A8" s="93"/>
      <c r="B8" s="95"/>
      <c r="C8" s="97"/>
      <c r="D8" s="80"/>
      <c r="E8" s="82"/>
      <c r="F8" s="99"/>
      <c r="G8" s="97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-3.2779667915477928E-2</v>
      </c>
      <c r="C10" s="32">
        <v>-7.8082932624948809E-3</v>
      </c>
      <c r="D10" s="32">
        <v>-7.145197184921237E-6</v>
      </c>
      <c r="E10" s="32">
        <v>-3.4925772180398607E-3</v>
      </c>
      <c r="F10" s="32">
        <v>-1.5412090210909279E-2</v>
      </c>
      <c r="G10" s="32">
        <v>-5.7678637414007028E-3</v>
      </c>
      <c r="H10" s="32">
        <v>-6.2400389370109721E-6</v>
      </c>
      <c r="I10" s="67">
        <v>6.1834099588640168E-3</v>
      </c>
      <c r="J10" s="46"/>
      <c r="K10" s="46"/>
      <c r="L10" s="47"/>
    </row>
    <row r="11" spans="1:12" x14ac:dyDescent="0.25">
      <c r="A11" s="68" t="s">
        <v>6</v>
      </c>
      <c r="B11" s="32">
        <v>-3.1388117997738774E-2</v>
      </c>
      <c r="C11" s="32">
        <v>-1.3336299863888623E-2</v>
      </c>
      <c r="D11" s="32">
        <v>0</v>
      </c>
      <c r="E11" s="32">
        <v>-5.9860501298735214E-3</v>
      </c>
      <c r="F11" s="32">
        <v>-2.9349042537954118E-2</v>
      </c>
      <c r="G11" s="32">
        <v>-1.3653628841050147E-2</v>
      </c>
      <c r="H11" s="32">
        <v>0</v>
      </c>
      <c r="I11" s="67">
        <v>2.8991871387678003E-3</v>
      </c>
      <c r="J11" s="46"/>
      <c r="K11" s="46"/>
      <c r="L11" s="47"/>
    </row>
    <row r="12" spans="1:12" ht="15" customHeight="1" x14ac:dyDescent="0.25">
      <c r="A12" s="68" t="s">
        <v>5</v>
      </c>
      <c r="B12" s="32">
        <v>-7.1934569487424271E-2</v>
      </c>
      <c r="C12" s="32">
        <v>7.2434280133475415E-3</v>
      </c>
      <c r="D12" s="32">
        <v>0</v>
      </c>
      <c r="E12" s="32">
        <v>5.2743872721561225E-3</v>
      </c>
      <c r="F12" s="32">
        <v>-4.5877967010246712E-2</v>
      </c>
      <c r="G12" s="32">
        <v>-8.0241619022719535E-3</v>
      </c>
      <c r="H12" s="32">
        <v>0</v>
      </c>
      <c r="I12" s="67">
        <v>1.0803196636458123E-2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-1.771240285289255E-2</v>
      </c>
      <c r="C13" s="32">
        <v>-1.4774272267735755E-2</v>
      </c>
      <c r="D13" s="32">
        <v>0</v>
      </c>
      <c r="E13" s="32">
        <v>-1.0268119799400455E-2</v>
      </c>
      <c r="F13" s="32">
        <v>1.572141263147997E-2</v>
      </c>
      <c r="G13" s="32">
        <v>2.5542369970397161E-3</v>
      </c>
      <c r="H13" s="32">
        <v>0</v>
      </c>
      <c r="I13" s="67">
        <v>1.674288041476335E-2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2.7366700534523059E-2</v>
      </c>
      <c r="C14" s="32">
        <v>-2.2117102911804909E-2</v>
      </c>
      <c r="D14" s="32">
        <v>0</v>
      </c>
      <c r="E14" s="32">
        <v>4.3000580507879249E-5</v>
      </c>
      <c r="F14" s="32">
        <v>8.4959420059888213E-2</v>
      </c>
      <c r="G14" s="32">
        <v>-3.2715285923329285E-3</v>
      </c>
      <c r="H14" s="32">
        <v>0</v>
      </c>
      <c r="I14" s="67">
        <v>2.6231993912551044E-3</v>
      </c>
      <c r="J14" s="46"/>
      <c r="K14" s="63"/>
      <c r="L14" s="47"/>
    </row>
    <row r="15" spans="1:12" ht="15" customHeight="1" x14ac:dyDescent="0.25">
      <c r="A15" s="68" t="s">
        <v>3</v>
      </c>
      <c r="B15" s="32">
        <v>-3.3597219540452139E-3</v>
      </c>
      <c r="C15" s="32">
        <v>-4.7945293520316179E-3</v>
      </c>
      <c r="D15" s="32">
        <v>0</v>
      </c>
      <c r="E15" s="32">
        <v>-4.935225169648394E-3</v>
      </c>
      <c r="F15" s="32">
        <v>-8.5066981485096838E-3</v>
      </c>
      <c r="G15" s="32">
        <v>3.8178261732362273E-3</v>
      </c>
      <c r="H15" s="32">
        <v>0</v>
      </c>
      <c r="I15" s="67">
        <v>-1.9463920997606632E-3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-4.4569450454348791E-2</v>
      </c>
      <c r="C16" s="32">
        <v>-5.8532192705987862E-3</v>
      </c>
      <c r="D16" s="32">
        <v>0</v>
      </c>
      <c r="E16" s="32">
        <v>-9.0497737556560764E-4</v>
      </c>
      <c r="F16" s="32">
        <v>1.0396391070448541E-3</v>
      </c>
      <c r="G16" s="32">
        <v>9.6737503574382266E-3</v>
      </c>
      <c r="H16" s="32">
        <v>0</v>
      </c>
      <c r="I16" s="67">
        <v>8.1206768105692717E-3</v>
      </c>
      <c r="J16" s="46"/>
      <c r="K16" s="46"/>
      <c r="L16" s="47"/>
    </row>
    <row r="17" spans="1:12" ht="15" customHeight="1" x14ac:dyDescent="0.25">
      <c r="A17" s="68" t="s">
        <v>2</v>
      </c>
      <c r="B17" s="32">
        <v>-2.72908006506416E-2</v>
      </c>
      <c r="C17" s="32">
        <v>1.4132278123233366E-2</v>
      </c>
      <c r="D17" s="32">
        <v>0</v>
      </c>
      <c r="E17" s="32">
        <v>0</v>
      </c>
      <c r="F17" s="32">
        <v>-0.16795528468640664</v>
      </c>
      <c r="G17" s="32">
        <v>-7.6553857370340594E-3</v>
      </c>
      <c r="H17" s="32">
        <v>0</v>
      </c>
      <c r="I17" s="67">
        <v>0</v>
      </c>
      <c r="J17" s="46"/>
      <c r="K17" s="46"/>
      <c r="L17" s="47"/>
    </row>
    <row r="18" spans="1:12" x14ac:dyDescent="0.25">
      <c r="A18" s="69" t="s">
        <v>1</v>
      </c>
      <c r="B18" s="32">
        <v>3.3693185725092167E-3</v>
      </c>
      <c r="C18" s="32">
        <v>-1.9947612331251308E-2</v>
      </c>
      <c r="D18" s="32">
        <v>0</v>
      </c>
      <c r="E18" s="32">
        <v>-1.5915834906932824E-2</v>
      </c>
      <c r="F18" s="32">
        <v>6.9676309261727409E-2</v>
      </c>
      <c r="G18" s="32">
        <v>-5.1157404222389458E-3</v>
      </c>
      <c r="H18" s="32">
        <v>0</v>
      </c>
      <c r="I18" s="67">
        <v>-3.2836923654596117E-2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-4.2574285282025226E-2</v>
      </c>
      <c r="C20" s="32">
        <v>-1.0096598206346896E-2</v>
      </c>
      <c r="D20" s="32">
        <v>-8.7602572631517717E-6</v>
      </c>
      <c r="E20" s="32">
        <v>-5.1024629726673654E-3</v>
      </c>
      <c r="F20" s="32">
        <v>-3.2120507258500131E-2</v>
      </c>
      <c r="G20" s="32">
        <v>-1.0091785146283616E-2</v>
      </c>
      <c r="H20" s="32">
        <v>-1.0248058747719391E-5</v>
      </c>
      <c r="I20" s="67">
        <v>2.9875856067542728E-3</v>
      </c>
      <c r="J20" s="46"/>
      <c r="K20" s="46"/>
      <c r="L20" s="46"/>
    </row>
    <row r="21" spans="1:12" x14ac:dyDescent="0.25">
      <c r="A21" s="68" t="s">
        <v>13</v>
      </c>
      <c r="B21" s="32">
        <v>-4.2133301252687549E-2</v>
      </c>
      <c r="C21" s="32">
        <v>-8.3284365698811369E-3</v>
      </c>
      <c r="D21" s="32">
        <v>-6.1186502902099704E-6</v>
      </c>
      <c r="E21" s="32">
        <v>-3.3027876297925252E-3</v>
      </c>
      <c r="F21" s="32">
        <v>-9.2574291259288621E-3</v>
      </c>
      <c r="G21" s="32">
        <v>1.723878940123047E-4</v>
      </c>
      <c r="H21" s="32">
        <v>-2.9010810487228866E-7</v>
      </c>
      <c r="I21" s="67">
        <v>1.0940547868557138E-2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0.31225018904612734</v>
      </c>
      <c r="C22" s="32">
        <v>4.5395869191049876E-2</v>
      </c>
      <c r="D22" s="32">
        <v>0</v>
      </c>
      <c r="E22" s="32">
        <v>2.3205862533692612E-2</v>
      </c>
      <c r="F22" s="32">
        <v>0.68884191958912178</v>
      </c>
      <c r="G22" s="32">
        <v>4.128955884554375E-2</v>
      </c>
      <c r="H22" s="32">
        <v>0</v>
      </c>
      <c r="I22" s="67">
        <v>2.650160957017067E-2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-1.8578549459873028E-2</v>
      </c>
      <c r="C23" s="32">
        <v>7.7123877973273025E-3</v>
      </c>
      <c r="D23" s="32">
        <v>1.4408480419891845E-6</v>
      </c>
      <c r="E23" s="32">
        <v>1.0044556622967882E-3</v>
      </c>
      <c r="F23" s="32">
        <v>6.8023860552181237E-2</v>
      </c>
      <c r="G23" s="32">
        <v>4.4994129637343505E-3</v>
      </c>
      <c r="H23" s="32">
        <v>2.0509098930254765E-7</v>
      </c>
      <c r="I23" s="67">
        <v>1.2897936626087958E-2</v>
      </c>
      <c r="J23" s="46"/>
      <c r="K23" s="46" t="s">
        <v>48</v>
      </c>
      <c r="L23" s="47">
        <v>125.53</v>
      </c>
    </row>
    <row r="24" spans="1:12" x14ac:dyDescent="0.25">
      <c r="A24" s="68" t="s">
        <v>50</v>
      </c>
      <c r="B24" s="32">
        <v>-3.7581379295467898E-2</v>
      </c>
      <c r="C24" s="32">
        <v>-4.4163770355535314E-3</v>
      </c>
      <c r="D24" s="32">
        <v>-1.4793065190477073E-5</v>
      </c>
      <c r="E24" s="32">
        <v>-3.1615166342694456E-3</v>
      </c>
      <c r="F24" s="32">
        <v>-1.2460854659460452E-2</v>
      </c>
      <c r="G24" s="32">
        <v>2.2695056911758993E-3</v>
      </c>
      <c r="H24" s="32">
        <v>-1.2576036826139614E-5</v>
      </c>
      <c r="I24" s="67">
        <v>8.658651489336755E-3</v>
      </c>
      <c r="J24" s="46"/>
      <c r="K24" s="46" t="s">
        <v>49</v>
      </c>
      <c r="L24" s="47">
        <v>97.39</v>
      </c>
    </row>
    <row r="25" spans="1:12" x14ac:dyDescent="0.25">
      <c r="A25" s="68" t="s">
        <v>51</v>
      </c>
      <c r="B25" s="32">
        <v>-3.428836286810677E-2</v>
      </c>
      <c r="C25" s="32">
        <v>-2.0829156363474377E-3</v>
      </c>
      <c r="D25" s="32">
        <v>-3.7205979744880935E-6</v>
      </c>
      <c r="E25" s="32">
        <v>-2.2347944880019011E-3</v>
      </c>
      <c r="F25" s="32">
        <v>-4.3241681566023593E-2</v>
      </c>
      <c r="G25" s="32">
        <v>4.9779897742860957E-3</v>
      </c>
      <c r="H25" s="32">
        <v>3.5637170932023565E-6</v>
      </c>
      <c r="I25" s="67">
        <v>9.035994986228868E-3</v>
      </c>
      <c r="J25" s="46"/>
      <c r="K25" s="46" t="s">
        <v>50</v>
      </c>
      <c r="L25" s="47">
        <v>96.67</v>
      </c>
    </row>
    <row r="26" spans="1:12" ht="17.25" customHeight="1" x14ac:dyDescent="0.25">
      <c r="A26" s="68" t="s">
        <v>52</v>
      </c>
      <c r="B26" s="32">
        <v>-4.1753320330639943E-2</v>
      </c>
      <c r="C26" s="32">
        <v>-4.3097441638277889E-3</v>
      </c>
      <c r="D26" s="32">
        <v>-1.531363883078285E-5</v>
      </c>
      <c r="E26" s="32">
        <v>-2.4943442195023424E-3</v>
      </c>
      <c r="F26" s="32">
        <v>-5.4192694330051139E-2</v>
      </c>
      <c r="G26" s="32">
        <v>1.6728001698051997E-5</v>
      </c>
      <c r="H26" s="32">
        <v>-2.762901343666968E-5</v>
      </c>
      <c r="I26" s="67">
        <v>6.2894662831858295E-3</v>
      </c>
      <c r="J26" s="58"/>
      <c r="K26" s="50" t="s">
        <v>51</v>
      </c>
      <c r="L26" s="47">
        <v>96.77</v>
      </c>
    </row>
    <row r="27" spans="1:12" x14ac:dyDescent="0.25">
      <c r="A27" s="68" t="s">
        <v>53</v>
      </c>
      <c r="B27" s="32">
        <v>-9.4301466133527301E-2</v>
      </c>
      <c r="C27" s="32">
        <v>-6.8783631169867521E-3</v>
      </c>
      <c r="D27" s="32">
        <v>-1.38241655333049E-5</v>
      </c>
      <c r="E27" s="32">
        <v>-1.0023611172985669E-3</v>
      </c>
      <c r="F27" s="32">
        <v>-9.9667821783078536E-2</v>
      </c>
      <c r="G27" s="32">
        <v>-5.7545414731072775E-3</v>
      </c>
      <c r="H27" s="32">
        <v>1.5719406957659388E-5</v>
      </c>
      <c r="I27" s="67">
        <v>-1.0431455258429478E-3</v>
      </c>
      <c r="J27" s="53"/>
      <c r="K27" s="41" t="s">
        <v>52</v>
      </c>
      <c r="L27" s="47">
        <v>96.24</v>
      </c>
    </row>
    <row r="28" spans="1:12" ht="15.75" thickBot="1" x14ac:dyDescent="0.3">
      <c r="A28" s="70" t="s">
        <v>54</v>
      </c>
      <c r="B28" s="71">
        <v>-0.17605110681919478</v>
      </c>
      <c r="C28" s="71">
        <v>-1.4570007107320593E-2</v>
      </c>
      <c r="D28" s="71">
        <v>0</v>
      </c>
      <c r="E28" s="71">
        <v>-1.1584387809659646E-2</v>
      </c>
      <c r="F28" s="71">
        <v>-0.14225153087886899</v>
      </c>
      <c r="G28" s="71">
        <v>5.9927581138552455E-3</v>
      </c>
      <c r="H28" s="71">
        <v>0</v>
      </c>
      <c r="I28" s="72">
        <v>-1.0867907578578695E-2</v>
      </c>
      <c r="J28" s="53"/>
      <c r="K28" s="41" t="s">
        <v>53</v>
      </c>
      <c r="L28" s="47">
        <v>91.2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83.61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Administrative and support services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131.22999999999999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98.14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96.24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96.57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95.83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90.57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82.39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131.22999999999999</v>
      </c>
    </row>
    <row r="42" spans="1:12" x14ac:dyDescent="0.25">
      <c r="K42" s="46" t="s">
        <v>49</v>
      </c>
      <c r="L42" s="47">
        <v>98.14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96.24</v>
      </c>
    </row>
    <row r="44" spans="1:12" ht="15.4" customHeight="1" x14ac:dyDescent="0.25">
      <c r="A44" s="26" t="str">
        <f>"Indexed number of payroll jobs in "&amp;$L$1&amp;" each week by age group"</f>
        <v>Indexed number of payroll jobs in Administrative and support services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96.57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95.82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90.57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82.39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96.98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92.21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99.51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104.34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97.35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98.11</v>
      </c>
    </row>
    <row r="58" spans="1:12" ht="15.4" customHeight="1" x14ac:dyDescent="0.25">
      <c r="K58" s="41" t="s">
        <v>2</v>
      </c>
      <c r="L58" s="47">
        <v>94.52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Administrative and support services each week by State and Territory</v>
      </c>
      <c r="K59" s="41" t="s">
        <v>1</v>
      </c>
      <c r="L59" s="47">
        <v>99.19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95.59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92.83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97.77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101.23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96.31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97.79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96.12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96.65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95.59</v>
      </c>
    </row>
    <row r="71" spans="1:12" ht="15.4" customHeight="1" x14ac:dyDescent="0.25">
      <c r="K71" s="46" t="s">
        <v>5</v>
      </c>
      <c r="L71" s="47">
        <v>92.83</v>
      </c>
    </row>
    <row r="72" spans="1:12" ht="15.4" customHeight="1" x14ac:dyDescent="0.25">
      <c r="K72" s="46" t="s">
        <v>46</v>
      </c>
      <c r="L72" s="47">
        <v>97.77</v>
      </c>
    </row>
    <row r="73" spans="1:12" ht="15.4" customHeight="1" x14ac:dyDescent="0.25">
      <c r="K73" s="50" t="s">
        <v>4</v>
      </c>
      <c r="L73" s="47">
        <v>101.23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Administrative and support services each week by State and Territory</v>
      </c>
      <c r="K74" s="41" t="s">
        <v>3</v>
      </c>
      <c r="L74" s="47">
        <v>96.31</v>
      </c>
    </row>
    <row r="75" spans="1:12" ht="15.4" customHeight="1" x14ac:dyDescent="0.25">
      <c r="K75" s="41" t="s">
        <v>45</v>
      </c>
      <c r="L75" s="47">
        <v>97.79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96.12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96.65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97.73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91.15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98.12</v>
      </c>
    </row>
    <row r="84" spans="1:12" ht="15.4" customHeight="1" x14ac:dyDescent="0.25">
      <c r="K84" s="50" t="s">
        <v>4</v>
      </c>
      <c r="L84" s="47">
        <v>101.69</v>
      </c>
    </row>
    <row r="85" spans="1:12" ht="15.4" customHeight="1" x14ac:dyDescent="0.25">
      <c r="K85" s="41" t="s">
        <v>3</v>
      </c>
      <c r="L85" s="47">
        <v>100.65</v>
      </c>
    </row>
    <row r="86" spans="1:12" ht="15.4" customHeight="1" x14ac:dyDescent="0.25">
      <c r="K86" s="41" t="s">
        <v>45</v>
      </c>
      <c r="L86" s="47">
        <v>94.56</v>
      </c>
    </row>
    <row r="87" spans="1:12" ht="15.4" customHeight="1" x14ac:dyDescent="0.25">
      <c r="K87" s="41" t="s">
        <v>2</v>
      </c>
      <c r="L87" s="47">
        <v>95.67</v>
      </c>
    </row>
    <row r="88" spans="1:12" ht="15.4" customHeight="1" x14ac:dyDescent="0.25">
      <c r="K88" s="41" t="s">
        <v>1</v>
      </c>
      <c r="L88" s="47">
        <v>104.21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96.28</v>
      </c>
    </row>
    <row r="91" spans="1:12" ht="15" customHeight="1" x14ac:dyDescent="0.25">
      <c r="K91" s="46" t="s">
        <v>5</v>
      </c>
      <c r="L91" s="47">
        <v>91.43</v>
      </c>
    </row>
    <row r="92" spans="1:12" ht="15" customHeight="1" x14ac:dyDescent="0.25">
      <c r="A92" s="26"/>
      <c r="K92" s="46" t="s">
        <v>46</v>
      </c>
      <c r="L92" s="47">
        <v>96.6</v>
      </c>
    </row>
    <row r="93" spans="1:12" ht="15" customHeight="1" x14ac:dyDescent="0.25">
      <c r="K93" s="50" t="s">
        <v>4</v>
      </c>
      <c r="L93" s="47">
        <v>99.99</v>
      </c>
    </row>
    <row r="94" spans="1:12" ht="15" customHeight="1" x14ac:dyDescent="0.25">
      <c r="K94" s="41" t="s">
        <v>3</v>
      </c>
      <c r="L94" s="47">
        <v>101.12</v>
      </c>
    </row>
    <row r="95" spans="1:12" ht="15" customHeight="1" x14ac:dyDescent="0.25">
      <c r="K95" s="41" t="s">
        <v>45</v>
      </c>
      <c r="L95" s="47">
        <v>94.14</v>
      </c>
    </row>
    <row r="96" spans="1:12" ht="15" customHeight="1" x14ac:dyDescent="0.25">
      <c r="K96" s="41" t="s">
        <v>2</v>
      </c>
      <c r="L96" s="47">
        <v>95.45</v>
      </c>
    </row>
    <row r="97" spans="1:12" ht="15" customHeight="1" x14ac:dyDescent="0.25">
      <c r="K97" s="41" t="s">
        <v>1</v>
      </c>
      <c r="L97" s="47">
        <v>102.04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96.28</v>
      </c>
    </row>
    <row r="100" spans="1:12" x14ac:dyDescent="0.25">
      <c r="A100" s="25"/>
      <c r="B100" s="24"/>
      <c r="K100" s="46" t="s">
        <v>5</v>
      </c>
      <c r="L100" s="47">
        <v>91.43</v>
      </c>
    </row>
    <row r="101" spans="1:12" x14ac:dyDescent="0.25">
      <c r="A101" s="25"/>
      <c r="B101" s="24"/>
      <c r="K101" s="46" t="s">
        <v>46</v>
      </c>
      <c r="L101" s="47">
        <v>96.6</v>
      </c>
    </row>
    <row r="102" spans="1:12" x14ac:dyDescent="0.25">
      <c r="A102" s="25"/>
      <c r="B102" s="24"/>
      <c r="K102" s="50" t="s">
        <v>4</v>
      </c>
      <c r="L102" s="47">
        <v>99.99</v>
      </c>
    </row>
    <row r="103" spans="1:12" x14ac:dyDescent="0.25">
      <c r="A103" s="25"/>
      <c r="B103" s="24"/>
      <c r="K103" s="41" t="s">
        <v>3</v>
      </c>
      <c r="L103" s="47">
        <v>101.12</v>
      </c>
    </row>
    <row r="104" spans="1:12" x14ac:dyDescent="0.25">
      <c r="A104" s="25"/>
      <c r="B104" s="24"/>
      <c r="K104" s="41" t="s">
        <v>45</v>
      </c>
      <c r="L104" s="47">
        <v>94.14</v>
      </c>
    </row>
    <row r="105" spans="1:12" x14ac:dyDescent="0.25">
      <c r="A105" s="25"/>
      <c r="B105" s="24"/>
      <c r="K105" s="41" t="s">
        <v>2</v>
      </c>
      <c r="L105" s="47">
        <v>95.45</v>
      </c>
    </row>
    <row r="106" spans="1:12" x14ac:dyDescent="0.25">
      <c r="A106" s="25"/>
      <c r="B106" s="24"/>
      <c r="K106" s="41" t="s">
        <v>1</v>
      </c>
      <c r="L106" s="47">
        <v>102.04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99.429599999999994</v>
      </c>
    </row>
    <row r="110" spans="1:12" x14ac:dyDescent="0.25">
      <c r="K110" s="74">
        <v>43918</v>
      </c>
      <c r="L110" s="47">
        <v>96.974699999999999</v>
      </c>
    </row>
    <row r="111" spans="1:12" x14ac:dyDescent="0.25">
      <c r="K111" s="74">
        <v>43925</v>
      </c>
      <c r="L111" s="47">
        <v>92.909499999999994</v>
      </c>
    </row>
    <row r="112" spans="1:12" x14ac:dyDescent="0.25">
      <c r="K112" s="74">
        <v>43932</v>
      </c>
      <c r="L112" s="47">
        <v>90.525700000000001</v>
      </c>
    </row>
    <row r="113" spans="11:12" x14ac:dyDescent="0.25">
      <c r="K113" s="74">
        <v>43939</v>
      </c>
      <c r="L113" s="47">
        <v>89.224699999999999</v>
      </c>
    </row>
    <row r="114" spans="11:12" x14ac:dyDescent="0.25">
      <c r="K114" s="74">
        <v>43946</v>
      </c>
      <c r="L114" s="47">
        <v>89.634699999999995</v>
      </c>
    </row>
    <row r="115" spans="11:12" x14ac:dyDescent="0.25">
      <c r="K115" s="74">
        <v>43953</v>
      </c>
      <c r="L115" s="47">
        <v>89.780600000000007</v>
      </c>
    </row>
    <row r="116" spans="11:12" x14ac:dyDescent="0.25">
      <c r="K116" s="74">
        <v>43960</v>
      </c>
      <c r="L116" s="47">
        <v>89.972999999999999</v>
      </c>
    </row>
    <row r="117" spans="11:12" x14ac:dyDescent="0.25">
      <c r="K117" s="74">
        <v>43967</v>
      </c>
      <c r="L117" s="47">
        <v>91.194000000000003</v>
      </c>
    </row>
    <row r="118" spans="11:12" x14ac:dyDescent="0.25">
      <c r="K118" s="74">
        <v>43974</v>
      </c>
      <c r="L118" s="47">
        <v>91.085700000000003</v>
      </c>
    </row>
    <row r="119" spans="11:12" x14ac:dyDescent="0.25">
      <c r="K119" s="74">
        <v>43981</v>
      </c>
      <c r="L119" s="47">
        <v>92.837299999999999</v>
      </c>
    </row>
    <row r="120" spans="11:12" x14ac:dyDescent="0.25">
      <c r="K120" s="74">
        <v>43988</v>
      </c>
      <c r="L120" s="47">
        <v>93.251400000000004</v>
      </c>
    </row>
    <row r="121" spans="11:12" x14ac:dyDescent="0.25">
      <c r="K121" s="74">
        <v>43995</v>
      </c>
      <c r="L121" s="47">
        <v>94.514600000000002</v>
      </c>
    </row>
    <row r="122" spans="11:12" x14ac:dyDescent="0.25">
      <c r="K122" s="74">
        <v>44002</v>
      </c>
      <c r="L122" s="47">
        <v>94.286500000000004</v>
      </c>
    </row>
    <row r="123" spans="11:12" x14ac:dyDescent="0.25">
      <c r="K123" s="74">
        <v>44009</v>
      </c>
      <c r="L123" s="47">
        <v>94.737200000000001</v>
      </c>
    </row>
    <row r="124" spans="11:12" x14ac:dyDescent="0.25">
      <c r="K124" s="74">
        <v>44016</v>
      </c>
      <c r="L124" s="47">
        <v>94.800899999999999</v>
      </c>
    </row>
    <row r="125" spans="11:12" x14ac:dyDescent="0.25">
      <c r="K125" s="74">
        <v>44023</v>
      </c>
      <c r="L125" s="47">
        <v>94.944999999999993</v>
      </c>
    </row>
    <row r="126" spans="11:12" x14ac:dyDescent="0.25">
      <c r="K126" s="74">
        <v>44030</v>
      </c>
      <c r="L126" s="47">
        <v>94.897300000000001</v>
      </c>
    </row>
    <row r="127" spans="11:12" x14ac:dyDescent="0.25">
      <c r="K127" s="74">
        <v>44037</v>
      </c>
      <c r="L127" s="47">
        <v>94.997</v>
      </c>
    </row>
    <row r="128" spans="11:12" x14ac:dyDescent="0.25">
      <c r="K128" s="74">
        <v>44044</v>
      </c>
      <c r="L128" s="47">
        <v>94.903899999999993</v>
      </c>
    </row>
    <row r="129" spans="1:12" x14ac:dyDescent="0.25">
      <c r="K129" s="74">
        <v>44051</v>
      </c>
      <c r="L129" s="47">
        <v>95.222399999999993</v>
      </c>
    </row>
    <row r="130" spans="1:12" x14ac:dyDescent="0.25">
      <c r="K130" s="74">
        <v>44058</v>
      </c>
      <c r="L130" s="47">
        <v>95.074700000000007</v>
      </c>
    </row>
    <row r="131" spans="1:12" x14ac:dyDescent="0.25">
      <c r="K131" s="74">
        <v>44065</v>
      </c>
      <c r="L131" s="47">
        <v>95.291200000000003</v>
      </c>
    </row>
    <row r="132" spans="1:12" x14ac:dyDescent="0.25">
      <c r="K132" s="74">
        <v>44072</v>
      </c>
      <c r="L132" s="47">
        <v>95.372799999999998</v>
      </c>
    </row>
    <row r="133" spans="1:12" x14ac:dyDescent="0.25">
      <c r="K133" s="74">
        <v>44079</v>
      </c>
      <c r="L133" s="47">
        <v>95.903199999999998</v>
      </c>
    </row>
    <row r="134" spans="1:12" x14ac:dyDescent="0.25">
      <c r="K134" s="74">
        <v>44086</v>
      </c>
      <c r="L134" s="47">
        <v>95.798599999999993</v>
      </c>
    </row>
    <row r="135" spans="1:12" x14ac:dyDescent="0.25">
      <c r="K135" s="74">
        <v>44093</v>
      </c>
      <c r="L135" s="47">
        <v>95.798599999999993</v>
      </c>
    </row>
    <row r="136" spans="1:12" x14ac:dyDescent="0.25">
      <c r="K136" s="74">
        <v>44100</v>
      </c>
      <c r="L136" s="47">
        <v>95.798599999999993</v>
      </c>
    </row>
    <row r="137" spans="1:12" x14ac:dyDescent="0.25">
      <c r="K137" s="74">
        <v>44107</v>
      </c>
      <c r="L137" s="47">
        <v>95.798599999999993</v>
      </c>
    </row>
    <row r="138" spans="1:12" x14ac:dyDescent="0.25">
      <c r="K138" s="74">
        <v>44114</v>
      </c>
      <c r="L138" s="47">
        <v>96.554699999999997</v>
      </c>
    </row>
    <row r="139" spans="1:12" x14ac:dyDescent="0.25">
      <c r="A139" s="25"/>
      <c r="B139" s="24"/>
      <c r="K139" s="74">
        <v>44121</v>
      </c>
      <c r="L139" s="47">
        <v>97.483199999999997</v>
      </c>
    </row>
    <row r="140" spans="1:12" x14ac:dyDescent="0.25">
      <c r="A140" s="25"/>
      <c r="B140" s="24"/>
      <c r="K140" s="74">
        <v>44128</v>
      </c>
      <c r="L140" s="47">
        <v>97.287899999999993</v>
      </c>
    </row>
    <row r="141" spans="1:12" x14ac:dyDescent="0.25">
      <c r="K141" s="74">
        <v>44135</v>
      </c>
      <c r="L141" s="47">
        <v>97.061700000000002</v>
      </c>
    </row>
    <row r="142" spans="1:12" x14ac:dyDescent="0.25">
      <c r="K142" s="74">
        <v>44142</v>
      </c>
      <c r="L142" s="47">
        <v>96.722700000000003</v>
      </c>
    </row>
    <row r="143" spans="1:12" x14ac:dyDescent="0.25">
      <c r="K143" s="74">
        <v>44149</v>
      </c>
      <c r="L143" s="47">
        <v>96.721999999999994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101.68770000000001</v>
      </c>
    </row>
    <row r="152" spans="11:12" x14ac:dyDescent="0.25">
      <c r="K152" s="74">
        <v>43918</v>
      </c>
      <c r="L152" s="47">
        <v>102.2666</v>
      </c>
    </row>
    <row r="153" spans="11:12" x14ac:dyDescent="0.25">
      <c r="K153" s="74">
        <v>43925</v>
      </c>
      <c r="L153" s="47">
        <v>98.984999999999999</v>
      </c>
    </row>
    <row r="154" spans="11:12" x14ac:dyDescent="0.25">
      <c r="K154" s="74">
        <v>43932</v>
      </c>
      <c r="L154" s="47">
        <v>93.010300000000001</v>
      </c>
    </row>
    <row r="155" spans="11:12" x14ac:dyDescent="0.25">
      <c r="K155" s="74">
        <v>43939</v>
      </c>
      <c r="L155" s="47">
        <v>90.6006</v>
      </c>
    </row>
    <row r="156" spans="11:12" x14ac:dyDescent="0.25">
      <c r="K156" s="74">
        <v>43946</v>
      </c>
      <c r="L156" s="47">
        <v>93.634600000000006</v>
      </c>
    </row>
    <row r="157" spans="11:12" x14ac:dyDescent="0.25">
      <c r="K157" s="74">
        <v>43953</v>
      </c>
      <c r="L157" s="47">
        <v>98.797700000000006</v>
      </c>
    </row>
    <row r="158" spans="11:12" x14ac:dyDescent="0.25">
      <c r="K158" s="74">
        <v>43960</v>
      </c>
      <c r="L158" s="47">
        <v>96.6922</v>
      </c>
    </row>
    <row r="159" spans="11:12" x14ac:dyDescent="0.25">
      <c r="K159" s="74">
        <v>43967</v>
      </c>
      <c r="L159" s="47">
        <v>95.506100000000004</v>
      </c>
    </row>
    <row r="160" spans="11:12" x14ac:dyDescent="0.25">
      <c r="K160" s="74">
        <v>43974</v>
      </c>
      <c r="L160" s="47">
        <v>93.847700000000003</v>
      </c>
    </row>
    <row r="161" spans="11:12" x14ac:dyDescent="0.25">
      <c r="K161" s="74">
        <v>43981</v>
      </c>
      <c r="L161" s="47">
        <v>95.950100000000006</v>
      </c>
    </row>
    <row r="162" spans="11:12" x14ac:dyDescent="0.25">
      <c r="K162" s="74">
        <v>43988</v>
      </c>
      <c r="L162" s="47">
        <v>97.833399999999997</v>
      </c>
    </row>
    <row r="163" spans="11:12" x14ac:dyDescent="0.25">
      <c r="K163" s="74">
        <v>43995</v>
      </c>
      <c r="L163" s="47">
        <v>96.888400000000004</v>
      </c>
    </row>
    <row r="164" spans="11:12" x14ac:dyDescent="0.25">
      <c r="K164" s="74">
        <v>44002</v>
      </c>
      <c r="L164" s="47">
        <v>98.338499999999996</v>
      </c>
    </row>
    <row r="165" spans="11:12" x14ac:dyDescent="0.25">
      <c r="K165" s="74">
        <v>44009</v>
      </c>
      <c r="L165" s="47">
        <v>100.489</v>
      </c>
    </row>
    <row r="166" spans="11:12" x14ac:dyDescent="0.25">
      <c r="K166" s="74">
        <v>44016</v>
      </c>
      <c r="L166" s="47">
        <v>103.2825</v>
      </c>
    </row>
    <row r="167" spans="11:12" x14ac:dyDescent="0.25">
      <c r="K167" s="74">
        <v>44023</v>
      </c>
      <c r="L167" s="47">
        <v>97.019900000000007</v>
      </c>
    </row>
    <row r="168" spans="11:12" x14ac:dyDescent="0.25">
      <c r="K168" s="74">
        <v>44030</v>
      </c>
      <c r="L168" s="47">
        <v>96.962699999999998</v>
      </c>
    </row>
    <row r="169" spans="11:12" x14ac:dyDescent="0.25">
      <c r="K169" s="74">
        <v>44037</v>
      </c>
      <c r="L169" s="47">
        <v>96.649699999999996</v>
      </c>
    </row>
    <row r="170" spans="11:12" x14ac:dyDescent="0.25">
      <c r="K170" s="74">
        <v>44044</v>
      </c>
      <c r="L170" s="47">
        <v>97.307599999999994</v>
      </c>
    </row>
    <row r="171" spans="11:12" x14ac:dyDescent="0.25">
      <c r="K171" s="74">
        <v>44051</v>
      </c>
      <c r="L171" s="47">
        <v>98.146600000000007</v>
      </c>
    </row>
    <row r="172" spans="11:12" x14ac:dyDescent="0.25">
      <c r="K172" s="74">
        <v>44058</v>
      </c>
      <c r="L172" s="47">
        <v>96.752499999999998</v>
      </c>
    </row>
    <row r="173" spans="11:12" x14ac:dyDescent="0.25">
      <c r="K173" s="74">
        <v>44065</v>
      </c>
      <c r="L173" s="47">
        <v>96.873500000000007</v>
      </c>
    </row>
    <row r="174" spans="11:12" x14ac:dyDescent="0.25">
      <c r="K174" s="74">
        <v>44072</v>
      </c>
      <c r="L174" s="47">
        <v>97.351299999999995</v>
      </c>
    </row>
    <row r="175" spans="11:12" x14ac:dyDescent="0.25">
      <c r="K175" s="74">
        <v>44079</v>
      </c>
      <c r="L175" s="47">
        <v>99.475099999999998</v>
      </c>
    </row>
    <row r="176" spans="11:12" x14ac:dyDescent="0.25">
      <c r="K176" s="74">
        <v>44086</v>
      </c>
      <c r="L176" s="47">
        <v>98.525400000000005</v>
      </c>
    </row>
    <row r="177" spans="11:12" x14ac:dyDescent="0.25">
      <c r="K177" s="74">
        <v>44093</v>
      </c>
      <c r="L177" s="47">
        <v>98.525400000000005</v>
      </c>
    </row>
    <row r="178" spans="11:12" x14ac:dyDescent="0.25">
      <c r="K178" s="74">
        <v>44100</v>
      </c>
      <c r="L178" s="47">
        <v>98.525400000000005</v>
      </c>
    </row>
    <row r="179" spans="11:12" x14ac:dyDescent="0.25">
      <c r="K179" s="74">
        <v>44107</v>
      </c>
      <c r="L179" s="47">
        <v>98.525400000000005</v>
      </c>
    </row>
    <row r="180" spans="11:12" x14ac:dyDescent="0.25">
      <c r="K180" s="74">
        <v>44114</v>
      </c>
      <c r="L180" s="47">
        <v>98.255499999999998</v>
      </c>
    </row>
    <row r="181" spans="11:12" x14ac:dyDescent="0.25">
      <c r="K181" s="74">
        <v>44121</v>
      </c>
      <c r="L181" s="47">
        <v>99.03</v>
      </c>
    </row>
    <row r="182" spans="11:12" x14ac:dyDescent="0.25">
      <c r="K182" s="74">
        <v>44128</v>
      </c>
      <c r="L182" s="47">
        <v>98.085899999999995</v>
      </c>
    </row>
    <row r="183" spans="11:12" x14ac:dyDescent="0.25">
      <c r="K183" s="74">
        <v>44135</v>
      </c>
      <c r="L183" s="47">
        <v>97.854299999999995</v>
      </c>
    </row>
    <row r="184" spans="11:12" x14ac:dyDescent="0.25">
      <c r="K184" s="74">
        <v>44142</v>
      </c>
      <c r="L184" s="47">
        <v>98.459400000000002</v>
      </c>
    </row>
    <row r="185" spans="11:12" x14ac:dyDescent="0.25">
      <c r="K185" s="74">
        <v>44149</v>
      </c>
      <c r="L185" s="47">
        <v>98.458799999999997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2EED3-91DC-4B27-8D64-1477F8626D5C}">
  <sheetPr codeName="Sheet18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34</v>
      </c>
    </row>
    <row r="2" spans="1:12" ht="19.5" customHeight="1" x14ac:dyDescent="0.3">
      <c r="A2" s="7" t="str">
        <f>"Weekly Payroll Jobs and Wages in Australia - " &amp;$L$1</f>
        <v>Weekly Payroll Jobs and Wages in Australia - Public administration and safety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44149</v>
      </c>
    </row>
    <row r="3" spans="1:12" ht="15" customHeight="1" x14ac:dyDescent="0.25">
      <c r="A3" s="38" t="str">
        <f>"Week ending "&amp;TEXT($L$2,"dddd dd mmmm yyyy")</f>
        <v>Week ending Saturday 14 November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44121</v>
      </c>
    </row>
    <row r="5" spans="1:12" ht="16.5" customHeight="1" thickBot="1" x14ac:dyDescent="0.3">
      <c r="A5" s="36" t="str">
        <f>"Change in payroll jobs and total wages, "&amp;$L$1</f>
        <v>Change in payroll jobs and total wages, Public administration and safety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44135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89"/>
      <c r="H6" s="89"/>
      <c r="I6" s="90"/>
      <c r="J6" s="55"/>
      <c r="K6" s="43" t="s">
        <v>67</v>
      </c>
      <c r="L6" s="44">
        <v>44142</v>
      </c>
    </row>
    <row r="7" spans="1:12" ht="34.15" customHeight="1" x14ac:dyDescent="0.25">
      <c r="A7" s="92"/>
      <c r="B7" s="94" t="str">
        <f>"% Change between " &amp; TEXT($L$3,"dd mmmm")&amp;" and "&amp; TEXT($L$2,"dd mmmm") &amp; " (Change since 100th case of COVID-19)"</f>
        <v>% Change between 14 March and 14 November (Change since 100th case of COVID-19)</v>
      </c>
      <c r="C7" s="96" t="str">
        <f>"% Change between " &amp; TEXT($L$4,"dd mmmm")&amp;" and "&amp; TEXT($L$2,"dd mmmm") &amp; " (monthly change)"</f>
        <v>% Change between 17 October and 14 November (monthly change)</v>
      </c>
      <c r="D7" s="79" t="str">
        <f>"% Change between " &amp; TEXT($L$6,"dd mmmm")&amp;" and "&amp; TEXT($L$2,"dd mmmm") &amp; " (weekly change)"</f>
        <v>% Change between 07 November and 14 November (weekly change)</v>
      </c>
      <c r="E7" s="81" t="str">
        <f>"% Change between " &amp; TEXT($L$5,"dd mmmm")&amp;" and "&amp; TEXT($L$6,"dd mmmm") &amp; " (weekly change)"</f>
        <v>% Change between 31 October and 07 November (weekly change)</v>
      </c>
      <c r="F7" s="98" t="str">
        <f>"% Change between " &amp; TEXT($L$3,"dd mmmm")&amp;" and "&amp; TEXT($L$2,"dd mmmm") &amp; " (Change since 100th case of COVID-19)"</f>
        <v>% Change between 14 March and 14 November (Change since 100th case of COVID-19)</v>
      </c>
      <c r="G7" s="96" t="str">
        <f>"% Change between " &amp; TEXT($L$4,"dd mmmm")&amp;" and "&amp; TEXT($L$2,"dd mmmm") &amp; " (monthly change)"</f>
        <v>% Change between 17 October and 14 November (monthly change)</v>
      </c>
      <c r="H7" s="79" t="str">
        <f>"% Change between " &amp; TEXT($L$6,"dd mmmm")&amp;" and "&amp; TEXT($L$2,"dd mmmm") &amp; " (weekly change)"</f>
        <v>% Change between 07 November and 14 November (weekly change)</v>
      </c>
      <c r="I7" s="81" t="str">
        <f>"% Change between " &amp; TEXT($L$5,"dd mmmm")&amp;" and "&amp; TEXT($L$6,"dd mmmm") &amp; " (weekly change)"</f>
        <v>% Change between 31 October and 07 November (weekly change)</v>
      </c>
      <c r="J7" s="56"/>
      <c r="K7" s="43" t="s">
        <v>68</v>
      </c>
      <c r="L7" s="44">
        <v>44149</v>
      </c>
    </row>
    <row r="8" spans="1:12" ht="44.25" customHeight="1" thickBot="1" x14ac:dyDescent="0.3">
      <c r="A8" s="93"/>
      <c r="B8" s="95"/>
      <c r="C8" s="97"/>
      <c r="D8" s="80"/>
      <c r="E8" s="82"/>
      <c r="F8" s="99"/>
      <c r="G8" s="97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3.5443510120036992E-2</v>
      </c>
      <c r="C10" s="32">
        <v>1.4633723361930917E-2</v>
      </c>
      <c r="D10" s="32">
        <v>4.3816543742292158E-3</v>
      </c>
      <c r="E10" s="32">
        <v>3.0959066634768106E-3</v>
      </c>
      <c r="F10" s="32">
        <v>7.9270668078732509E-3</v>
      </c>
      <c r="G10" s="32">
        <v>1.9089807073568332E-2</v>
      </c>
      <c r="H10" s="32">
        <v>7.3417217698954484E-3</v>
      </c>
      <c r="I10" s="67">
        <v>5.7498821965196178E-4</v>
      </c>
      <c r="J10" s="46"/>
      <c r="K10" s="46"/>
      <c r="L10" s="47"/>
    </row>
    <row r="11" spans="1:12" x14ac:dyDescent="0.25">
      <c r="A11" s="68" t="s">
        <v>6</v>
      </c>
      <c r="B11" s="32">
        <v>6.2311044811044658E-2</v>
      </c>
      <c r="C11" s="32">
        <v>1.9775650025270819E-2</v>
      </c>
      <c r="D11" s="32">
        <v>2.1925834624918483E-3</v>
      </c>
      <c r="E11" s="32">
        <v>5.5728212812402589E-3</v>
      </c>
      <c r="F11" s="32">
        <v>1.0789496167305845E-2</v>
      </c>
      <c r="G11" s="32">
        <v>2.1124029447581849E-2</v>
      </c>
      <c r="H11" s="32">
        <v>4.222743207470625E-3</v>
      </c>
      <c r="I11" s="67">
        <v>3.8395381449607413E-3</v>
      </c>
      <c r="J11" s="46"/>
      <c r="K11" s="46"/>
      <c r="L11" s="47"/>
    </row>
    <row r="12" spans="1:12" ht="15" customHeight="1" x14ac:dyDescent="0.25">
      <c r="A12" s="68" t="s">
        <v>5</v>
      </c>
      <c r="B12" s="32">
        <v>-4.2473490417517801E-2</v>
      </c>
      <c r="C12" s="32">
        <v>-6.3923691742723276E-3</v>
      </c>
      <c r="D12" s="32">
        <v>9.9427748044462749E-3</v>
      </c>
      <c r="E12" s="32">
        <v>1.0440420913810922E-3</v>
      </c>
      <c r="F12" s="32">
        <v>-5.8754490346299204E-2</v>
      </c>
      <c r="G12" s="32">
        <v>2.1356868237310644E-2</v>
      </c>
      <c r="H12" s="32">
        <v>1.4806034167177629E-2</v>
      </c>
      <c r="I12" s="67">
        <v>-4.9674259622424222E-3</v>
      </c>
      <c r="J12" s="46"/>
      <c r="K12" s="46"/>
      <c r="L12" s="47"/>
    </row>
    <row r="13" spans="1:12" ht="15" customHeight="1" x14ac:dyDescent="0.25">
      <c r="A13" s="68" t="s">
        <v>46</v>
      </c>
      <c r="B13" s="32">
        <v>9.562913175000598E-2</v>
      </c>
      <c r="C13" s="32">
        <v>4.0842652258804346E-2</v>
      </c>
      <c r="D13" s="32">
        <v>1.7782526626246131E-2</v>
      </c>
      <c r="E13" s="32">
        <v>-4.856218317154104E-4</v>
      </c>
      <c r="F13" s="32">
        <v>9.5002586375209752E-2</v>
      </c>
      <c r="G13" s="32">
        <v>3.0054097354944131E-2</v>
      </c>
      <c r="H13" s="32">
        <v>2.034335615963645E-2</v>
      </c>
      <c r="I13" s="67">
        <v>-1.2884043660427169E-3</v>
      </c>
      <c r="J13" s="46"/>
      <c r="K13" s="46"/>
      <c r="L13" s="47"/>
    </row>
    <row r="14" spans="1:12" ht="15" customHeight="1" x14ac:dyDescent="0.25">
      <c r="A14" s="68" t="s">
        <v>4</v>
      </c>
      <c r="B14" s="32">
        <v>2.9248692844860757E-2</v>
      </c>
      <c r="C14" s="32">
        <v>0</v>
      </c>
      <c r="D14" s="32">
        <v>0</v>
      </c>
      <c r="E14" s="32">
        <v>0</v>
      </c>
      <c r="F14" s="32">
        <v>4.3987889584740536E-2</v>
      </c>
      <c r="G14" s="32">
        <v>0</v>
      </c>
      <c r="H14" s="32">
        <v>0</v>
      </c>
      <c r="I14" s="67">
        <v>0</v>
      </c>
      <c r="J14" s="46"/>
      <c r="K14" s="63"/>
      <c r="L14" s="47"/>
    </row>
    <row r="15" spans="1:12" ht="15" customHeight="1" x14ac:dyDescent="0.25">
      <c r="A15" s="68" t="s">
        <v>3</v>
      </c>
      <c r="B15" s="32">
        <v>6.7853889054451111E-2</v>
      </c>
      <c r="C15" s="32">
        <v>2.8181072882791813E-2</v>
      </c>
      <c r="D15" s="32">
        <v>-7.2631565060223835E-3</v>
      </c>
      <c r="E15" s="32">
        <v>1.1637994314465994E-2</v>
      </c>
      <c r="F15" s="32">
        <v>2.6999669926096148E-2</v>
      </c>
      <c r="G15" s="32">
        <v>1.6857589435051556E-2</v>
      </c>
      <c r="H15" s="32">
        <v>-2.5814645845393391E-3</v>
      </c>
      <c r="I15" s="67">
        <v>6.4831412218202544E-3</v>
      </c>
      <c r="J15" s="46"/>
      <c r="K15" s="46"/>
      <c r="L15" s="47"/>
    </row>
    <row r="16" spans="1:12" ht="15" customHeight="1" x14ac:dyDescent="0.25">
      <c r="A16" s="68" t="s">
        <v>45</v>
      </c>
      <c r="B16" s="32">
        <v>1.7722584411793418E-2</v>
      </c>
      <c r="C16" s="32">
        <v>5.9714053505561804E-3</v>
      </c>
      <c r="D16" s="32">
        <v>-1.0290143340007551E-2</v>
      </c>
      <c r="E16" s="32">
        <v>5.4717388636174036E-3</v>
      </c>
      <c r="F16" s="32">
        <v>3.7001298102312008E-2</v>
      </c>
      <c r="G16" s="32">
        <v>2.7007898847358991E-2</v>
      </c>
      <c r="H16" s="32">
        <v>-1.2805358575170289E-2</v>
      </c>
      <c r="I16" s="67">
        <v>-5.875440729559922E-3</v>
      </c>
      <c r="J16" s="46"/>
      <c r="K16" s="46"/>
      <c r="L16" s="47"/>
    </row>
    <row r="17" spans="1:12" ht="15" customHeight="1" x14ac:dyDescent="0.25">
      <c r="A17" s="68" t="s">
        <v>2</v>
      </c>
      <c r="B17" s="32">
        <v>5.4471977166580254E-2</v>
      </c>
      <c r="C17" s="32">
        <v>9.0465549348230923E-3</v>
      </c>
      <c r="D17" s="32">
        <v>-1.6128239773983699E-3</v>
      </c>
      <c r="E17" s="32">
        <v>7.8613432373877412E-3</v>
      </c>
      <c r="F17" s="32">
        <v>7.1429253984051311E-2</v>
      </c>
      <c r="G17" s="32">
        <v>1.1325380004840957E-2</v>
      </c>
      <c r="H17" s="32">
        <v>-6.8300245845989149E-3</v>
      </c>
      <c r="I17" s="67">
        <v>1.10478260979745E-2</v>
      </c>
      <c r="J17" s="46"/>
      <c r="K17" s="46"/>
      <c r="L17" s="47"/>
    </row>
    <row r="18" spans="1:12" x14ac:dyDescent="0.25">
      <c r="A18" s="69" t="s">
        <v>1</v>
      </c>
      <c r="B18" s="32">
        <v>-2.9307805596465286E-2</v>
      </c>
      <c r="C18" s="32">
        <v>-1.4104707435107722E-2</v>
      </c>
      <c r="D18" s="32">
        <v>-9.2008400574775662E-3</v>
      </c>
      <c r="E18" s="32">
        <v>-3.8757129329898277E-3</v>
      </c>
      <c r="F18" s="32">
        <v>-6.8370751064325108E-2</v>
      </c>
      <c r="G18" s="32">
        <v>-4.745287781610763E-3</v>
      </c>
      <c r="H18" s="32">
        <v>-3.3488164791696251E-3</v>
      </c>
      <c r="I18" s="67">
        <v>-1.4108069024326708E-3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1.7677323801250422E-2</v>
      </c>
      <c r="C20" s="32">
        <v>7.8900581081711163E-3</v>
      </c>
      <c r="D20" s="32">
        <v>4.2154960880720349E-3</v>
      </c>
      <c r="E20" s="32">
        <v>1.8348026612198254E-3</v>
      </c>
      <c r="F20" s="32">
        <v>2.0509614116013264E-3</v>
      </c>
      <c r="G20" s="32">
        <v>1.3922440493813859E-2</v>
      </c>
      <c r="H20" s="32">
        <v>8.0077896358883294E-3</v>
      </c>
      <c r="I20" s="67">
        <v>1.1691087766210195E-3</v>
      </c>
      <c r="J20" s="46"/>
      <c r="K20" s="46"/>
      <c r="L20" s="46"/>
    </row>
    <row r="21" spans="1:12" x14ac:dyDescent="0.25">
      <c r="A21" s="68" t="s">
        <v>13</v>
      </c>
      <c r="B21" s="32">
        <v>5.0340403254667931E-2</v>
      </c>
      <c r="C21" s="32">
        <v>2.0673141965032782E-2</v>
      </c>
      <c r="D21" s="32">
        <v>4.6399656488700369E-3</v>
      </c>
      <c r="E21" s="32">
        <v>4.0989851262904775E-3</v>
      </c>
      <c r="F21" s="32">
        <v>1.2137027244344178E-2</v>
      </c>
      <c r="G21" s="32">
        <v>2.4737567989670861E-2</v>
      </c>
      <c r="H21" s="32">
        <v>6.4669506452390557E-3</v>
      </c>
      <c r="I21" s="67">
        <v>-4.673744623145959E-4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0.30558077110785753</v>
      </c>
      <c r="C22" s="32">
        <v>0.13212142500444379</v>
      </c>
      <c r="D22" s="32">
        <v>-1.1128402655586789E-2</v>
      </c>
      <c r="E22" s="32">
        <v>4.7813633537906686E-2</v>
      </c>
      <c r="F22" s="32">
        <v>0.59470431524774869</v>
      </c>
      <c r="G22" s="32">
        <v>9.665122283543881E-2</v>
      </c>
      <c r="H22" s="32">
        <v>-6.6291743029270878E-3</v>
      </c>
      <c r="I22" s="67">
        <v>4.7205877656756101E-2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0.12918721159406599</v>
      </c>
      <c r="C23" s="32">
        <v>3.0875934169639185E-2</v>
      </c>
      <c r="D23" s="32">
        <v>-1.0980888368277153E-3</v>
      </c>
      <c r="E23" s="32">
        <v>8.8826492419997738E-3</v>
      </c>
      <c r="F23" s="32">
        <v>0.13662512284511763</v>
      </c>
      <c r="G23" s="32">
        <v>3.9266259536519188E-2</v>
      </c>
      <c r="H23" s="32">
        <v>-3.3791068114430445E-4</v>
      </c>
      <c r="I23" s="67">
        <v>6.7533548610296812E-3</v>
      </c>
      <c r="J23" s="46"/>
      <c r="K23" s="46" t="s">
        <v>48</v>
      </c>
      <c r="L23" s="47">
        <v>115.32</v>
      </c>
    </row>
    <row r="24" spans="1:12" x14ac:dyDescent="0.25">
      <c r="A24" s="68" t="s">
        <v>50</v>
      </c>
      <c r="B24" s="32">
        <v>4.6249146023632948E-2</v>
      </c>
      <c r="C24" s="32">
        <v>1.0740804454231645E-2</v>
      </c>
      <c r="D24" s="32">
        <v>2.1451611994363073E-3</v>
      </c>
      <c r="E24" s="32">
        <v>2.8174564788678857E-3</v>
      </c>
      <c r="F24" s="32">
        <v>1.881664067538491E-2</v>
      </c>
      <c r="G24" s="32">
        <v>2.0330137797397674E-2</v>
      </c>
      <c r="H24" s="32">
        <v>-4.6956508179751832E-4</v>
      </c>
      <c r="I24" s="67">
        <v>1.9134436000265431E-3</v>
      </c>
      <c r="J24" s="46"/>
      <c r="K24" s="46" t="s">
        <v>49</v>
      </c>
      <c r="L24" s="47">
        <v>109.54</v>
      </c>
    </row>
    <row r="25" spans="1:12" x14ac:dyDescent="0.25">
      <c r="A25" s="68" t="s">
        <v>51</v>
      </c>
      <c r="B25" s="32">
        <v>2.7387805525729281E-2</v>
      </c>
      <c r="C25" s="32">
        <v>1.2074299796328791E-2</v>
      </c>
      <c r="D25" s="32">
        <v>6.2788148421057954E-3</v>
      </c>
      <c r="E25" s="32">
        <v>2.2487434900655412E-3</v>
      </c>
      <c r="F25" s="32">
        <v>-4.3931836875485963E-3</v>
      </c>
      <c r="G25" s="32">
        <v>1.2892134746166795E-2</v>
      </c>
      <c r="H25" s="32">
        <v>5.2335104261242993E-3</v>
      </c>
      <c r="I25" s="67">
        <v>6.8322587894931175E-4</v>
      </c>
      <c r="J25" s="46"/>
      <c r="K25" s="46" t="s">
        <v>50</v>
      </c>
      <c r="L25" s="47">
        <v>103.51</v>
      </c>
    </row>
    <row r="26" spans="1:12" ht="17.25" customHeight="1" x14ac:dyDescent="0.25">
      <c r="A26" s="68" t="s">
        <v>52</v>
      </c>
      <c r="B26" s="32">
        <v>8.8886284716869213E-3</v>
      </c>
      <c r="C26" s="32">
        <v>8.0414491321401105E-3</v>
      </c>
      <c r="D26" s="32">
        <v>6.3309206282959885E-3</v>
      </c>
      <c r="E26" s="32">
        <v>1.0877111793932137E-3</v>
      </c>
      <c r="F26" s="32">
        <v>-2.3607138871723943E-2</v>
      </c>
      <c r="G26" s="32">
        <v>6.0394196361195362E-3</v>
      </c>
      <c r="H26" s="32">
        <v>6.2652353286463125E-3</v>
      </c>
      <c r="I26" s="67">
        <v>-2.5163708031736842E-3</v>
      </c>
      <c r="J26" s="58"/>
      <c r="K26" s="50" t="s">
        <v>51</v>
      </c>
      <c r="L26" s="47">
        <v>101.51</v>
      </c>
    </row>
    <row r="27" spans="1:12" x14ac:dyDescent="0.25">
      <c r="A27" s="68" t="s">
        <v>53</v>
      </c>
      <c r="B27" s="32">
        <v>-3.596304787592719E-2</v>
      </c>
      <c r="C27" s="32">
        <v>8.4223596911729981E-3</v>
      </c>
      <c r="D27" s="32">
        <v>3.8755819797866575E-3</v>
      </c>
      <c r="E27" s="32">
        <v>-1.3142979184810333E-4</v>
      </c>
      <c r="F27" s="32">
        <v>-8.4271729194210443E-2</v>
      </c>
      <c r="G27" s="32">
        <v>1.8300636003276693E-5</v>
      </c>
      <c r="H27" s="32">
        <v>5.4235493049046291E-3</v>
      </c>
      <c r="I27" s="67">
        <v>-2.1719819137432372E-3</v>
      </c>
      <c r="J27" s="53"/>
      <c r="K27" s="41" t="s">
        <v>52</v>
      </c>
      <c r="L27" s="47">
        <v>100.08</v>
      </c>
    </row>
    <row r="28" spans="1:12" ht="15.75" thickBot="1" x14ac:dyDescent="0.3">
      <c r="A28" s="70" t="s">
        <v>54</v>
      </c>
      <c r="B28" s="71">
        <v>-6.6487153595871207E-2</v>
      </c>
      <c r="C28" s="71">
        <v>2.7520669832233224E-2</v>
      </c>
      <c r="D28" s="71">
        <v>-1.8199115357437901E-3</v>
      </c>
      <c r="E28" s="71">
        <v>-6.2823634635000847E-4</v>
      </c>
      <c r="F28" s="71">
        <v>-0.12179894169053573</v>
      </c>
      <c r="G28" s="71">
        <v>-1.5622927516154128E-2</v>
      </c>
      <c r="H28" s="71">
        <v>-1.292244046552582E-2</v>
      </c>
      <c r="I28" s="72">
        <v>-1.9369165028694346E-2</v>
      </c>
      <c r="J28" s="53"/>
      <c r="K28" s="41" t="s">
        <v>53</v>
      </c>
      <c r="L28" s="47">
        <v>95.6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90.85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Public administration and safety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132.03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113.04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104.4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102.1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100.25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96.03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93.52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130.56</v>
      </c>
    </row>
    <row r="42" spans="1:12" x14ac:dyDescent="0.25">
      <c r="K42" s="46" t="s">
        <v>49</v>
      </c>
      <c r="L42" s="47">
        <v>112.92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104.62</v>
      </c>
    </row>
    <row r="44" spans="1:12" ht="15.4" customHeight="1" x14ac:dyDescent="0.25">
      <c r="A44" s="26" t="str">
        <f>"Indexed number of payroll jobs in "&amp;$L$1&amp;" each week by age group"</f>
        <v>Indexed number of payroll jobs in Public administration and safety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102.74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100.89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96.4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93.35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102.72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95.75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104.29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102.21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101.41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99.49</v>
      </c>
    </row>
    <row r="58" spans="1:12" ht="15.4" customHeight="1" x14ac:dyDescent="0.25">
      <c r="K58" s="41" t="s">
        <v>2</v>
      </c>
      <c r="L58" s="47">
        <v>103.35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Public administration and safety each week by State and Territory</v>
      </c>
      <c r="K59" s="41" t="s">
        <v>1</v>
      </c>
      <c r="L59" s="47">
        <v>97.25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103.74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92.9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106.65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102.21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103.74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101.1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103.6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96.05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103.93</v>
      </c>
    </row>
    <row r="71" spans="1:12" ht="15.4" customHeight="1" x14ac:dyDescent="0.25">
      <c r="K71" s="46" t="s">
        <v>5</v>
      </c>
      <c r="L71" s="47">
        <v>93.77</v>
      </c>
    </row>
    <row r="72" spans="1:12" ht="15.4" customHeight="1" x14ac:dyDescent="0.25">
      <c r="K72" s="46" t="s">
        <v>46</v>
      </c>
      <c r="L72" s="47">
        <v>108.55</v>
      </c>
    </row>
    <row r="73" spans="1:12" ht="15.4" customHeight="1" x14ac:dyDescent="0.25">
      <c r="K73" s="50" t="s">
        <v>4</v>
      </c>
      <c r="L73" s="47">
        <v>102.21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Public administration and safety each week by State and Territory</v>
      </c>
      <c r="K74" s="41" t="s">
        <v>3</v>
      </c>
      <c r="L74" s="47">
        <v>102.61</v>
      </c>
    </row>
    <row r="75" spans="1:12" ht="15.4" customHeight="1" x14ac:dyDescent="0.25">
      <c r="K75" s="41" t="s">
        <v>45</v>
      </c>
      <c r="L75" s="47">
        <v>100.06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103.4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95.38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105.34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96.85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106.21</v>
      </c>
    </row>
    <row r="84" spans="1:12" ht="15.4" customHeight="1" x14ac:dyDescent="0.25">
      <c r="K84" s="50" t="s">
        <v>4</v>
      </c>
      <c r="L84" s="47">
        <v>103.38</v>
      </c>
    </row>
    <row r="85" spans="1:12" ht="15.4" customHeight="1" x14ac:dyDescent="0.25">
      <c r="K85" s="41" t="s">
        <v>3</v>
      </c>
      <c r="L85" s="47">
        <v>105.95</v>
      </c>
    </row>
    <row r="86" spans="1:12" ht="15.4" customHeight="1" x14ac:dyDescent="0.25">
      <c r="K86" s="41" t="s">
        <v>45</v>
      </c>
      <c r="L86" s="47">
        <v>102.46</v>
      </c>
    </row>
    <row r="87" spans="1:12" ht="15.4" customHeight="1" x14ac:dyDescent="0.25">
      <c r="K87" s="41" t="s">
        <v>2</v>
      </c>
      <c r="L87" s="47">
        <v>105.32</v>
      </c>
    </row>
    <row r="88" spans="1:12" ht="15.4" customHeight="1" x14ac:dyDescent="0.25">
      <c r="K88" s="41" t="s">
        <v>1</v>
      </c>
      <c r="L88" s="47">
        <v>99.45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107.93</v>
      </c>
    </row>
    <row r="91" spans="1:12" ht="15" customHeight="1" x14ac:dyDescent="0.25">
      <c r="K91" s="46" t="s">
        <v>5</v>
      </c>
      <c r="L91" s="47">
        <v>96.43</v>
      </c>
    </row>
    <row r="92" spans="1:12" ht="15" customHeight="1" x14ac:dyDescent="0.25">
      <c r="A92" s="26"/>
      <c r="K92" s="46" t="s">
        <v>46</v>
      </c>
      <c r="L92" s="47">
        <v>108.62</v>
      </c>
    </row>
    <row r="93" spans="1:12" ht="15" customHeight="1" x14ac:dyDescent="0.25">
      <c r="K93" s="50" t="s">
        <v>4</v>
      </c>
      <c r="L93" s="47">
        <v>103.38</v>
      </c>
    </row>
    <row r="94" spans="1:12" ht="15" customHeight="1" x14ac:dyDescent="0.25">
      <c r="K94" s="41" t="s">
        <v>3</v>
      </c>
      <c r="L94" s="47">
        <v>110.84</v>
      </c>
    </row>
    <row r="95" spans="1:12" ht="15" customHeight="1" x14ac:dyDescent="0.25">
      <c r="K95" s="41" t="s">
        <v>45</v>
      </c>
      <c r="L95" s="47">
        <v>104.12</v>
      </c>
    </row>
    <row r="96" spans="1:12" ht="15" customHeight="1" x14ac:dyDescent="0.25">
      <c r="K96" s="41" t="s">
        <v>2</v>
      </c>
      <c r="L96" s="47">
        <v>107.21</v>
      </c>
    </row>
    <row r="97" spans="1:12" ht="15" customHeight="1" x14ac:dyDescent="0.25">
      <c r="K97" s="41" t="s">
        <v>1</v>
      </c>
      <c r="L97" s="47">
        <v>99.53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108.24</v>
      </c>
    </row>
    <row r="100" spans="1:12" x14ac:dyDescent="0.25">
      <c r="A100" s="25"/>
      <c r="B100" s="24"/>
      <c r="K100" s="46" t="s">
        <v>5</v>
      </c>
      <c r="L100" s="47">
        <v>97.44</v>
      </c>
    </row>
    <row r="101" spans="1:12" x14ac:dyDescent="0.25">
      <c r="A101" s="25"/>
      <c r="B101" s="24"/>
      <c r="K101" s="46" t="s">
        <v>46</v>
      </c>
      <c r="L101" s="47">
        <v>110.55</v>
      </c>
    </row>
    <row r="102" spans="1:12" x14ac:dyDescent="0.25">
      <c r="A102" s="25"/>
      <c r="B102" s="24"/>
      <c r="K102" s="50" t="s">
        <v>4</v>
      </c>
      <c r="L102" s="47">
        <v>103.38</v>
      </c>
    </row>
    <row r="103" spans="1:12" x14ac:dyDescent="0.25">
      <c r="A103" s="25"/>
      <c r="B103" s="24"/>
      <c r="K103" s="41" t="s">
        <v>3</v>
      </c>
      <c r="L103" s="47">
        <v>110.47</v>
      </c>
    </row>
    <row r="104" spans="1:12" x14ac:dyDescent="0.25">
      <c r="A104" s="25"/>
      <c r="B104" s="24"/>
      <c r="K104" s="41" t="s">
        <v>45</v>
      </c>
      <c r="L104" s="47">
        <v>103.05</v>
      </c>
    </row>
    <row r="105" spans="1:12" x14ac:dyDescent="0.25">
      <c r="A105" s="25"/>
      <c r="B105" s="24"/>
      <c r="K105" s="41" t="s">
        <v>2</v>
      </c>
      <c r="L105" s="47">
        <v>107.06</v>
      </c>
    </row>
    <row r="106" spans="1:12" x14ac:dyDescent="0.25">
      <c r="A106" s="25"/>
      <c r="B106" s="24"/>
      <c r="K106" s="41" t="s">
        <v>1</v>
      </c>
      <c r="L106" s="47">
        <v>98.41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97.7881</v>
      </c>
    </row>
    <row r="110" spans="1:12" x14ac:dyDescent="0.25">
      <c r="K110" s="74">
        <v>43918</v>
      </c>
      <c r="L110" s="47">
        <v>96.367000000000004</v>
      </c>
    </row>
    <row r="111" spans="1:12" x14ac:dyDescent="0.25">
      <c r="K111" s="74">
        <v>43925</v>
      </c>
      <c r="L111" s="47">
        <v>95.442499999999995</v>
      </c>
    </row>
    <row r="112" spans="1:12" x14ac:dyDescent="0.25">
      <c r="K112" s="74">
        <v>43932</v>
      </c>
      <c r="L112" s="47">
        <v>95.263400000000004</v>
      </c>
    </row>
    <row r="113" spans="11:12" x14ac:dyDescent="0.25">
      <c r="K113" s="74">
        <v>43939</v>
      </c>
      <c r="L113" s="47">
        <v>95.480599999999995</v>
      </c>
    </row>
    <row r="114" spans="11:12" x14ac:dyDescent="0.25">
      <c r="K114" s="74">
        <v>43946</v>
      </c>
      <c r="L114" s="47">
        <v>95.575299999999999</v>
      </c>
    </row>
    <row r="115" spans="11:12" x14ac:dyDescent="0.25">
      <c r="K115" s="74">
        <v>43953</v>
      </c>
      <c r="L115" s="47">
        <v>95.674899999999994</v>
      </c>
    </row>
    <row r="116" spans="11:12" x14ac:dyDescent="0.25">
      <c r="K116" s="74">
        <v>43960</v>
      </c>
      <c r="L116" s="47">
        <v>96.088700000000003</v>
      </c>
    </row>
    <row r="117" spans="11:12" x14ac:dyDescent="0.25">
      <c r="K117" s="74">
        <v>43967</v>
      </c>
      <c r="L117" s="47">
        <v>96.3703</v>
      </c>
    </row>
    <row r="118" spans="11:12" x14ac:dyDescent="0.25">
      <c r="K118" s="74">
        <v>43974</v>
      </c>
      <c r="L118" s="47">
        <v>96.529200000000003</v>
      </c>
    </row>
    <row r="119" spans="11:12" x14ac:dyDescent="0.25">
      <c r="K119" s="74">
        <v>43981</v>
      </c>
      <c r="L119" s="47">
        <v>96.762699999999995</v>
      </c>
    </row>
    <row r="120" spans="11:12" x14ac:dyDescent="0.25">
      <c r="K120" s="74">
        <v>43988</v>
      </c>
      <c r="L120" s="47">
        <v>97.597200000000001</v>
      </c>
    </row>
    <row r="121" spans="11:12" x14ac:dyDescent="0.25">
      <c r="K121" s="74">
        <v>43995</v>
      </c>
      <c r="L121" s="47">
        <v>100.0544</v>
      </c>
    </row>
    <row r="122" spans="11:12" x14ac:dyDescent="0.25">
      <c r="K122" s="74">
        <v>44002</v>
      </c>
      <c r="L122" s="47">
        <v>100.1275</v>
      </c>
    </row>
    <row r="123" spans="11:12" x14ac:dyDescent="0.25">
      <c r="K123" s="74">
        <v>44009</v>
      </c>
      <c r="L123" s="47">
        <v>100.8229</v>
      </c>
    </row>
    <row r="124" spans="11:12" x14ac:dyDescent="0.25">
      <c r="K124" s="74">
        <v>44016</v>
      </c>
      <c r="L124" s="47">
        <v>101.7612</v>
      </c>
    </row>
    <row r="125" spans="11:12" x14ac:dyDescent="0.25">
      <c r="K125" s="74">
        <v>44023</v>
      </c>
      <c r="L125" s="47">
        <v>101.00839999999999</v>
      </c>
    </row>
    <row r="126" spans="11:12" x14ac:dyDescent="0.25">
      <c r="K126" s="74">
        <v>44030</v>
      </c>
      <c r="L126" s="47">
        <v>100.63209999999999</v>
      </c>
    </row>
    <row r="127" spans="11:12" x14ac:dyDescent="0.25">
      <c r="K127" s="74">
        <v>44037</v>
      </c>
      <c r="L127" s="47">
        <v>100.9128</v>
      </c>
    </row>
    <row r="128" spans="11:12" x14ac:dyDescent="0.25">
      <c r="K128" s="74">
        <v>44044</v>
      </c>
      <c r="L128" s="47">
        <v>101.1613</v>
      </c>
    </row>
    <row r="129" spans="1:12" x14ac:dyDescent="0.25">
      <c r="K129" s="74">
        <v>44051</v>
      </c>
      <c r="L129" s="47">
        <v>101.62479999999999</v>
      </c>
    </row>
    <row r="130" spans="1:12" x14ac:dyDescent="0.25">
      <c r="K130" s="74">
        <v>44058</v>
      </c>
      <c r="L130" s="47">
        <v>101.87479999999999</v>
      </c>
    </row>
    <row r="131" spans="1:12" x14ac:dyDescent="0.25">
      <c r="K131" s="74">
        <v>44065</v>
      </c>
      <c r="L131" s="47">
        <v>101.1593</v>
      </c>
    </row>
    <row r="132" spans="1:12" x14ac:dyDescent="0.25">
      <c r="K132" s="74">
        <v>44072</v>
      </c>
      <c r="L132" s="47">
        <v>101.4669</v>
      </c>
    </row>
    <row r="133" spans="1:12" x14ac:dyDescent="0.25">
      <c r="K133" s="74">
        <v>44079</v>
      </c>
      <c r="L133" s="47">
        <v>101.6848</v>
      </c>
    </row>
    <row r="134" spans="1:12" x14ac:dyDescent="0.25">
      <c r="K134" s="74">
        <v>44086</v>
      </c>
      <c r="L134" s="47">
        <v>101.97969999999999</v>
      </c>
    </row>
    <row r="135" spans="1:12" x14ac:dyDescent="0.25">
      <c r="K135" s="74">
        <v>44093</v>
      </c>
      <c r="L135" s="47">
        <v>102.0817</v>
      </c>
    </row>
    <row r="136" spans="1:12" x14ac:dyDescent="0.25">
      <c r="K136" s="74">
        <v>44100</v>
      </c>
      <c r="L136" s="47">
        <v>102.1771</v>
      </c>
    </row>
    <row r="137" spans="1:12" x14ac:dyDescent="0.25">
      <c r="K137" s="74">
        <v>44107</v>
      </c>
      <c r="L137" s="47">
        <v>101.36660000000001</v>
      </c>
    </row>
    <row r="138" spans="1:12" x14ac:dyDescent="0.25">
      <c r="K138" s="74">
        <v>44114</v>
      </c>
      <c r="L138" s="47">
        <v>101.3657</v>
      </c>
    </row>
    <row r="139" spans="1:12" x14ac:dyDescent="0.25">
      <c r="A139" s="25"/>
      <c r="B139" s="24"/>
      <c r="K139" s="74">
        <v>44121</v>
      </c>
      <c r="L139" s="47">
        <v>102.051</v>
      </c>
    </row>
    <row r="140" spans="1:12" x14ac:dyDescent="0.25">
      <c r="A140" s="25"/>
      <c r="B140" s="24"/>
      <c r="K140" s="74">
        <v>44128</v>
      </c>
      <c r="L140" s="47">
        <v>102.8634</v>
      </c>
    </row>
    <row r="141" spans="1:12" x14ac:dyDescent="0.25">
      <c r="K141" s="74">
        <v>44135</v>
      </c>
      <c r="L141" s="47">
        <v>102.7745</v>
      </c>
    </row>
    <row r="142" spans="1:12" x14ac:dyDescent="0.25">
      <c r="K142" s="74">
        <v>44142</v>
      </c>
      <c r="L142" s="47">
        <v>103.0926</v>
      </c>
    </row>
    <row r="143" spans="1:12" x14ac:dyDescent="0.25">
      <c r="K143" s="74">
        <v>44149</v>
      </c>
      <c r="L143" s="47">
        <v>103.5444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95.119699999999995</v>
      </c>
    </row>
    <row r="152" spans="11:12" x14ac:dyDescent="0.25">
      <c r="K152" s="74">
        <v>43918</v>
      </c>
      <c r="L152" s="47">
        <v>93.035300000000007</v>
      </c>
    </row>
    <row r="153" spans="11:12" x14ac:dyDescent="0.25">
      <c r="K153" s="74">
        <v>43925</v>
      </c>
      <c r="L153" s="47">
        <v>92.766800000000003</v>
      </c>
    </row>
    <row r="154" spans="11:12" x14ac:dyDescent="0.25">
      <c r="K154" s="74">
        <v>43932</v>
      </c>
      <c r="L154" s="47">
        <v>93.402699999999996</v>
      </c>
    </row>
    <row r="155" spans="11:12" x14ac:dyDescent="0.25">
      <c r="K155" s="74">
        <v>43939</v>
      </c>
      <c r="L155" s="47">
        <v>95.751300000000001</v>
      </c>
    </row>
    <row r="156" spans="11:12" x14ac:dyDescent="0.25">
      <c r="K156" s="74">
        <v>43946</v>
      </c>
      <c r="L156" s="47">
        <v>94.299899999999994</v>
      </c>
    </row>
    <row r="157" spans="11:12" x14ac:dyDescent="0.25">
      <c r="K157" s="74">
        <v>43953</v>
      </c>
      <c r="L157" s="47">
        <v>94.527000000000001</v>
      </c>
    </row>
    <row r="158" spans="11:12" x14ac:dyDescent="0.25">
      <c r="K158" s="74">
        <v>43960</v>
      </c>
      <c r="L158" s="47">
        <v>94.512500000000003</v>
      </c>
    </row>
    <row r="159" spans="11:12" x14ac:dyDescent="0.25">
      <c r="K159" s="74">
        <v>43967</v>
      </c>
      <c r="L159" s="47">
        <v>94.429900000000004</v>
      </c>
    </row>
    <row r="160" spans="11:12" x14ac:dyDescent="0.25">
      <c r="K160" s="74">
        <v>43974</v>
      </c>
      <c r="L160" s="47">
        <v>94.547399999999996</v>
      </c>
    </row>
    <row r="161" spans="11:12" x14ac:dyDescent="0.25">
      <c r="K161" s="74">
        <v>43981</v>
      </c>
      <c r="L161" s="47">
        <v>95.596199999999996</v>
      </c>
    </row>
    <row r="162" spans="11:12" x14ac:dyDescent="0.25">
      <c r="K162" s="74">
        <v>43988</v>
      </c>
      <c r="L162" s="47">
        <v>96.103200000000001</v>
      </c>
    </row>
    <row r="163" spans="11:12" x14ac:dyDescent="0.25">
      <c r="K163" s="74">
        <v>43995</v>
      </c>
      <c r="L163" s="47">
        <v>98.560500000000005</v>
      </c>
    </row>
    <row r="164" spans="11:12" x14ac:dyDescent="0.25">
      <c r="K164" s="74">
        <v>44002</v>
      </c>
      <c r="L164" s="47">
        <v>99.110399999999998</v>
      </c>
    </row>
    <row r="165" spans="11:12" x14ac:dyDescent="0.25">
      <c r="K165" s="74">
        <v>44009</v>
      </c>
      <c r="L165" s="47">
        <v>96.987399999999994</v>
      </c>
    </row>
    <row r="166" spans="11:12" x14ac:dyDescent="0.25">
      <c r="K166" s="74">
        <v>44016</v>
      </c>
      <c r="L166" s="47">
        <v>97.277900000000002</v>
      </c>
    </row>
    <row r="167" spans="11:12" x14ac:dyDescent="0.25">
      <c r="K167" s="74">
        <v>44023</v>
      </c>
      <c r="L167" s="47">
        <v>98.197000000000003</v>
      </c>
    </row>
    <row r="168" spans="11:12" x14ac:dyDescent="0.25">
      <c r="K168" s="74">
        <v>44030</v>
      </c>
      <c r="L168" s="47">
        <v>97.627700000000004</v>
      </c>
    </row>
    <row r="169" spans="11:12" x14ac:dyDescent="0.25">
      <c r="K169" s="74">
        <v>44037</v>
      </c>
      <c r="L169" s="47">
        <v>97.843699999999998</v>
      </c>
    </row>
    <row r="170" spans="11:12" x14ac:dyDescent="0.25">
      <c r="K170" s="74">
        <v>44044</v>
      </c>
      <c r="L170" s="47">
        <v>98.047300000000007</v>
      </c>
    </row>
    <row r="171" spans="11:12" x14ac:dyDescent="0.25">
      <c r="K171" s="74">
        <v>44051</v>
      </c>
      <c r="L171" s="47">
        <v>98.525400000000005</v>
      </c>
    </row>
    <row r="172" spans="11:12" x14ac:dyDescent="0.25">
      <c r="K172" s="74">
        <v>44058</v>
      </c>
      <c r="L172" s="47">
        <v>98.380399999999995</v>
      </c>
    </row>
    <row r="173" spans="11:12" x14ac:dyDescent="0.25">
      <c r="K173" s="74">
        <v>44065</v>
      </c>
      <c r="L173" s="47">
        <v>97.854200000000006</v>
      </c>
    </row>
    <row r="174" spans="11:12" x14ac:dyDescent="0.25">
      <c r="K174" s="74">
        <v>44072</v>
      </c>
      <c r="L174" s="47">
        <v>98.297499999999999</v>
      </c>
    </row>
    <row r="175" spans="11:12" x14ac:dyDescent="0.25">
      <c r="K175" s="74">
        <v>44079</v>
      </c>
      <c r="L175" s="47">
        <v>98.877099999999999</v>
      </c>
    </row>
    <row r="176" spans="11:12" x14ac:dyDescent="0.25">
      <c r="K176" s="74">
        <v>44086</v>
      </c>
      <c r="L176" s="47">
        <v>98.655900000000003</v>
      </c>
    </row>
    <row r="177" spans="11:12" x14ac:dyDescent="0.25">
      <c r="K177" s="74">
        <v>44093</v>
      </c>
      <c r="L177" s="47">
        <v>99.144499999999994</v>
      </c>
    </row>
    <row r="178" spans="11:12" x14ac:dyDescent="0.25">
      <c r="K178" s="74">
        <v>44100</v>
      </c>
      <c r="L178" s="47">
        <v>99.388300000000001</v>
      </c>
    </row>
    <row r="179" spans="11:12" x14ac:dyDescent="0.25">
      <c r="K179" s="74">
        <v>44107</v>
      </c>
      <c r="L179" s="47">
        <v>98.617199999999997</v>
      </c>
    </row>
    <row r="180" spans="11:12" x14ac:dyDescent="0.25">
      <c r="K180" s="74">
        <v>44114</v>
      </c>
      <c r="L180" s="47">
        <v>98.2012</v>
      </c>
    </row>
    <row r="181" spans="11:12" x14ac:dyDescent="0.25">
      <c r="K181" s="74">
        <v>44121</v>
      </c>
      <c r="L181" s="47">
        <v>98.904600000000002</v>
      </c>
    </row>
    <row r="182" spans="11:12" x14ac:dyDescent="0.25">
      <c r="K182" s="74">
        <v>44128</v>
      </c>
      <c r="L182" s="47">
        <v>99.400800000000004</v>
      </c>
    </row>
    <row r="183" spans="11:12" x14ac:dyDescent="0.25">
      <c r="K183" s="74">
        <v>44135</v>
      </c>
      <c r="L183" s="47">
        <v>100.00060000000001</v>
      </c>
    </row>
    <row r="184" spans="11:12" x14ac:dyDescent="0.25">
      <c r="K184" s="74">
        <v>44142</v>
      </c>
      <c r="L184" s="47">
        <v>100.0581</v>
      </c>
    </row>
    <row r="185" spans="11:12" x14ac:dyDescent="0.25">
      <c r="K185" s="74">
        <v>44149</v>
      </c>
      <c r="L185" s="47">
        <v>100.7927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39A4-3BE6-4030-9C61-5B7D269B8C58}">
  <sheetPr codeName="Sheet19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35</v>
      </c>
    </row>
    <row r="2" spans="1:12" ht="19.5" customHeight="1" x14ac:dyDescent="0.3">
      <c r="A2" s="7" t="str">
        <f>"Weekly Payroll Jobs and Wages in Australia - " &amp;$L$1</f>
        <v>Weekly Payroll Jobs and Wages in Australia - Education and training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44149</v>
      </c>
    </row>
    <row r="3" spans="1:12" ht="15" customHeight="1" x14ac:dyDescent="0.25">
      <c r="A3" s="38" t="str">
        <f>"Week ending "&amp;TEXT($L$2,"dddd dd mmmm yyyy")</f>
        <v>Week ending Saturday 14 November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44121</v>
      </c>
    </row>
    <row r="5" spans="1:12" ht="16.5" customHeight="1" thickBot="1" x14ac:dyDescent="0.3">
      <c r="A5" s="36" t="str">
        <f>"Change in payroll jobs and total wages, "&amp;$L$1</f>
        <v>Change in payroll jobs and total wages, Education and training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44135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89"/>
      <c r="H6" s="89"/>
      <c r="I6" s="90"/>
      <c r="J6" s="55"/>
      <c r="K6" s="43" t="s">
        <v>67</v>
      </c>
      <c r="L6" s="44">
        <v>44142</v>
      </c>
    </row>
    <row r="7" spans="1:12" ht="34.15" customHeight="1" x14ac:dyDescent="0.25">
      <c r="A7" s="92"/>
      <c r="B7" s="94" t="str">
        <f>"% Change between " &amp; TEXT($L$3,"dd mmmm")&amp;" and "&amp; TEXT($L$2,"dd mmmm") &amp; " (Change since 100th case of COVID-19)"</f>
        <v>% Change between 14 March and 14 November (Change since 100th case of COVID-19)</v>
      </c>
      <c r="C7" s="96" t="str">
        <f>"% Change between " &amp; TEXT($L$4,"dd mmmm")&amp;" and "&amp; TEXT($L$2,"dd mmmm") &amp; " (monthly change)"</f>
        <v>% Change between 17 October and 14 November (monthly change)</v>
      </c>
      <c r="D7" s="79" t="str">
        <f>"% Change between " &amp; TEXT($L$6,"dd mmmm")&amp;" and "&amp; TEXT($L$2,"dd mmmm") &amp; " (weekly change)"</f>
        <v>% Change between 07 November and 14 November (weekly change)</v>
      </c>
      <c r="E7" s="81" t="str">
        <f>"% Change between " &amp; TEXT($L$5,"dd mmmm")&amp;" and "&amp; TEXT($L$6,"dd mmmm") &amp; " (weekly change)"</f>
        <v>% Change between 31 October and 07 November (weekly change)</v>
      </c>
      <c r="F7" s="98" t="str">
        <f>"% Change between " &amp; TEXT($L$3,"dd mmmm")&amp;" and "&amp; TEXT($L$2,"dd mmmm") &amp; " (Change since 100th case of COVID-19)"</f>
        <v>% Change between 14 March and 14 November (Change since 100th case of COVID-19)</v>
      </c>
      <c r="G7" s="96" t="str">
        <f>"% Change between " &amp; TEXT($L$4,"dd mmmm")&amp;" and "&amp; TEXT($L$2,"dd mmmm") &amp; " (monthly change)"</f>
        <v>% Change between 17 October and 14 November (monthly change)</v>
      </c>
      <c r="H7" s="79" t="str">
        <f>"% Change between " &amp; TEXT($L$6,"dd mmmm")&amp;" and "&amp; TEXT($L$2,"dd mmmm") &amp; " (weekly change)"</f>
        <v>% Change between 07 November and 14 November (weekly change)</v>
      </c>
      <c r="I7" s="81" t="str">
        <f>"% Change between " &amp; TEXT($L$5,"dd mmmm")&amp;" and "&amp; TEXT($L$6,"dd mmmm") &amp; " (weekly change)"</f>
        <v>% Change between 31 October and 07 November (weekly change)</v>
      </c>
      <c r="J7" s="56"/>
      <c r="K7" s="43" t="s">
        <v>68</v>
      </c>
      <c r="L7" s="44">
        <v>44149</v>
      </c>
    </row>
    <row r="8" spans="1:12" ht="44.25" customHeight="1" thickBot="1" x14ac:dyDescent="0.3">
      <c r="A8" s="93"/>
      <c r="B8" s="95"/>
      <c r="C8" s="97"/>
      <c r="D8" s="80"/>
      <c r="E8" s="82"/>
      <c r="F8" s="99"/>
      <c r="G8" s="97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-1.3712089211793455E-2</v>
      </c>
      <c r="C10" s="32">
        <v>3.2536008401058858E-2</v>
      </c>
      <c r="D10" s="32">
        <v>1.1871069620686514E-2</v>
      </c>
      <c r="E10" s="32">
        <v>1.0636141236006758E-3</v>
      </c>
      <c r="F10" s="32">
        <v>1.138649219533705E-2</v>
      </c>
      <c r="G10" s="32">
        <v>3.4137713083992827E-2</v>
      </c>
      <c r="H10" s="32">
        <v>1.9151617013633215E-2</v>
      </c>
      <c r="I10" s="67">
        <v>1.0758965865622638E-3</v>
      </c>
      <c r="J10" s="46"/>
      <c r="K10" s="46"/>
      <c r="L10" s="47"/>
    </row>
    <row r="11" spans="1:12" x14ac:dyDescent="0.25">
      <c r="A11" s="68" t="s">
        <v>6</v>
      </c>
      <c r="B11" s="32">
        <v>-3.9040529363110199E-3</v>
      </c>
      <c r="C11" s="32">
        <v>3.5491038422579946E-2</v>
      </c>
      <c r="D11" s="32">
        <v>5.8272379843586908E-3</v>
      </c>
      <c r="E11" s="32">
        <v>4.9789839820426618E-3</v>
      </c>
      <c r="F11" s="32">
        <v>1.8643099167968247E-2</v>
      </c>
      <c r="G11" s="32">
        <v>4.0238827502076857E-2</v>
      </c>
      <c r="H11" s="32">
        <v>1.5315561565103719E-2</v>
      </c>
      <c r="I11" s="67">
        <v>3.2664746748565232E-3</v>
      </c>
      <c r="J11" s="46"/>
      <c r="K11" s="46"/>
      <c r="L11" s="47"/>
    </row>
    <row r="12" spans="1:12" ht="15" customHeight="1" x14ac:dyDescent="0.25">
      <c r="A12" s="68" t="s">
        <v>5</v>
      </c>
      <c r="B12" s="32">
        <v>-4.5513560038656586E-2</v>
      </c>
      <c r="C12" s="32">
        <v>3.1733227782243745E-2</v>
      </c>
      <c r="D12" s="32">
        <v>2.0803029630138026E-2</v>
      </c>
      <c r="E12" s="32">
        <v>-3.2555856029875541E-3</v>
      </c>
      <c r="F12" s="32">
        <v>1.0729283625445785E-3</v>
      </c>
      <c r="G12" s="32">
        <v>3.2608142953042485E-2</v>
      </c>
      <c r="H12" s="32">
        <v>3.30012326068021E-2</v>
      </c>
      <c r="I12" s="67">
        <v>-2.8368021780678099E-4</v>
      </c>
      <c r="J12" s="46"/>
      <c r="K12" s="46"/>
      <c r="L12" s="47"/>
    </row>
    <row r="13" spans="1:12" ht="15" customHeight="1" x14ac:dyDescent="0.25">
      <c r="A13" s="68" t="s">
        <v>46</v>
      </c>
      <c r="B13" s="32">
        <v>1.518429480225314E-2</v>
      </c>
      <c r="C13" s="32">
        <v>3.4377503647698759E-2</v>
      </c>
      <c r="D13" s="32">
        <v>1.8907161896134284E-2</v>
      </c>
      <c r="E13" s="32">
        <v>2.9090845556438705E-3</v>
      </c>
      <c r="F13" s="32">
        <v>1.0029555615407304E-2</v>
      </c>
      <c r="G13" s="32">
        <v>3.0402888890867397E-2</v>
      </c>
      <c r="H13" s="32">
        <v>1.8677450425841124E-2</v>
      </c>
      <c r="I13" s="67">
        <v>-1.2084127854695703E-3</v>
      </c>
      <c r="J13" s="46"/>
      <c r="K13" s="46"/>
      <c r="L13" s="47"/>
    </row>
    <row r="14" spans="1:12" ht="15" customHeight="1" x14ac:dyDescent="0.25">
      <c r="A14" s="68" t="s">
        <v>4</v>
      </c>
      <c r="B14" s="32">
        <v>3.3931942494796363E-2</v>
      </c>
      <c r="C14" s="32">
        <v>0</v>
      </c>
      <c r="D14" s="32">
        <v>0</v>
      </c>
      <c r="E14" s="32">
        <v>0</v>
      </c>
      <c r="F14" s="32">
        <v>5.508286753831837E-2</v>
      </c>
      <c r="G14" s="32">
        <v>0</v>
      </c>
      <c r="H14" s="32">
        <v>0</v>
      </c>
      <c r="I14" s="67">
        <v>0</v>
      </c>
      <c r="J14" s="46"/>
      <c r="K14" s="63"/>
      <c r="L14" s="47"/>
    </row>
    <row r="15" spans="1:12" ht="15" customHeight="1" x14ac:dyDescent="0.25">
      <c r="A15" s="68" t="s">
        <v>3</v>
      </c>
      <c r="B15" s="32">
        <v>-3.5875504870515051E-3</v>
      </c>
      <c r="C15" s="32">
        <v>4.924007088502047E-2</v>
      </c>
      <c r="D15" s="32">
        <v>1.4182939362795466E-2</v>
      </c>
      <c r="E15" s="32">
        <v>-2.9211785444471783E-4</v>
      </c>
      <c r="F15" s="32">
        <v>1.3202139371130128E-2</v>
      </c>
      <c r="G15" s="32">
        <v>4.9739223035738966E-2</v>
      </c>
      <c r="H15" s="32">
        <v>1.5717522252306937E-2</v>
      </c>
      <c r="I15" s="67">
        <v>1.5797765977703104E-3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-4.7997318264534017E-2</v>
      </c>
      <c r="C16" s="32">
        <v>-1.027476712751596E-2</v>
      </c>
      <c r="D16" s="32">
        <v>1.0082677549427821E-2</v>
      </c>
      <c r="E16" s="32">
        <v>-2.6883559950556246E-2</v>
      </c>
      <c r="F16" s="32">
        <v>-1.7014701302696889E-2</v>
      </c>
      <c r="G16" s="32">
        <v>2.9471544008485395E-2</v>
      </c>
      <c r="H16" s="32">
        <v>3.0518819771228056E-2</v>
      </c>
      <c r="I16" s="67">
        <v>-1.9255711697202194E-2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-2.9667345553291424E-3</v>
      </c>
      <c r="C17" s="32">
        <v>4.2444102685437191E-2</v>
      </c>
      <c r="D17" s="32">
        <v>-1.0452329667837157E-3</v>
      </c>
      <c r="E17" s="32">
        <v>1.100286532951289E-2</v>
      </c>
      <c r="F17" s="32">
        <v>1.0198399118661827E-2</v>
      </c>
      <c r="G17" s="32">
        <v>1.930611410242844E-2</v>
      </c>
      <c r="H17" s="32">
        <v>1.270330015525456E-3</v>
      </c>
      <c r="I17" s="67">
        <v>1.2691613806740998E-2</v>
      </c>
      <c r="J17" s="46"/>
      <c r="K17" s="46"/>
      <c r="L17" s="47"/>
    </row>
    <row r="18" spans="1:12" x14ac:dyDescent="0.25">
      <c r="A18" s="69" t="s">
        <v>1</v>
      </c>
      <c r="B18" s="32">
        <v>-6.6303914150099841E-2</v>
      </c>
      <c r="C18" s="32">
        <v>-2.5058181295790849E-2</v>
      </c>
      <c r="D18" s="32">
        <v>-3.7775414717141631E-2</v>
      </c>
      <c r="E18" s="32">
        <v>9.9347147317629947E-4</v>
      </c>
      <c r="F18" s="32">
        <v>-6.4538627138236659E-2</v>
      </c>
      <c r="G18" s="32">
        <v>-3.6613484985671851E-2</v>
      </c>
      <c r="H18" s="32">
        <v>-3.8776644818802386E-2</v>
      </c>
      <c r="I18" s="67">
        <v>-4.2470927412671111E-3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-2.1032228571428502E-2</v>
      </c>
      <c r="C20" s="32">
        <v>2.3292311361880369E-2</v>
      </c>
      <c r="D20" s="32">
        <v>1.0365465234970728E-2</v>
      </c>
      <c r="E20" s="32">
        <v>-1.4606145620963407E-3</v>
      </c>
      <c r="F20" s="32">
        <v>4.0190118728307134E-3</v>
      </c>
      <c r="G20" s="32">
        <v>2.8851832248446119E-2</v>
      </c>
      <c r="H20" s="32">
        <v>1.940802293273225E-2</v>
      </c>
      <c r="I20" s="67">
        <v>-1.2069152016347395E-3</v>
      </c>
      <c r="J20" s="46"/>
      <c r="K20" s="46"/>
      <c r="L20" s="46"/>
    </row>
    <row r="21" spans="1:12" x14ac:dyDescent="0.25">
      <c r="A21" s="68" t="s">
        <v>13</v>
      </c>
      <c r="B21" s="32">
        <v>-1.3190597460040809E-2</v>
      </c>
      <c r="C21" s="32">
        <v>3.5929570578588033E-2</v>
      </c>
      <c r="D21" s="32">
        <v>1.255454247448462E-2</v>
      </c>
      <c r="E21" s="32">
        <v>2.172293423785332E-3</v>
      </c>
      <c r="F21" s="32">
        <v>1.3216469145027165E-2</v>
      </c>
      <c r="G21" s="32">
        <v>3.6694225878602715E-2</v>
      </c>
      <c r="H21" s="32">
        <v>1.9072386052409795E-2</v>
      </c>
      <c r="I21" s="67">
        <v>2.3483280505880444E-3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-1.2138533960995401E-2</v>
      </c>
      <c r="C22" s="32">
        <v>5.1648567694780656E-2</v>
      </c>
      <c r="D22" s="32">
        <v>3.1002246638576203E-3</v>
      </c>
      <c r="E22" s="32">
        <v>-4.7360089335377609E-3</v>
      </c>
      <c r="F22" s="32">
        <v>0.27297010079218964</v>
      </c>
      <c r="G22" s="32">
        <v>9.5034436881708872E-2</v>
      </c>
      <c r="H22" s="32">
        <v>6.4205684610976199E-3</v>
      </c>
      <c r="I22" s="67">
        <v>2.0556410755549814E-2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-2.6697195110730432E-2</v>
      </c>
      <c r="C23" s="32">
        <v>4.7904027805728999E-2</v>
      </c>
      <c r="D23" s="32">
        <v>1.3091728143918901E-2</v>
      </c>
      <c r="E23" s="32">
        <v>7.0997836670474435E-3</v>
      </c>
      <c r="F23" s="32">
        <v>4.6056732436824177E-2</v>
      </c>
      <c r="G23" s="32">
        <v>6.0182162892538527E-2</v>
      </c>
      <c r="H23" s="32">
        <v>2.4056518684738126E-2</v>
      </c>
      <c r="I23" s="67">
        <v>8.6648406907572362E-3</v>
      </c>
      <c r="J23" s="46"/>
      <c r="K23" s="46" t="s">
        <v>48</v>
      </c>
      <c r="L23" s="47">
        <v>93.93</v>
      </c>
    </row>
    <row r="24" spans="1:12" x14ac:dyDescent="0.25">
      <c r="A24" s="68" t="s">
        <v>50</v>
      </c>
      <c r="B24" s="32">
        <v>8.449519737119271E-3</v>
      </c>
      <c r="C24" s="32">
        <v>3.4967705854236808E-2</v>
      </c>
      <c r="D24" s="32">
        <v>1.5363655595963754E-2</v>
      </c>
      <c r="E24" s="32">
        <v>2.0927263691863374E-3</v>
      </c>
      <c r="F24" s="32">
        <v>2.9047011339937256E-2</v>
      </c>
      <c r="G24" s="32">
        <v>3.4624243657833675E-2</v>
      </c>
      <c r="H24" s="32">
        <v>2.2293793182830868E-2</v>
      </c>
      <c r="I24" s="67">
        <v>7.8831882505614459E-4</v>
      </c>
      <c r="J24" s="46"/>
      <c r="K24" s="46" t="s">
        <v>49</v>
      </c>
      <c r="L24" s="47">
        <v>92.88</v>
      </c>
    </row>
    <row r="25" spans="1:12" x14ac:dyDescent="0.25">
      <c r="A25" s="68" t="s">
        <v>51</v>
      </c>
      <c r="B25" s="32">
        <v>6.3559236947792197E-3</v>
      </c>
      <c r="C25" s="32">
        <v>3.4200580209833298E-2</v>
      </c>
      <c r="D25" s="32">
        <v>1.6533196866661992E-2</v>
      </c>
      <c r="E25" s="32">
        <v>5.6516102675141511E-4</v>
      </c>
      <c r="F25" s="32">
        <v>2.4909911412779095E-2</v>
      </c>
      <c r="G25" s="32">
        <v>3.7221516145252709E-2</v>
      </c>
      <c r="H25" s="32">
        <v>2.2668080254349743E-2</v>
      </c>
      <c r="I25" s="67">
        <v>8.0944700203033904E-4</v>
      </c>
      <c r="J25" s="46"/>
      <c r="K25" s="46" t="s">
        <v>50</v>
      </c>
      <c r="L25" s="47">
        <v>97.44</v>
      </c>
    </row>
    <row r="26" spans="1:12" ht="17.25" customHeight="1" x14ac:dyDescent="0.25">
      <c r="A26" s="68" t="s">
        <v>52</v>
      </c>
      <c r="B26" s="32">
        <v>-7.972971458666267E-4</v>
      </c>
      <c r="C26" s="32">
        <v>2.9507407448031486E-2</v>
      </c>
      <c r="D26" s="32">
        <v>1.6074927675417072E-2</v>
      </c>
      <c r="E26" s="32">
        <v>3.3730579277246875E-5</v>
      </c>
      <c r="F26" s="32">
        <v>5.6262743612411903E-3</v>
      </c>
      <c r="G26" s="32">
        <v>2.8834478287714793E-2</v>
      </c>
      <c r="H26" s="32">
        <v>2.1950109111477545E-2</v>
      </c>
      <c r="I26" s="67">
        <v>-1.5562981402993392E-3</v>
      </c>
      <c r="J26" s="58"/>
      <c r="K26" s="50" t="s">
        <v>51</v>
      </c>
      <c r="L26" s="47">
        <v>97.31</v>
      </c>
    </row>
    <row r="27" spans="1:12" x14ac:dyDescent="0.25">
      <c r="A27" s="68" t="s">
        <v>53</v>
      </c>
      <c r="B27" s="32">
        <v>-4.814041707645067E-2</v>
      </c>
      <c r="C27" s="32">
        <v>4.5156066531028216E-2</v>
      </c>
      <c r="D27" s="32">
        <v>1.4841233182587343E-2</v>
      </c>
      <c r="E27" s="32">
        <v>2.8537720791514953E-3</v>
      </c>
      <c r="F27" s="32">
        <v>-5.1292317187439096E-2</v>
      </c>
      <c r="G27" s="32">
        <v>4.0163774590273649E-2</v>
      </c>
      <c r="H27" s="32">
        <v>1.9561944506249151E-2</v>
      </c>
      <c r="I27" s="67">
        <v>4.0622557431200246E-3</v>
      </c>
      <c r="J27" s="53"/>
      <c r="K27" s="41" t="s">
        <v>52</v>
      </c>
      <c r="L27" s="47">
        <v>97.06</v>
      </c>
    </row>
    <row r="28" spans="1:12" ht="15.75" thickBot="1" x14ac:dyDescent="0.3">
      <c r="A28" s="70" t="s">
        <v>54</v>
      </c>
      <c r="B28" s="71">
        <v>-0.10243579121789559</v>
      </c>
      <c r="C28" s="71">
        <v>4.8360485201546233E-2</v>
      </c>
      <c r="D28" s="71">
        <v>2.8085662427461688E-3</v>
      </c>
      <c r="E28" s="71">
        <v>3.8220456771627109E-3</v>
      </c>
      <c r="F28" s="71">
        <v>-8.841544255927325E-2</v>
      </c>
      <c r="G28" s="71">
        <v>5.3245903864377331E-2</v>
      </c>
      <c r="H28" s="71">
        <v>1.4555509326469318E-2</v>
      </c>
      <c r="I28" s="72">
        <v>1.5992168807702267E-2</v>
      </c>
      <c r="J28" s="53"/>
      <c r="K28" s="41" t="s">
        <v>53</v>
      </c>
      <c r="L28" s="47">
        <v>91.07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85.62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Education and training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98.48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96.07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99.32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99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98.34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93.79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89.51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98.79</v>
      </c>
    </row>
    <row r="42" spans="1:12" x14ac:dyDescent="0.25">
      <c r="K42" s="46" t="s">
        <v>49</v>
      </c>
      <c r="L42" s="47">
        <v>97.33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100.84</v>
      </c>
    </row>
    <row r="44" spans="1:12" ht="15.4" customHeight="1" x14ac:dyDescent="0.25">
      <c r="A44" s="26" t="str">
        <f>"Indexed number of payroll jobs in "&amp;$L$1&amp;" each week by age group"</f>
        <v>Indexed number of payroll jobs in Education and training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100.64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99.92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95.19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89.76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95.74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93.19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97.75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103.85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96.07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95.03</v>
      </c>
    </row>
    <row r="58" spans="1:12" ht="15.4" customHeight="1" x14ac:dyDescent="0.25">
      <c r="K58" s="41" t="s">
        <v>2</v>
      </c>
      <c r="L58" s="47">
        <v>95.6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Education and training each week by State and Territory</v>
      </c>
      <c r="K59" s="41" t="s">
        <v>1</v>
      </c>
      <c r="L59" s="47">
        <v>94.23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98.3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93.36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97.38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103.85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98.62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93.12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99.77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96.09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98.7</v>
      </c>
    </row>
    <row r="71" spans="1:12" ht="15.4" customHeight="1" x14ac:dyDescent="0.25">
      <c r="K71" s="46" t="s">
        <v>5</v>
      </c>
      <c r="L71" s="47">
        <v>95.38</v>
      </c>
    </row>
    <row r="72" spans="1:12" ht="15.4" customHeight="1" x14ac:dyDescent="0.25">
      <c r="K72" s="46" t="s">
        <v>46</v>
      </c>
      <c r="L72" s="47">
        <v>98.86</v>
      </c>
    </row>
    <row r="73" spans="1:12" ht="15.4" customHeight="1" x14ac:dyDescent="0.25">
      <c r="K73" s="50" t="s">
        <v>4</v>
      </c>
      <c r="L73" s="47">
        <v>103.85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Education and training each week by State and Territory</v>
      </c>
      <c r="K74" s="41" t="s">
        <v>3</v>
      </c>
      <c r="L74" s="47">
        <v>99.74</v>
      </c>
    </row>
    <row r="75" spans="1:12" ht="15.4" customHeight="1" x14ac:dyDescent="0.25">
      <c r="K75" s="41" t="s">
        <v>45</v>
      </c>
      <c r="L75" s="47">
        <v>94.06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99.59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92.36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96.16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92.45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97.87</v>
      </c>
    </row>
    <row r="84" spans="1:12" ht="15.4" customHeight="1" x14ac:dyDescent="0.25">
      <c r="K84" s="50" t="s">
        <v>4</v>
      </c>
      <c r="L84" s="47">
        <v>102.35</v>
      </c>
    </row>
    <row r="85" spans="1:12" ht="15.4" customHeight="1" x14ac:dyDescent="0.25">
      <c r="K85" s="41" t="s">
        <v>3</v>
      </c>
      <c r="L85" s="47">
        <v>94.14</v>
      </c>
    </row>
    <row r="86" spans="1:12" ht="15.4" customHeight="1" x14ac:dyDescent="0.25">
      <c r="K86" s="41" t="s">
        <v>45</v>
      </c>
      <c r="L86" s="47">
        <v>95.94</v>
      </c>
    </row>
    <row r="87" spans="1:12" ht="15.4" customHeight="1" x14ac:dyDescent="0.25">
      <c r="K87" s="41" t="s">
        <v>2</v>
      </c>
      <c r="L87" s="47">
        <v>95.38</v>
      </c>
    </row>
    <row r="88" spans="1:12" ht="15.4" customHeight="1" x14ac:dyDescent="0.25">
      <c r="K88" s="41" t="s">
        <v>1</v>
      </c>
      <c r="L88" s="47">
        <v>95.46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99.04</v>
      </c>
    </row>
    <row r="91" spans="1:12" ht="15" customHeight="1" x14ac:dyDescent="0.25">
      <c r="K91" s="46" t="s">
        <v>5</v>
      </c>
      <c r="L91" s="47">
        <v>93.67</v>
      </c>
    </row>
    <row r="92" spans="1:12" ht="15" customHeight="1" x14ac:dyDescent="0.25">
      <c r="A92" s="26"/>
      <c r="K92" s="46" t="s">
        <v>46</v>
      </c>
      <c r="L92" s="47">
        <v>100.17</v>
      </c>
    </row>
    <row r="93" spans="1:12" ht="15" customHeight="1" x14ac:dyDescent="0.25">
      <c r="K93" s="50" t="s">
        <v>4</v>
      </c>
      <c r="L93" s="47">
        <v>102.35</v>
      </c>
    </row>
    <row r="94" spans="1:12" ht="15" customHeight="1" x14ac:dyDescent="0.25">
      <c r="K94" s="41" t="s">
        <v>3</v>
      </c>
      <c r="L94" s="47">
        <v>97.8</v>
      </c>
    </row>
    <row r="95" spans="1:12" ht="15" customHeight="1" x14ac:dyDescent="0.25">
      <c r="K95" s="41" t="s">
        <v>45</v>
      </c>
      <c r="L95" s="47">
        <v>94</v>
      </c>
    </row>
    <row r="96" spans="1:12" ht="15" customHeight="1" x14ac:dyDescent="0.25">
      <c r="K96" s="41" t="s">
        <v>2</v>
      </c>
      <c r="L96" s="47">
        <v>99.34</v>
      </c>
    </row>
    <row r="97" spans="1:12" ht="15" customHeight="1" x14ac:dyDescent="0.25">
      <c r="K97" s="41" t="s">
        <v>1</v>
      </c>
      <c r="L97" s="47">
        <v>96.24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99.7</v>
      </c>
    </row>
    <row r="100" spans="1:12" x14ac:dyDescent="0.25">
      <c r="A100" s="25"/>
      <c r="B100" s="24"/>
      <c r="K100" s="46" t="s">
        <v>5</v>
      </c>
      <c r="L100" s="47">
        <v>95.56</v>
      </c>
    </row>
    <row r="101" spans="1:12" x14ac:dyDescent="0.25">
      <c r="A101" s="25"/>
      <c r="B101" s="24"/>
      <c r="K101" s="46" t="s">
        <v>46</v>
      </c>
      <c r="L101" s="47">
        <v>102.26</v>
      </c>
    </row>
    <row r="102" spans="1:12" x14ac:dyDescent="0.25">
      <c r="A102" s="25"/>
      <c r="B102" s="24"/>
      <c r="K102" s="50" t="s">
        <v>4</v>
      </c>
      <c r="L102" s="47">
        <v>102.35</v>
      </c>
    </row>
    <row r="103" spans="1:12" x14ac:dyDescent="0.25">
      <c r="A103" s="25"/>
      <c r="B103" s="24"/>
      <c r="K103" s="41" t="s">
        <v>3</v>
      </c>
      <c r="L103" s="47">
        <v>99.31</v>
      </c>
    </row>
    <row r="104" spans="1:12" x14ac:dyDescent="0.25">
      <c r="A104" s="25"/>
      <c r="B104" s="24"/>
      <c r="K104" s="41" t="s">
        <v>45</v>
      </c>
      <c r="L104" s="47">
        <v>94.95</v>
      </c>
    </row>
    <row r="105" spans="1:12" x14ac:dyDescent="0.25">
      <c r="A105" s="25"/>
      <c r="B105" s="24"/>
      <c r="K105" s="41" t="s">
        <v>2</v>
      </c>
      <c r="L105" s="47">
        <v>99.35</v>
      </c>
    </row>
    <row r="106" spans="1:12" x14ac:dyDescent="0.25">
      <c r="A106" s="25"/>
      <c r="B106" s="24"/>
      <c r="K106" s="41" t="s">
        <v>1</v>
      </c>
      <c r="L106" s="47">
        <v>92.64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100.4605</v>
      </c>
    </row>
    <row r="110" spans="1:12" x14ac:dyDescent="0.25">
      <c r="K110" s="74">
        <v>43918</v>
      </c>
      <c r="L110" s="47">
        <v>99.128799999999998</v>
      </c>
    </row>
    <row r="111" spans="1:12" x14ac:dyDescent="0.25">
      <c r="K111" s="74">
        <v>43925</v>
      </c>
      <c r="L111" s="47">
        <v>96.376300000000001</v>
      </c>
    </row>
    <row r="112" spans="1:12" x14ac:dyDescent="0.25">
      <c r="K112" s="74">
        <v>43932</v>
      </c>
      <c r="L112" s="47">
        <v>93.247</v>
      </c>
    </row>
    <row r="113" spans="11:12" x14ac:dyDescent="0.25">
      <c r="K113" s="74">
        <v>43939</v>
      </c>
      <c r="L113" s="47">
        <v>90.91</v>
      </c>
    </row>
    <row r="114" spans="11:12" x14ac:dyDescent="0.25">
      <c r="K114" s="74">
        <v>43946</v>
      </c>
      <c r="L114" s="47">
        <v>90.235799999999998</v>
      </c>
    </row>
    <row r="115" spans="11:12" x14ac:dyDescent="0.25">
      <c r="K115" s="74">
        <v>43953</v>
      </c>
      <c r="L115" s="47">
        <v>91.061800000000005</v>
      </c>
    </row>
    <row r="116" spans="11:12" x14ac:dyDescent="0.25">
      <c r="K116" s="74">
        <v>43960</v>
      </c>
      <c r="L116" s="47">
        <v>92.632099999999994</v>
      </c>
    </row>
    <row r="117" spans="11:12" x14ac:dyDescent="0.25">
      <c r="K117" s="74">
        <v>43967</v>
      </c>
      <c r="L117" s="47">
        <v>94.673599999999993</v>
      </c>
    </row>
    <row r="118" spans="11:12" x14ac:dyDescent="0.25">
      <c r="K118" s="74">
        <v>43974</v>
      </c>
      <c r="L118" s="47">
        <v>95.098100000000002</v>
      </c>
    </row>
    <row r="119" spans="11:12" x14ac:dyDescent="0.25">
      <c r="K119" s="74">
        <v>43981</v>
      </c>
      <c r="L119" s="47">
        <v>95.413399999999996</v>
      </c>
    </row>
    <row r="120" spans="11:12" x14ac:dyDescent="0.25">
      <c r="K120" s="74">
        <v>43988</v>
      </c>
      <c r="L120" s="47">
        <v>95.849199999999996</v>
      </c>
    </row>
    <row r="121" spans="11:12" x14ac:dyDescent="0.25">
      <c r="K121" s="74">
        <v>43995</v>
      </c>
      <c r="L121" s="47">
        <v>95.257800000000003</v>
      </c>
    </row>
    <row r="122" spans="11:12" x14ac:dyDescent="0.25">
      <c r="K122" s="74">
        <v>44002</v>
      </c>
      <c r="L122" s="47">
        <v>95.587699999999998</v>
      </c>
    </row>
    <row r="123" spans="11:12" x14ac:dyDescent="0.25">
      <c r="K123" s="74">
        <v>44009</v>
      </c>
      <c r="L123" s="47">
        <v>96.288399999999996</v>
      </c>
    </row>
    <row r="124" spans="11:12" x14ac:dyDescent="0.25">
      <c r="K124" s="74">
        <v>44016</v>
      </c>
      <c r="L124" s="47">
        <v>95.795500000000004</v>
      </c>
    </row>
    <row r="125" spans="11:12" x14ac:dyDescent="0.25">
      <c r="K125" s="74">
        <v>44023</v>
      </c>
      <c r="L125" s="47">
        <v>93.210999999999999</v>
      </c>
    </row>
    <row r="126" spans="11:12" x14ac:dyDescent="0.25">
      <c r="K126" s="74">
        <v>44030</v>
      </c>
      <c r="L126" s="47">
        <v>91.701800000000006</v>
      </c>
    </row>
    <row r="127" spans="11:12" x14ac:dyDescent="0.25">
      <c r="K127" s="74">
        <v>44037</v>
      </c>
      <c r="L127" s="47">
        <v>93.132300000000001</v>
      </c>
    </row>
    <row r="128" spans="11:12" x14ac:dyDescent="0.25">
      <c r="K128" s="74">
        <v>44044</v>
      </c>
      <c r="L128" s="47">
        <v>94.537099999999995</v>
      </c>
    </row>
    <row r="129" spans="1:12" x14ac:dyDescent="0.25">
      <c r="K129" s="74">
        <v>44051</v>
      </c>
      <c r="L129" s="47">
        <v>94.932400000000001</v>
      </c>
    </row>
    <row r="130" spans="1:12" x14ac:dyDescent="0.25">
      <c r="K130" s="74">
        <v>44058</v>
      </c>
      <c r="L130" s="47">
        <v>95.262699999999995</v>
      </c>
    </row>
    <row r="131" spans="1:12" x14ac:dyDescent="0.25">
      <c r="K131" s="74">
        <v>44065</v>
      </c>
      <c r="L131" s="47">
        <v>95.376900000000006</v>
      </c>
    </row>
    <row r="132" spans="1:12" x14ac:dyDescent="0.25">
      <c r="K132" s="74">
        <v>44072</v>
      </c>
      <c r="L132" s="47">
        <v>95.427000000000007</v>
      </c>
    </row>
    <row r="133" spans="1:12" x14ac:dyDescent="0.25">
      <c r="K133" s="74">
        <v>44079</v>
      </c>
      <c r="L133" s="47">
        <v>95.688400000000001</v>
      </c>
    </row>
    <row r="134" spans="1:12" x14ac:dyDescent="0.25">
      <c r="K134" s="74">
        <v>44086</v>
      </c>
      <c r="L134" s="47">
        <v>96.086699999999993</v>
      </c>
    </row>
    <row r="135" spans="1:12" x14ac:dyDescent="0.25">
      <c r="K135" s="74">
        <v>44093</v>
      </c>
      <c r="L135" s="47">
        <v>96.451899999999995</v>
      </c>
    </row>
    <row r="136" spans="1:12" x14ac:dyDescent="0.25">
      <c r="K136" s="74">
        <v>44100</v>
      </c>
      <c r="L136" s="47">
        <v>95.842699999999994</v>
      </c>
    </row>
    <row r="137" spans="1:12" x14ac:dyDescent="0.25">
      <c r="K137" s="74">
        <v>44107</v>
      </c>
      <c r="L137" s="47">
        <v>94.043499999999995</v>
      </c>
    </row>
    <row r="138" spans="1:12" x14ac:dyDescent="0.25">
      <c r="K138" s="74">
        <v>44114</v>
      </c>
      <c r="L138" s="47">
        <v>93.321100000000001</v>
      </c>
    </row>
    <row r="139" spans="1:12" x14ac:dyDescent="0.25">
      <c r="A139" s="25"/>
      <c r="B139" s="24"/>
      <c r="K139" s="74">
        <v>44121</v>
      </c>
      <c r="L139" s="47">
        <v>95.520899999999997</v>
      </c>
    </row>
    <row r="140" spans="1:12" x14ac:dyDescent="0.25">
      <c r="A140" s="25"/>
      <c r="B140" s="24"/>
      <c r="K140" s="74">
        <v>44128</v>
      </c>
      <c r="L140" s="47">
        <v>96.925700000000006</v>
      </c>
    </row>
    <row r="141" spans="1:12" x14ac:dyDescent="0.25">
      <c r="K141" s="74">
        <v>44135</v>
      </c>
      <c r="L141" s="47">
        <v>97.368099999999998</v>
      </c>
    </row>
    <row r="142" spans="1:12" x14ac:dyDescent="0.25">
      <c r="K142" s="74">
        <v>44142</v>
      </c>
      <c r="L142" s="47">
        <v>97.471699999999998</v>
      </c>
    </row>
    <row r="143" spans="1:12" x14ac:dyDescent="0.25">
      <c r="K143" s="74">
        <v>44149</v>
      </c>
      <c r="L143" s="47">
        <v>98.628799999999998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102.1054</v>
      </c>
    </row>
    <row r="152" spans="11:12" x14ac:dyDescent="0.25">
      <c r="K152" s="74">
        <v>43918</v>
      </c>
      <c r="L152" s="47">
        <v>101.4871</v>
      </c>
    </row>
    <row r="153" spans="11:12" x14ac:dyDescent="0.25">
      <c r="K153" s="74">
        <v>43925</v>
      </c>
      <c r="L153" s="47">
        <v>99.424199999999999</v>
      </c>
    </row>
    <row r="154" spans="11:12" x14ac:dyDescent="0.25">
      <c r="K154" s="74">
        <v>43932</v>
      </c>
      <c r="L154" s="47">
        <v>97.738299999999995</v>
      </c>
    </row>
    <row r="155" spans="11:12" x14ac:dyDescent="0.25">
      <c r="K155" s="74">
        <v>43939</v>
      </c>
      <c r="L155" s="47">
        <v>96.839100000000002</v>
      </c>
    </row>
    <row r="156" spans="11:12" x14ac:dyDescent="0.25">
      <c r="K156" s="74">
        <v>43946</v>
      </c>
      <c r="L156" s="47">
        <v>96.167000000000002</v>
      </c>
    </row>
    <row r="157" spans="11:12" x14ac:dyDescent="0.25">
      <c r="K157" s="74">
        <v>43953</v>
      </c>
      <c r="L157" s="47">
        <v>97.738600000000005</v>
      </c>
    </row>
    <row r="158" spans="11:12" x14ac:dyDescent="0.25">
      <c r="K158" s="74">
        <v>43960</v>
      </c>
      <c r="L158" s="47">
        <v>98.293499999999995</v>
      </c>
    </row>
    <row r="159" spans="11:12" x14ac:dyDescent="0.25">
      <c r="K159" s="74">
        <v>43967</v>
      </c>
      <c r="L159" s="47">
        <v>99.518900000000002</v>
      </c>
    </row>
    <row r="160" spans="11:12" x14ac:dyDescent="0.25">
      <c r="K160" s="74">
        <v>43974</v>
      </c>
      <c r="L160" s="47">
        <v>99.4422</v>
      </c>
    </row>
    <row r="161" spans="11:12" x14ac:dyDescent="0.25">
      <c r="K161" s="74">
        <v>43981</v>
      </c>
      <c r="L161" s="47">
        <v>100.393</v>
      </c>
    </row>
    <row r="162" spans="11:12" x14ac:dyDescent="0.25">
      <c r="K162" s="74">
        <v>43988</v>
      </c>
      <c r="L162" s="47">
        <v>101.4438</v>
      </c>
    </row>
    <row r="163" spans="11:12" x14ac:dyDescent="0.25">
      <c r="K163" s="74">
        <v>43995</v>
      </c>
      <c r="L163" s="47">
        <v>102.87990000000001</v>
      </c>
    </row>
    <row r="164" spans="11:12" x14ac:dyDescent="0.25">
      <c r="K164" s="74">
        <v>44002</v>
      </c>
      <c r="L164" s="47">
        <v>103.8693</v>
      </c>
    </row>
    <row r="165" spans="11:12" x14ac:dyDescent="0.25">
      <c r="K165" s="74">
        <v>44009</v>
      </c>
      <c r="L165" s="47">
        <v>104.68510000000001</v>
      </c>
    </row>
    <row r="166" spans="11:12" x14ac:dyDescent="0.25">
      <c r="K166" s="74">
        <v>44016</v>
      </c>
      <c r="L166" s="47">
        <v>101.8377</v>
      </c>
    </row>
    <row r="167" spans="11:12" x14ac:dyDescent="0.25">
      <c r="K167" s="74">
        <v>44023</v>
      </c>
      <c r="L167" s="47">
        <v>98.099599999999995</v>
      </c>
    </row>
    <row r="168" spans="11:12" x14ac:dyDescent="0.25">
      <c r="K168" s="74">
        <v>44030</v>
      </c>
      <c r="L168" s="47">
        <v>96.745000000000005</v>
      </c>
    </row>
    <row r="169" spans="11:12" x14ac:dyDescent="0.25">
      <c r="K169" s="74">
        <v>44037</v>
      </c>
      <c r="L169" s="47">
        <v>97.062899999999999</v>
      </c>
    </row>
    <row r="170" spans="11:12" x14ac:dyDescent="0.25">
      <c r="K170" s="74">
        <v>44044</v>
      </c>
      <c r="L170" s="47">
        <v>98.688000000000002</v>
      </c>
    </row>
    <row r="171" spans="11:12" x14ac:dyDescent="0.25">
      <c r="K171" s="74">
        <v>44051</v>
      </c>
      <c r="L171" s="47">
        <v>98.908100000000005</v>
      </c>
    </row>
    <row r="172" spans="11:12" x14ac:dyDescent="0.25">
      <c r="K172" s="74">
        <v>44058</v>
      </c>
      <c r="L172" s="47">
        <v>98.381200000000007</v>
      </c>
    </row>
    <row r="173" spans="11:12" x14ac:dyDescent="0.25">
      <c r="K173" s="74">
        <v>44065</v>
      </c>
      <c r="L173" s="47">
        <v>98.770899999999997</v>
      </c>
    </row>
    <row r="174" spans="11:12" x14ac:dyDescent="0.25">
      <c r="K174" s="74">
        <v>44072</v>
      </c>
      <c r="L174" s="47">
        <v>98.566299999999998</v>
      </c>
    </row>
    <row r="175" spans="11:12" x14ac:dyDescent="0.25">
      <c r="K175" s="74">
        <v>44079</v>
      </c>
      <c r="L175" s="47">
        <v>98.9452</v>
      </c>
    </row>
    <row r="176" spans="11:12" x14ac:dyDescent="0.25">
      <c r="K176" s="74">
        <v>44086</v>
      </c>
      <c r="L176" s="47">
        <v>99.330200000000005</v>
      </c>
    </row>
    <row r="177" spans="11:12" x14ac:dyDescent="0.25">
      <c r="K177" s="74">
        <v>44093</v>
      </c>
      <c r="L177" s="47">
        <v>100.21339999999999</v>
      </c>
    </row>
    <row r="178" spans="11:12" x14ac:dyDescent="0.25">
      <c r="K178" s="74">
        <v>44100</v>
      </c>
      <c r="L178" s="47">
        <v>99.522599999999997</v>
      </c>
    </row>
    <row r="179" spans="11:12" x14ac:dyDescent="0.25">
      <c r="K179" s="74">
        <v>44107</v>
      </c>
      <c r="L179" s="47">
        <v>97.5839</v>
      </c>
    </row>
    <row r="180" spans="11:12" x14ac:dyDescent="0.25">
      <c r="K180" s="74">
        <v>44114</v>
      </c>
      <c r="L180" s="47">
        <v>95.879099999999994</v>
      </c>
    </row>
    <row r="181" spans="11:12" x14ac:dyDescent="0.25">
      <c r="K181" s="74">
        <v>44121</v>
      </c>
      <c r="L181" s="47">
        <v>97.8</v>
      </c>
    </row>
    <row r="182" spans="11:12" x14ac:dyDescent="0.25">
      <c r="K182" s="74">
        <v>44128</v>
      </c>
      <c r="L182" s="47">
        <v>98.892899999999997</v>
      </c>
    </row>
    <row r="183" spans="11:12" x14ac:dyDescent="0.25">
      <c r="K183" s="74">
        <v>44135</v>
      </c>
      <c r="L183" s="47">
        <v>99.131399999999999</v>
      </c>
    </row>
    <row r="184" spans="11:12" x14ac:dyDescent="0.25">
      <c r="K184" s="74">
        <v>44142</v>
      </c>
      <c r="L184" s="47">
        <v>99.238100000000003</v>
      </c>
    </row>
    <row r="185" spans="11:12" x14ac:dyDescent="0.25">
      <c r="K185" s="74">
        <v>44149</v>
      </c>
      <c r="L185" s="47">
        <v>101.1386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5AA7A-F573-449B-A702-7C8CA25ABFA8}">
  <sheetPr codeName="Sheet20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36</v>
      </c>
    </row>
    <row r="2" spans="1:12" ht="19.5" customHeight="1" x14ac:dyDescent="0.3">
      <c r="A2" s="7" t="str">
        <f>"Weekly Payroll Jobs and Wages in Australia - " &amp;$L$1</f>
        <v>Weekly Payroll Jobs and Wages in Australia - Health care and social assistance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44149</v>
      </c>
    </row>
    <row r="3" spans="1:12" ht="15" customHeight="1" x14ac:dyDescent="0.25">
      <c r="A3" s="38" t="str">
        <f>"Week ending "&amp;TEXT($L$2,"dddd dd mmmm yyyy")</f>
        <v>Week ending Saturday 14 November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44121</v>
      </c>
    </row>
    <row r="5" spans="1:12" ht="16.5" customHeight="1" thickBot="1" x14ac:dyDescent="0.3">
      <c r="A5" s="36" t="str">
        <f>"Change in payroll jobs and total wages, "&amp;$L$1</f>
        <v>Change in payroll jobs and total wages, Health care and social assistance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44135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89"/>
      <c r="H6" s="89"/>
      <c r="I6" s="90"/>
      <c r="J6" s="55"/>
      <c r="K6" s="43" t="s">
        <v>67</v>
      </c>
      <c r="L6" s="44">
        <v>44142</v>
      </c>
    </row>
    <row r="7" spans="1:12" ht="34.15" customHeight="1" x14ac:dyDescent="0.25">
      <c r="A7" s="92"/>
      <c r="B7" s="94" t="str">
        <f>"% Change between " &amp; TEXT($L$3,"dd mmmm")&amp;" and "&amp; TEXT($L$2,"dd mmmm") &amp; " (Change since 100th case of COVID-19)"</f>
        <v>% Change between 14 March and 14 November (Change since 100th case of COVID-19)</v>
      </c>
      <c r="C7" s="96" t="str">
        <f>"% Change between " &amp; TEXT($L$4,"dd mmmm")&amp;" and "&amp; TEXT($L$2,"dd mmmm") &amp; " (monthly change)"</f>
        <v>% Change between 17 October and 14 November (monthly change)</v>
      </c>
      <c r="D7" s="79" t="str">
        <f>"% Change between " &amp; TEXT($L$6,"dd mmmm")&amp;" and "&amp; TEXT($L$2,"dd mmmm") &amp; " (weekly change)"</f>
        <v>% Change between 07 November and 14 November (weekly change)</v>
      </c>
      <c r="E7" s="81" t="str">
        <f>"% Change between " &amp; TEXT($L$5,"dd mmmm")&amp;" and "&amp; TEXT($L$6,"dd mmmm") &amp; " (weekly change)"</f>
        <v>% Change between 31 October and 07 November (weekly change)</v>
      </c>
      <c r="F7" s="98" t="str">
        <f>"% Change between " &amp; TEXT($L$3,"dd mmmm")&amp;" and "&amp; TEXT($L$2,"dd mmmm") &amp; " (Change since 100th case of COVID-19)"</f>
        <v>% Change between 14 March and 14 November (Change since 100th case of COVID-19)</v>
      </c>
      <c r="G7" s="96" t="str">
        <f>"% Change between " &amp; TEXT($L$4,"dd mmmm")&amp;" and "&amp; TEXT($L$2,"dd mmmm") &amp; " (monthly change)"</f>
        <v>% Change between 17 October and 14 November (monthly change)</v>
      </c>
      <c r="H7" s="79" t="str">
        <f>"% Change between " &amp; TEXT($L$6,"dd mmmm")&amp;" and "&amp; TEXT($L$2,"dd mmmm") &amp; " (weekly change)"</f>
        <v>% Change between 07 November and 14 November (weekly change)</v>
      </c>
      <c r="I7" s="81" t="str">
        <f>"% Change between " &amp; TEXT($L$5,"dd mmmm")&amp;" and "&amp; TEXT($L$6,"dd mmmm") &amp; " (weekly change)"</f>
        <v>% Change between 31 October and 07 November (weekly change)</v>
      </c>
      <c r="J7" s="56"/>
      <c r="K7" s="43" t="s">
        <v>68</v>
      </c>
      <c r="L7" s="44">
        <v>44149</v>
      </c>
    </row>
    <row r="8" spans="1:12" ht="44.25" customHeight="1" thickBot="1" x14ac:dyDescent="0.3">
      <c r="A8" s="93"/>
      <c r="B8" s="95"/>
      <c r="C8" s="97"/>
      <c r="D8" s="80"/>
      <c r="E8" s="82"/>
      <c r="F8" s="99"/>
      <c r="G8" s="97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1.3117887407348316E-2</v>
      </c>
      <c r="C10" s="32">
        <v>-3.8619423710734013E-3</v>
      </c>
      <c r="D10" s="32">
        <v>-3.5815895597748337E-3</v>
      </c>
      <c r="E10" s="32">
        <v>-3.0085729499833569E-3</v>
      </c>
      <c r="F10" s="32">
        <v>2.4660056519271834E-2</v>
      </c>
      <c r="G10" s="32">
        <v>-1.2181077545839858E-2</v>
      </c>
      <c r="H10" s="32">
        <v>1.2431686545062437E-3</v>
      </c>
      <c r="I10" s="67">
        <v>-5.3617910533454438E-3</v>
      </c>
      <c r="J10" s="46"/>
      <c r="K10" s="46"/>
      <c r="L10" s="47"/>
    </row>
    <row r="11" spans="1:12" x14ac:dyDescent="0.25">
      <c r="A11" s="68" t="s">
        <v>6</v>
      </c>
      <c r="B11" s="32">
        <v>1.3359377764272207E-2</v>
      </c>
      <c r="C11" s="32">
        <v>-8.1331589497873891E-3</v>
      </c>
      <c r="D11" s="32">
        <v>-9.2513216638925311E-3</v>
      </c>
      <c r="E11" s="32">
        <v>-1.3087568841831931E-3</v>
      </c>
      <c r="F11" s="32">
        <v>1.5056553998645139E-2</v>
      </c>
      <c r="G11" s="32">
        <v>-2.9446695741791373E-2</v>
      </c>
      <c r="H11" s="32">
        <v>-3.4244189524501589E-3</v>
      </c>
      <c r="I11" s="67">
        <v>-8.1566629376783606E-4</v>
      </c>
      <c r="J11" s="46"/>
      <c r="K11" s="46"/>
      <c r="L11" s="47"/>
    </row>
    <row r="12" spans="1:12" ht="15" customHeight="1" x14ac:dyDescent="0.25">
      <c r="A12" s="68" t="s">
        <v>5</v>
      </c>
      <c r="B12" s="32">
        <v>1.8571671274344892E-2</v>
      </c>
      <c r="C12" s="32">
        <v>1.7614132622449929E-3</v>
      </c>
      <c r="D12" s="32">
        <v>-3.4910585444353215E-3</v>
      </c>
      <c r="E12" s="32">
        <v>-1.6292418745332826E-3</v>
      </c>
      <c r="F12" s="32">
        <v>8.7471786934348872E-2</v>
      </c>
      <c r="G12" s="32">
        <v>2.1057181587065266E-2</v>
      </c>
      <c r="H12" s="32">
        <v>7.478453135897567E-3</v>
      </c>
      <c r="I12" s="67">
        <v>-4.4572304702629184E-3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-1.1155180672219878E-2</v>
      </c>
      <c r="C13" s="32">
        <v>-5.8211545407296228E-3</v>
      </c>
      <c r="D13" s="32">
        <v>4.4966221929487737E-3</v>
      </c>
      <c r="E13" s="32">
        <v>-1.0509844906394838E-2</v>
      </c>
      <c r="F13" s="32">
        <v>-3.0965933295080905E-2</v>
      </c>
      <c r="G13" s="32">
        <v>-2.7668493884362433E-2</v>
      </c>
      <c r="H13" s="32">
        <v>4.6859430745711528E-3</v>
      </c>
      <c r="I13" s="67">
        <v>-1.4152944548363577E-2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2.6695794845762677E-2</v>
      </c>
      <c r="C14" s="32">
        <v>0</v>
      </c>
      <c r="D14" s="32">
        <v>0</v>
      </c>
      <c r="E14" s="32">
        <v>0</v>
      </c>
      <c r="F14" s="32">
        <v>4.7854328827174442E-2</v>
      </c>
      <c r="G14" s="32">
        <v>0</v>
      </c>
      <c r="H14" s="32">
        <v>0</v>
      </c>
      <c r="I14" s="67">
        <v>0</v>
      </c>
      <c r="J14" s="46"/>
      <c r="K14" s="63"/>
      <c r="L14" s="47"/>
    </row>
    <row r="15" spans="1:12" ht="15" customHeight="1" x14ac:dyDescent="0.25">
      <c r="A15" s="68" t="s">
        <v>3</v>
      </c>
      <c r="B15" s="32">
        <v>3.58515891809561E-2</v>
      </c>
      <c r="C15" s="32">
        <v>-5.002314616373793E-3</v>
      </c>
      <c r="D15" s="32">
        <v>-3.7497067322823652E-3</v>
      </c>
      <c r="E15" s="32">
        <v>3.3200341162120672E-4</v>
      </c>
      <c r="F15" s="32">
        <v>1.2969258558114038E-2</v>
      </c>
      <c r="G15" s="32">
        <v>-1.5785142148825981E-2</v>
      </c>
      <c r="H15" s="32">
        <v>-7.0465852736271151E-3</v>
      </c>
      <c r="I15" s="67">
        <v>-4.4585340855363143E-3</v>
      </c>
      <c r="J15" s="46"/>
      <c r="K15" s="46"/>
      <c r="L15" s="47"/>
    </row>
    <row r="16" spans="1:12" ht="15" customHeight="1" x14ac:dyDescent="0.25">
      <c r="A16" s="68" t="s">
        <v>45</v>
      </c>
      <c r="B16" s="32">
        <v>8.6017615602389519E-3</v>
      </c>
      <c r="C16" s="32">
        <v>1.3128012139797196E-2</v>
      </c>
      <c r="D16" s="32">
        <v>2.6372683106823391E-3</v>
      </c>
      <c r="E16" s="32">
        <v>1.3363748821096255E-2</v>
      </c>
      <c r="F16" s="32">
        <v>5.3166917228573141E-2</v>
      </c>
      <c r="G16" s="32">
        <v>1.7284422771861596E-3</v>
      </c>
      <c r="H16" s="32">
        <v>9.6786682685143788E-3</v>
      </c>
      <c r="I16" s="67">
        <v>2.1756328946833436E-2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3.0806702366557248E-2</v>
      </c>
      <c r="C17" s="32">
        <v>3.7577796467620495E-3</v>
      </c>
      <c r="D17" s="32">
        <v>-1.3336640211640161E-2</v>
      </c>
      <c r="E17" s="32">
        <v>-7.3312178575336562E-3</v>
      </c>
      <c r="F17" s="32">
        <v>1.9734704313062013E-2</v>
      </c>
      <c r="G17" s="32">
        <v>-7.83432654707239E-3</v>
      </c>
      <c r="H17" s="32">
        <v>8.8842843038783315E-3</v>
      </c>
      <c r="I17" s="67">
        <v>-2.274524280356871E-2</v>
      </c>
      <c r="J17" s="46"/>
      <c r="K17" s="46"/>
      <c r="L17" s="47"/>
    </row>
    <row r="18" spans="1:12" x14ac:dyDescent="0.25">
      <c r="A18" s="69" t="s">
        <v>1</v>
      </c>
      <c r="B18" s="32">
        <v>4.3505735140771495E-2</v>
      </c>
      <c r="C18" s="32">
        <v>-1.7455081001472861E-2</v>
      </c>
      <c r="D18" s="32">
        <v>-2.0004896440288022E-2</v>
      </c>
      <c r="E18" s="32">
        <v>-7.098060187661015E-3</v>
      </c>
      <c r="F18" s="32">
        <v>3.1838374416624182E-2</v>
      </c>
      <c r="G18" s="32">
        <v>-3.6762605509398583E-2</v>
      </c>
      <c r="H18" s="32">
        <v>-1.6518479213664006E-2</v>
      </c>
      <c r="I18" s="67">
        <v>-1.7298517912060607E-2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1.6520561015765489E-2</v>
      </c>
      <c r="C20" s="32">
        <v>-4.8068115688653101E-3</v>
      </c>
      <c r="D20" s="32">
        <v>-2.360838925608566E-3</v>
      </c>
      <c r="E20" s="32">
        <v>-4.4787746181345067E-3</v>
      </c>
      <c r="F20" s="32">
        <v>1.5019092077431795E-2</v>
      </c>
      <c r="G20" s="32">
        <v>-1.3767768209334119E-2</v>
      </c>
      <c r="H20" s="32">
        <v>1.2461767203486573E-4</v>
      </c>
      <c r="I20" s="67">
        <v>-7.6882403171648628E-3</v>
      </c>
      <c r="J20" s="46"/>
      <c r="K20" s="46"/>
      <c r="L20" s="46"/>
    </row>
    <row r="21" spans="1:12" x14ac:dyDescent="0.25">
      <c r="A21" s="68" t="s">
        <v>13</v>
      </c>
      <c r="B21" s="32">
        <v>6.3498673961601693E-3</v>
      </c>
      <c r="C21" s="32">
        <v>-3.7977463039454706E-3</v>
      </c>
      <c r="D21" s="32">
        <v>-3.6924437346604888E-3</v>
      </c>
      <c r="E21" s="32">
        <v>-2.7380358650938019E-3</v>
      </c>
      <c r="F21" s="32">
        <v>2.2834671748699575E-2</v>
      </c>
      <c r="G21" s="32">
        <v>-1.1755742407699943E-2</v>
      </c>
      <c r="H21" s="32">
        <v>1.6465242709822192E-3</v>
      </c>
      <c r="I21" s="67">
        <v>-4.5343127170416331E-3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0.42069051199895369</v>
      </c>
      <c r="C22" s="32">
        <v>1.9566712936762043E-2</v>
      </c>
      <c r="D22" s="32">
        <v>-1.043869481472115E-2</v>
      </c>
      <c r="E22" s="32">
        <v>9.3200637886974302E-3</v>
      </c>
      <c r="F22" s="32">
        <v>0.70872653260234242</v>
      </c>
      <c r="G22" s="32">
        <v>2.776442027175241E-2</v>
      </c>
      <c r="H22" s="32">
        <v>-1.3068551678167006E-3</v>
      </c>
      <c r="I22" s="67">
        <v>1.9079920015632634E-2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6.5832966718163188E-2</v>
      </c>
      <c r="C23" s="32">
        <v>-2.6787193614012939E-3</v>
      </c>
      <c r="D23" s="32">
        <v>-7.2598513723560743E-3</v>
      </c>
      <c r="E23" s="32">
        <v>1.7881924627658474E-3</v>
      </c>
      <c r="F23" s="32">
        <v>0.1065427205575642</v>
      </c>
      <c r="G23" s="32">
        <v>-2.7357572955212239E-3</v>
      </c>
      <c r="H23" s="32">
        <v>-7.2363970415723067E-4</v>
      </c>
      <c r="I23" s="67">
        <v>3.1611562374385116E-3</v>
      </c>
      <c r="J23" s="46"/>
      <c r="K23" s="46" t="s">
        <v>48</v>
      </c>
      <c r="L23" s="47">
        <v>139.34</v>
      </c>
    </row>
    <row r="24" spans="1:12" x14ac:dyDescent="0.25">
      <c r="A24" s="68" t="s">
        <v>50</v>
      </c>
      <c r="B24" s="32">
        <v>1.5464982343811551E-2</v>
      </c>
      <c r="C24" s="32">
        <v>-2.5474557485900551E-3</v>
      </c>
      <c r="D24" s="32">
        <v>-4.0726086209511569E-3</v>
      </c>
      <c r="E24" s="32">
        <v>-1.932838954481042E-3</v>
      </c>
      <c r="F24" s="32">
        <v>3.0641756219411453E-2</v>
      </c>
      <c r="G24" s="32">
        <v>-8.3795391674198472E-3</v>
      </c>
      <c r="H24" s="32">
        <v>-1.0089481491450947E-3</v>
      </c>
      <c r="I24" s="67">
        <v>-2.6929508681202696E-3</v>
      </c>
      <c r="J24" s="46"/>
      <c r="K24" s="46" t="s">
        <v>49</v>
      </c>
      <c r="L24" s="47">
        <v>106.87</v>
      </c>
    </row>
    <row r="25" spans="1:12" x14ac:dyDescent="0.25">
      <c r="A25" s="68" t="s">
        <v>51</v>
      </c>
      <c r="B25" s="32">
        <v>1.3621049967124987E-2</v>
      </c>
      <c r="C25" s="32">
        <v>6.6150163429368192E-5</v>
      </c>
      <c r="D25" s="32">
        <v>-6.0971024048095401E-4</v>
      </c>
      <c r="E25" s="32">
        <v>-3.4160654593666795E-3</v>
      </c>
      <c r="F25" s="32">
        <v>2.822889451777888E-2</v>
      </c>
      <c r="G25" s="32">
        <v>-5.4881057577970127E-3</v>
      </c>
      <c r="H25" s="32">
        <v>4.3289295039201647E-3</v>
      </c>
      <c r="I25" s="67">
        <v>-5.2883736773409185E-3</v>
      </c>
      <c r="J25" s="46"/>
      <c r="K25" s="46" t="s">
        <v>50</v>
      </c>
      <c r="L25" s="47">
        <v>101.81</v>
      </c>
    </row>
    <row r="26" spans="1:12" ht="17.25" customHeight="1" x14ac:dyDescent="0.25">
      <c r="A26" s="68" t="s">
        <v>52</v>
      </c>
      <c r="B26" s="32">
        <v>1.0686533227903805E-3</v>
      </c>
      <c r="C26" s="32">
        <v>-2.2028371986037021E-3</v>
      </c>
      <c r="D26" s="32">
        <v>2.6920285113885001E-4</v>
      </c>
      <c r="E26" s="32">
        <v>-4.2918243401836031E-3</v>
      </c>
      <c r="F26" s="32">
        <v>4.0564538604956901E-3</v>
      </c>
      <c r="G26" s="32">
        <v>-1.5989851707715386E-2</v>
      </c>
      <c r="H26" s="32">
        <v>4.74122885935091E-3</v>
      </c>
      <c r="I26" s="67">
        <v>-7.2166789468965931E-3</v>
      </c>
      <c r="J26" s="58"/>
      <c r="K26" s="50" t="s">
        <v>51</v>
      </c>
      <c r="L26" s="47">
        <v>101.36</v>
      </c>
    </row>
    <row r="27" spans="1:12" x14ac:dyDescent="0.25">
      <c r="A27" s="68" t="s">
        <v>53</v>
      </c>
      <c r="B27" s="32">
        <v>-5.0972995010134747E-2</v>
      </c>
      <c r="C27" s="32">
        <v>-5.8121849136558712E-3</v>
      </c>
      <c r="D27" s="32">
        <v>8.9918439953806661E-4</v>
      </c>
      <c r="E27" s="32">
        <v>-6.0171424240834659E-3</v>
      </c>
      <c r="F27" s="32">
        <v>-5.0896814286704783E-2</v>
      </c>
      <c r="G27" s="32">
        <v>-3.1840199501536159E-2</v>
      </c>
      <c r="H27" s="32">
        <v>5.0971849908267863E-3</v>
      </c>
      <c r="I27" s="67">
        <v>-1.6419864982804899E-2</v>
      </c>
      <c r="J27" s="53"/>
      <c r="K27" s="41" t="s">
        <v>52</v>
      </c>
      <c r="L27" s="47">
        <v>100.33</v>
      </c>
    </row>
    <row r="28" spans="1:12" ht="15.75" thickBot="1" x14ac:dyDescent="0.3">
      <c r="A28" s="70" t="s">
        <v>54</v>
      </c>
      <c r="B28" s="71">
        <v>-0.13491959499702211</v>
      </c>
      <c r="C28" s="71">
        <v>-1.4103197188524041E-2</v>
      </c>
      <c r="D28" s="71">
        <v>-2.2062973933174579E-3</v>
      </c>
      <c r="E28" s="71">
        <v>-1.17063053144284E-2</v>
      </c>
      <c r="F28" s="71">
        <v>-0.16672500158349768</v>
      </c>
      <c r="G28" s="71">
        <v>-4.6706976499491071E-2</v>
      </c>
      <c r="H28" s="71">
        <v>-4.6893863994064144E-3</v>
      </c>
      <c r="I28" s="72">
        <v>-2.5506211434103809E-2</v>
      </c>
      <c r="J28" s="53"/>
      <c r="K28" s="41" t="s">
        <v>53</v>
      </c>
      <c r="L28" s="47">
        <v>95.46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87.75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Health care and social assistance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143.57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107.36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101.96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101.42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100.08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94.82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86.7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142.07</v>
      </c>
    </row>
    <row r="42" spans="1:12" x14ac:dyDescent="0.25">
      <c r="K42" s="46" t="s">
        <v>49</v>
      </c>
      <c r="L42" s="47">
        <v>106.58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101.55</v>
      </c>
    </row>
    <row r="44" spans="1:12" ht="15.4" customHeight="1" x14ac:dyDescent="0.25">
      <c r="A44" s="26" t="str">
        <f>"Indexed number of payroll jobs in "&amp;$L$1&amp;" each week by age group"</f>
        <v>Indexed number of payroll jobs in Health care and social assistance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101.36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100.11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94.9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86.51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102.8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102.99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99.72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103.15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101.9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99.88</v>
      </c>
    </row>
    <row r="58" spans="1:12" ht="15.4" customHeight="1" x14ac:dyDescent="0.25">
      <c r="K58" s="41" t="s">
        <v>2</v>
      </c>
      <c r="L58" s="47">
        <v>105.28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Health care and social assistance each week by State and Territory</v>
      </c>
      <c r="K59" s="41" t="s">
        <v>1</v>
      </c>
      <c r="L59" s="47">
        <v>107.44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102.67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103.11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98.28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103.15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102.19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100.93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106.75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108.18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101.99</v>
      </c>
    </row>
    <row r="71" spans="1:12" ht="15.4" customHeight="1" x14ac:dyDescent="0.25">
      <c r="K71" s="46" t="s">
        <v>5</v>
      </c>
      <c r="L71" s="47">
        <v>102.92</v>
      </c>
    </row>
    <row r="72" spans="1:12" ht="15.4" customHeight="1" x14ac:dyDescent="0.25">
      <c r="K72" s="46" t="s">
        <v>46</v>
      </c>
      <c r="L72" s="47">
        <v>98.84</v>
      </c>
    </row>
    <row r="73" spans="1:12" ht="15.4" customHeight="1" x14ac:dyDescent="0.25">
      <c r="K73" s="50" t="s">
        <v>4</v>
      </c>
      <c r="L73" s="47">
        <v>103.15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Health care and social assistance each week by State and Territory</v>
      </c>
      <c r="K74" s="41" t="s">
        <v>3</v>
      </c>
      <c r="L74" s="47">
        <v>101.92</v>
      </c>
    </row>
    <row r="75" spans="1:12" ht="15.4" customHeight="1" x14ac:dyDescent="0.25">
      <c r="K75" s="41" t="s">
        <v>45</v>
      </c>
      <c r="L75" s="47">
        <v>101.19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104.74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104.44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101.28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100.9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98.92</v>
      </c>
    </row>
    <row r="84" spans="1:12" ht="15.4" customHeight="1" x14ac:dyDescent="0.25">
      <c r="K84" s="50" t="s">
        <v>4</v>
      </c>
      <c r="L84" s="47">
        <v>101.88</v>
      </c>
    </row>
    <row r="85" spans="1:12" ht="15.4" customHeight="1" x14ac:dyDescent="0.25">
      <c r="K85" s="41" t="s">
        <v>3</v>
      </c>
      <c r="L85" s="47">
        <v>104.14</v>
      </c>
    </row>
    <row r="86" spans="1:12" ht="15.4" customHeight="1" x14ac:dyDescent="0.25">
      <c r="K86" s="41" t="s">
        <v>45</v>
      </c>
      <c r="L86" s="47">
        <v>99.28</v>
      </c>
    </row>
    <row r="87" spans="1:12" ht="15.4" customHeight="1" x14ac:dyDescent="0.25">
      <c r="K87" s="41" t="s">
        <v>2</v>
      </c>
      <c r="L87" s="47">
        <v>100.73</v>
      </c>
    </row>
    <row r="88" spans="1:12" ht="15.4" customHeight="1" x14ac:dyDescent="0.25">
      <c r="K88" s="41" t="s">
        <v>1</v>
      </c>
      <c r="L88" s="47">
        <v>104.4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101.44</v>
      </c>
    </row>
    <row r="91" spans="1:12" ht="15" customHeight="1" x14ac:dyDescent="0.25">
      <c r="K91" s="46" t="s">
        <v>5</v>
      </c>
      <c r="L91" s="47">
        <v>101.49</v>
      </c>
    </row>
    <row r="92" spans="1:12" ht="15" customHeight="1" x14ac:dyDescent="0.25">
      <c r="A92" s="26"/>
      <c r="K92" s="46" t="s">
        <v>46</v>
      </c>
      <c r="L92" s="47">
        <v>97.95</v>
      </c>
    </row>
    <row r="93" spans="1:12" ht="15" customHeight="1" x14ac:dyDescent="0.25">
      <c r="K93" s="50" t="s">
        <v>4</v>
      </c>
      <c r="L93" s="47">
        <v>101.88</v>
      </c>
    </row>
    <row r="94" spans="1:12" ht="15" customHeight="1" x14ac:dyDescent="0.25">
      <c r="K94" s="41" t="s">
        <v>3</v>
      </c>
      <c r="L94" s="47">
        <v>103.87</v>
      </c>
    </row>
    <row r="95" spans="1:12" ht="15" customHeight="1" x14ac:dyDescent="0.25">
      <c r="K95" s="41" t="s">
        <v>45</v>
      </c>
      <c r="L95" s="47">
        <v>100.31</v>
      </c>
    </row>
    <row r="96" spans="1:12" ht="15" customHeight="1" x14ac:dyDescent="0.25">
      <c r="K96" s="41" t="s">
        <v>2</v>
      </c>
      <c r="L96" s="47">
        <v>102.55</v>
      </c>
    </row>
    <row r="97" spans="1:12" ht="15" customHeight="1" x14ac:dyDescent="0.25">
      <c r="K97" s="41" t="s">
        <v>1</v>
      </c>
      <c r="L97" s="47">
        <v>104.46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100.45</v>
      </c>
    </row>
    <row r="100" spans="1:12" x14ac:dyDescent="0.25">
      <c r="A100" s="25"/>
      <c r="B100" s="24"/>
      <c r="K100" s="46" t="s">
        <v>5</v>
      </c>
      <c r="L100" s="47">
        <v>101.11</v>
      </c>
    </row>
    <row r="101" spans="1:12" x14ac:dyDescent="0.25">
      <c r="A101" s="25"/>
      <c r="B101" s="24"/>
      <c r="K101" s="46" t="s">
        <v>46</v>
      </c>
      <c r="L101" s="47">
        <v>98.39</v>
      </c>
    </row>
    <row r="102" spans="1:12" x14ac:dyDescent="0.25">
      <c r="A102" s="25"/>
      <c r="B102" s="24"/>
      <c r="K102" s="50" t="s">
        <v>4</v>
      </c>
      <c r="L102" s="47">
        <v>101.88</v>
      </c>
    </row>
    <row r="103" spans="1:12" x14ac:dyDescent="0.25">
      <c r="A103" s="25"/>
      <c r="B103" s="24"/>
      <c r="K103" s="41" t="s">
        <v>3</v>
      </c>
      <c r="L103" s="47">
        <v>103.47</v>
      </c>
    </row>
    <row r="104" spans="1:12" x14ac:dyDescent="0.25">
      <c r="A104" s="25"/>
      <c r="B104" s="24"/>
      <c r="K104" s="41" t="s">
        <v>45</v>
      </c>
      <c r="L104" s="47">
        <v>100.58</v>
      </c>
    </row>
    <row r="105" spans="1:12" x14ac:dyDescent="0.25">
      <c r="A105" s="25"/>
      <c r="B105" s="24"/>
      <c r="K105" s="41" t="s">
        <v>2</v>
      </c>
      <c r="L105" s="47">
        <v>101.37</v>
      </c>
    </row>
    <row r="106" spans="1:12" x14ac:dyDescent="0.25">
      <c r="A106" s="25"/>
      <c r="B106" s="24"/>
      <c r="K106" s="41" t="s">
        <v>1</v>
      </c>
      <c r="L106" s="47">
        <v>102.95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99.615499999999997</v>
      </c>
    </row>
    <row r="110" spans="1:12" x14ac:dyDescent="0.25">
      <c r="K110" s="74">
        <v>43918</v>
      </c>
      <c r="L110" s="47">
        <v>98.220100000000002</v>
      </c>
    </row>
    <row r="111" spans="1:12" x14ac:dyDescent="0.25">
      <c r="K111" s="74">
        <v>43925</v>
      </c>
      <c r="L111" s="47">
        <v>96.739000000000004</v>
      </c>
    </row>
    <row r="112" spans="1:12" x14ac:dyDescent="0.25">
      <c r="K112" s="74">
        <v>43932</v>
      </c>
      <c r="L112" s="47">
        <v>95.695599999999999</v>
      </c>
    </row>
    <row r="113" spans="11:12" x14ac:dyDescent="0.25">
      <c r="K113" s="74">
        <v>43939</v>
      </c>
      <c r="L113" s="47">
        <v>95.286299999999997</v>
      </c>
    </row>
    <row r="114" spans="11:12" x14ac:dyDescent="0.25">
      <c r="K114" s="74">
        <v>43946</v>
      </c>
      <c r="L114" s="47">
        <v>95.643199999999993</v>
      </c>
    </row>
    <row r="115" spans="11:12" x14ac:dyDescent="0.25">
      <c r="K115" s="74">
        <v>43953</v>
      </c>
      <c r="L115" s="47">
        <v>96.171800000000005</v>
      </c>
    </row>
    <row r="116" spans="11:12" x14ac:dyDescent="0.25">
      <c r="K116" s="74">
        <v>43960</v>
      </c>
      <c r="L116" s="47">
        <v>96.923699999999997</v>
      </c>
    </row>
    <row r="117" spans="11:12" x14ac:dyDescent="0.25">
      <c r="K117" s="74">
        <v>43967</v>
      </c>
      <c r="L117" s="47">
        <v>97.11</v>
      </c>
    </row>
    <row r="118" spans="11:12" x14ac:dyDescent="0.25">
      <c r="K118" s="74">
        <v>43974</v>
      </c>
      <c r="L118" s="47">
        <v>97.515299999999996</v>
      </c>
    </row>
    <row r="119" spans="11:12" x14ac:dyDescent="0.25">
      <c r="K119" s="74">
        <v>43981</v>
      </c>
      <c r="L119" s="47">
        <v>98.359499999999997</v>
      </c>
    </row>
    <row r="120" spans="11:12" x14ac:dyDescent="0.25">
      <c r="K120" s="74">
        <v>43988</v>
      </c>
      <c r="L120" s="47">
        <v>99.470399999999998</v>
      </c>
    </row>
    <row r="121" spans="11:12" x14ac:dyDescent="0.25">
      <c r="K121" s="74">
        <v>43995</v>
      </c>
      <c r="L121" s="47">
        <v>100.3556</v>
      </c>
    </row>
    <row r="122" spans="11:12" x14ac:dyDescent="0.25">
      <c r="K122" s="74">
        <v>44002</v>
      </c>
      <c r="L122" s="47">
        <v>100.80329999999999</v>
      </c>
    </row>
    <row r="123" spans="11:12" x14ac:dyDescent="0.25">
      <c r="K123" s="74">
        <v>44009</v>
      </c>
      <c r="L123" s="47">
        <v>101.79859999999999</v>
      </c>
    </row>
    <row r="124" spans="11:12" x14ac:dyDescent="0.25">
      <c r="K124" s="74">
        <v>44016</v>
      </c>
      <c r="L124" s="47">
        <v>101.70099999999999</v>
      </c>
    </row>
    <row r="125" spans="11:12" x14ac:dyDescent="0.25">
      <c r="K125" s="74">
        <v>44023</v>
      </c>
      <c r="L125" s="47">
        <v>101.32989999999999</v>
      </c>
    </row>
    <row r="126" spans="11:12" x14ac:dyDescent="0.25">
      <c r="K126" s="74">
        <v>44030</v>
      </c>
      <c r="L126" s="47">
        <v>101.7929</v>
      </c>
    </row>
    <row r="127" spans="11:12" x14ac:dyDescent="0.25">
      <c r="K127" s="74">
        <v>44037</v>
      </c>
      <c r="L127" s="47">
        <v>101.5962</v>
      </c>
    </row>
    <row r="128" spans="11:12" x14ac:dyDescent="0.25">
      <c r="K128" s="74">
        <v>44044</v>
      </c>
      <c r="L128" s="47">
        <v>101.56780000000001</v>
      </c>
    </row>
    <row r="129" spans="1:12" x14ac:dyDescent="0.25">
      <c r="K129" s="74">
        <v>44051</v>
      </c>
      <c r="L129" s="47">
        <v>101.4786</v>
      </c>
    </row>
    <row r="130" spans="1:12" x14ac:dyDescent="0.25">
      <c r="K130" s="74">
        <v>44058</v>
      </c>
      <c r="L130" s="47">
        <v>101.0598</v>
      </c>
    </row>
    <row r="131" spans="1:12" x14ac:dyDescent="0.25">
      <c r="K131" s="74">
        <v>44065</v>
      </c>
      <c r="L131" s="47">
        <v>101.12350000000001</v>
      </c>
    </row>
    <row r="132" spans="1:12" x14ac:dyDescent="0.25">
      <c r="K132" s="74">
        <v>44072</v>
      </c>
      <c r="L132" s="47">
        <v>101.239</v>
      </c>
    </row>
    <row r="133" spans="1:12" x14ac:dyDescent="0.25">
      <c r="K133" s="74">
        <v>44079</v>
      </c>
      <c r="L133" s="47">
        <v>101.4631</v>
      </c>
    </row>
    <row r="134" spans="1:12" x14ac:dyDescent="0.25">
      <c r="K134" s="74">
        <v>44086</v>
      </c>
      <c r="L134" s="47">
        <v>101.5904</v>
      </c>
    </row>
    <row r="135" spans="1:12" x14ac:dyDescent="0.25">
      <c r="K135" s="74">
        <v>44093</v>
      </c>
      <c r="L135" s="47">
        <v>101.6382</v>
      </c>
    </row>
    <row r="136" spans="1:12" x14ac:dyDescent="0.25">
      <c r="K136" s="74">
        <v>44100</v>
      </c>
      <c r="L136" s="47">
        <v>101.51009999999999</v>
      </c>
    </row>
    <row r="137" spans="1:12" x14ac:dyDescent="0.25">
      <c r="K137" s="74">
        <v>44107</v>
      </c>
      <c r="L137" s="47">
        <v>101.0745</v>
      </c>
    </row>
    <row r="138" spans="1:12" x14ac:dyDescent="0.25">
      <c r="K138" s="74">
        <v>44114</v>
      </c>
      <c r="L138" s="47">
        <v>101.17019999999999</v>
      </c>
    </row>
    <row r="139" spans="1:12" x14ac:dyDescent="0.25">
      <c r="A139" s="25"/>
      <c r="B139" s="24"/>
      <c r="K139" s="74">
        <v>44121</v>
      </c>
      <c r="L139" s="47">
        <v>101.7046</v>
      </c>
    </row>
    <row r="140" spans="1:12" x14ac:dyDescent="0.25">
      <c r="A140" s="25"/>
      <c r="B140" s="24"/>
      <c r="K140" s="74">
        <v>44128</v>
      </c>
      <c r="L140" s="47">
        <v>101.8446</v>
      </c>
    </row>
    <row r="141" spans="1:12" x14ac:dyDescent="0.25">
      <c r="K141" s="74">
        <v>44135</v>
      </c>
      <c r="L141" s="47">
        <v>101.9828</v>
      </c>
    </row>
    <row r="142" spans="1:12" x14ac:dyDescent="0.25">
      <c r="K142" s="74">
        <v>44142</v>
      </c>
      <c r="L142" s="47">
        <v>101.676</v>
      </c>
    </row>
    <row r="143" spans="1:12" x14ac:dyDescent="0.25">
      <c r="K143" s="74">
        <v>44149</v>
      </c>
      <c r="L143" s="47">
        <v>101.31180000000001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98.886799999999994</v>
      </c>
    </row>
    <row r="152" spans="11:12" x14ac:dyDescent="0.25">
      <c r="K152" s="74">
        <v>43918</v>
      </c>
      <c r="L152" s="47">
        <v>97.850099999999998</v>
      </c>
    </row>
    <row r="153" spans="11:12" x14ac:dyDescent="0.25">
      <c r="K153" s="74">
        <v>43925</v>
      </c>
      <c r="L153" s="47">
        <v>98.273300000000006</v>
      </c>
    </row>
    <row r="154" spans="11:12" x14ac:dyDescent="0.25">
      <c r="K154" s="74">
        <v>43932</v>
      </c>
      <c r="L154" s="47">
        <v>99.667100000000005</v>
      </c>
    </row>
    <row r="155" spans="11:12" x14ac:dyDescent="0.25">
      <c r="K155" s="74">
        <v>43939</v>
      </c>
      <c r="L155" s="47">
        <v>99.501900000000006</v>
      </c>
    </row>
    <row r="156" spans="11:12" x14ac:dyDescent="0.25">
      <c r="K156" s="74">
        <v>43946</v>
      </c>
      <c r="L156" s="47">
        <v>98.5565</v>
      </c>
    </row>
    <row r="157" spans="11:12" x14ac:dyDescent="0.25">
      <c r="K157" s="74">
        <v>43953</v>
      </c>
      <c r="L157" s="47">
        <v>98.384200000000007</v>
      </c>
    </row>
    <row r="158" spans="11:12" x14ac:dyDescent="0.25">
      <c r="K158" s="74">
        <v>43960</v>
      </c>
      <c r="L158" s="47">
        <v>98.303899999999999</v>
      </c>
    </row>
    <row r="159" spans="11:12" x14ac:dyDescent="0.25">
      <c r="K159" s="74">
        <v>43967</v>
      </c>
      <c r="L159" s="47">
        <v>98.946799999999996</v>
      </c>
    </row>
    <row r="160" spans="11:12" x14ac:dyDescent="0.25">
      <c r="K160" s="74">
        <v>43974</v>
      </c>
      <c r="L160" s="47">
        <v>99.2774</v>
      </c>
    </row>
    <row r="161" spans="11:12" x14ac:dyDescent="0.25">
      <c r="K161" s="74">
        <v>43981</v>
      </c>
      <c r="L161" s="47">
        <v>99.427000000000007</v>
      </c>
    </row>
    <row r="162" spans="11:12" x14ac:dyDescent="0.25">
      <c r="K162" s="74">
        <v>43988</v>
      </c>
      <c r="L162" s="47">
        <v>100.27930000000001</v>
      </c>
    </row>
    <row r="163" spans="11:12" x14ac:dyDescent="0.25">
      <c r="K163" s="74">
        <v>43995</v>
      </c>
      <c r="L163" s="47">
        <v>101.78270000000001</v>
      </c>
    </row>
    <row r="164" spans="11:12" x14ac:dyDescent="0.25">
      <c r="K164" s="74">
        <v>44002</v>
      </c>
      <c r="L164" s="47">
        <v>103.1906</v>
      </c>
    </row>
    <row r="165" spans="11:12" x14ac:dyDescent="0.25">
      <c r="K165" s="74">
        <v>44009</v>
      </c>
      <c r="L165" s="47">
        <v>103.07769999999999</v>
      </c>
    </row>
    <row r="166" spans="11:12" x14ac:dyDescent="0.25">
      <c r="K166" s="74">
        <v>44016</v>
      </c>
      <c r="L166" s="47">
        <v>105.50700000000001</v>
      </c>
    </row>
    <row r="167" spans="11:12" x14ac:dyDescent="0.25">
      <c r="K167" s="74">
        <v>44023</v>
      </c>
      <c r="L167" s="47">
        <v>103.68</v>
      </c>
    </row>
    <row r="168" spans="11:12" x14ac:dyDescent="0.25">
      <c r="K168" s="74">
        <v>44030</v>
      </c>
      <c r="L168" s="47">
        <v>102.7801</v>
      </c>
    </row>
    <row r="169" spans="11:12" x14ac:dyDescent="0.25">
      <c r="K169" s="74">
        <v>44037</v>
      </c>
      <c r="L169" s="47">
        <v>102.69240000000001</v>
      </c>
    </row>
    <row r="170" spans="11:12" x14ac:dyDescent="0.25">
      <c r="K170" s="74">
        <v>44044</v>
      </c>
      <c r="L170" s="47">
        <v>103.5865</v>
      </c>
    </row>
    <row r="171" spans="11:12" x14ac:dyDescent="0.25">
      <c r="K171" s="74">
        <v>44051</v>
      </c>
      <c r="L171" s="47">
        <v>103.2527</v>
      </c>
    </row>
    <row r="172" spans="11:12" x14ac:dyDescent="0.25">
      <c r="K172" s="74">
        <v>44058</v>
      </c>
      <c r="L172" s="47">
        <v>102.8676</v>
      </c>
    </row>
    <row r="173" spans="11:12" x14ac:dyDescent="0.25">
      <c r="K173" s="74">
        <v>44065</v>
      </c>
      <c r="L173" s="47">
        <v>102.8539</v>
      </c>
    </row>
    <row r="174" spans="11:12" x14ac:dyDescent="0.25">
      <c r="K174" s="74">
        <v>44072</v>
      </c>
      <c r="L174" s="47">
        <v>102.75109999999999</v>
      </c>
    </row>
    <row r="175" spans="11:12" x14ac:dyDescent="0.25">
      <c r="K175" s="74">
        <v>44079</v>
      </c>
      <c r="L175" s="47">
        <v>103.0823</v>
      </c>
    </row>
    <row r="176" spans="11:12" x14ac:dyDescent="0.25">
      <c r="K176" s="74">
        <v>44086</v>
      </c>
      <c r="L176" s="47">
        <v>104.35429999999999</v>
      </c>
    </row>
    <row r="177" spans="11:12" x14ac:dyDescent="0.25">
      <c r="K177" s="74">
        <v>44093</v>
      </c>
      <c r="L177" s="47">
        <v>104.3377</v>
      </c>
    </row>
    <row r="178" spans="11:12" x14ac:dyDescent="0.25">
      <c r="K178" s="74">
        <v>44100</v>
      </c>
      <c r="L178" s="47">
        <v>103.62</v>
      </c>
    </row>
    <row r="179" spans="11:12" x14ac:dyDescent="0.25">
      <c r="K179" s="74">
        <v>44107</v>
      </c>
      <c r="L179" s="47">
        <v>103.30970000000001</v>
      </c>
    </row>
    <row r="180" spans="11:12" x14ac:dyDescent="0.25">
      <c r="K180" s="74">
        <v>44114</v>
      </c>
      <c r="L180" s="47">
        <v>103.2251</v>
      </c>
    </row>
    <row r="181" spans="11:12" x14ac:dyDescent="0.25">
      <c r="K181" s="74">
        <v>44121</v>
      </c>
      <c r="L181" s="47">
        <v>103.7295</v>
      </c>
    </row>
    <row r="182" spans="11:12" x14ac:dyDescent="0.25">
      <c r="K182" s="74">
        <v>44128</v>
      </c>
      <c r="L182" s="47">
        <v>103.4147</v>
      </c>
    </row>
    <row r="183" spans="11:12" x14ac:dyDescent="0.25">
      <c r="K183" s="74">
        <v>44135</v>
      </c>
      <c r="L183" s="47">
        <v>102.8905</v>
      </c>
    </row>
    <row r="184" spans="11:12" x14ac:dyDescent="0.25">
      <c r="K184" s="74">
        <v>44142</v>
      </c>
      <c r="L184" s="47">
        <v>102.33880000000001</v>
      </c>
    </row>
    <row r="185" spans="11:12" x14ac:dyDescent="0.25">
      <c r="K185" s="74">
        <v>44149</v>
      </c>
      <c r="L185" s="47">
        <v>102.46599999999999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9437E-EC21-43CD-88C3-261C126B8911}">
  <sheetPr codeName="Sheet21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37</v>
      </c>
    </row>
    <row r="2" spans="1:12" ht="19.5" customHeight="1" x14ac:dyDescent="0.3">
      <c r="A2" s="7" t="str">
        <f>"Weekly Payroll Jobs and Wages in Australia - " &amp;$L$1</f>
        <v>Weekly Payroll Jobs and Wages in Australia - Arts and recreation services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44149</v>
      </c>
    </row>
    <row r="3" spans="1:12" ht="15" customHeight="1" x14ac:dyDescent="0.25">
      <c r="A3" s="38" t="str">
        <f>"Week ending "&amp;TEXT($L$2,"dddd dd mmmm yyyy")</f>
        <v>Week ending Saturday 14 November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44121</v>
      </c>
    </row>
    <row r="5" spans="1:12" ht="16.5" customHeight="1" thickBot="1" x14ac:dyDescent="0.3">
      <c r="A5" s="36" t="str">
        <f>"Change in payroll jobs and total wages, "&amp;$L$1</f>
        <v>Change in payroll jobs and total wages, Arts and recreation services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44135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89"/>
      <c r="H6" s="89"/>
      <c r="I6" s="90"/>
      <c r="J6" s="55"/>
      <c r="K6" s="43" t="s">
        <v>67</v>
      </c>
      <c r="L6" s="44">
        <v>44142</v>
      </c>
    </row>
    <row r="7" spans="1:12" ht="34.15" customHeight="1" x14ac:dyDescent="0.25">
      <c r="A7" s="92"/>
      <c r="B7" s="94" t="str">
        <f>"% Change between " &amp; TEXT($L$3,"dd mmmm")&amp;" and "&amp; TEXT($L$2,"dd mmmm") &amp; " (Change since 100th case of COVID-19)"</f>
        <v>% Change between 14 March and 14 November (Change since 100th case of COVID-19)</v>
      </c>
      <c r="C7" s="96" t="str">
        <f>"% Change between " &amp; TEXT($L$4,"dd mmmm")&amp;" and "&amp; TEXT($L$2,"dd mmmm") &amp; " (monthly change)"</f>
        <v>% Change between 17 October and 14 November (monthly change)</v>
      </c>
      <c r="D7" s="79" t="str">
        <f>"% Change between " &amp; TEXT($L$6,"dd mmmm")&amp;" and "&amp; TEXT($L$2,"dd mmmm") &amp; " (weekly change)"</f>
        <v>% Change between 07 November and 14 November (weekly change)</v>
      </c>
      <c r="E7" s="81" t="str">
        <f>"% Change between " &amp; TEXT($L$5,"dd mmmm")&amp;" and "&amp; TEXT($L$6,"dd mmmm") &amp; " (weekly change)"</f>
        <v>% Change between 31 October and 07 November (weekly change)</v>
      </c>
      <c r="F7" s="98" t="str">
        <f>"% Change between " &amp; TEXT($L$3,"dd mmmm")&amp;" and "&amp; TEXT($L$2,"dd mmmm") &amp; " (Change since 100th case of COVID-19)"</f>
        <v>% Change between 14 March and 14 November (Change since 100th case of COVID-19)</v>
      </c>
      <c r="G7" s="96" t="str">
        <f>"% Change between " &amp; TEXT($L$4,"dd mmmm")&amp;" and "&amp; TEXT($L$2,"dd mmmm") &amp; " (monthly change)"</f>
        <v>% Change between 17 October and 14 November (monthly change)</v>
      </c>
      <c r="H7" s="79" t="str">
        <f>"% Change between " &amp; TEXT($L$6,"dd mmmm")&amp;" and "&amp; TEXT($L$2,"dd mmmm") &amp; " (weekly change)"</f>
        <v>% Change between 07 November and 14 November (weekly change)</v>
      </c>
      <c r="I7" s="81" t="str">
        <f>"% Change between " &amp; TEXT($L$5,"dd mmmm")&amp;" and "&amp; TEXT($L$6,"dd mmmm") &amp; " (weekly change)"</f>
        <v>% Change between 31 October and 07 November (weekly change)</v>
      </c>
      <c r="J7" s="56"/>
      <c r="K7" s="43" t="s">
        <v>68</v>
      </c>
      <c r="L7" s="44">
        <v>44149</v>
      </c>
    </row>
    <row r="8" spans="1:12" ht="44.25" customHeight="1" thickBot="1" x14ac:dyDescent="0.3">
      <c r="A8" s="93"/>
      <c r="B8" s="95"/>
      <c r="C8" s="97"/>
      <c r="D8" s="80"/>
      <c r="E8" s="82"/>
      <c r="F8" s="99"/>
      <c r="G8" s="97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-0.10585723581836182</v>
      </c>
      <c r="C10" s="32">
        <v>7.8088945297303258E-3</v>
      </c>
      <c r="D10" s="32">
        <v>-2.8229428958248537E-4</v>
      </c>
      <c r="E10" s="32">
        <v>8.4343498787802229E-3</v>
      </c>
      <c r="F10" s="32">
        <v>-9.2760883809213324E-2</v>
      </c>
      <c r="G10" s="32">
        <v>7.3777285342218057E-3</v>
      </c>
      <c r="H10" s="32">
        <v>1.9795767398481656E-2</v>
      </c>
      <c r="I10" s="67">
        <v>-4.4661887672328149E-3</v>
      </c>
      <c r="J10" s="46"/>
      <c r="K10" s="46"/>
      <c r="L10" s="47"/>
    </row>
    <row r="11" spans="1:12" x14ac:dyDescent="0.25">
      <c r="A11" s="68" t="s">
        <v>6</v>
      </c>
      <c r="B11" s="32">
        <v>-9.3155950666750198E-2</v>
      </c>
      <c r="C11" s="32">
        <v>-5.1725006295644249E-3</v>
      </c>
      <c r="D11" s="32">
        <v>-8.8257834952785164E-3</v>
      </c>
      <c r="E11" s="32">
        <v>4.9281408302197516E-3</v>
      </c>
      <c r="F11" s="32">
        <v>-7.744560624539587E-2</v>
      </c>
      <c r="G11" s="32">
        <v>1.9569833566366324E-3</v>
      </c>
      <c r="H11" s="32">
        <v>2.2366653680319315E-2</v>
      </c>
      <c r="I11" s="67">
        <v>1.3066886296730917E-2</v>
      </c>
      <c r="J11" s="46"/>
      <c r="K11" s="46"/>
      <c r="L11" s="47"/>
    </row>
    <row r="12" spans="1:12" ht="15" customHeight="1" x14ac:dyDescent="0.25">
      <c r="A12" s="68" t="s">
        <v>5</v>
      </c>
      <c r="B12" s="32">
        <v>-0.19603260869565209</v>
      </c>
      <c r="C12" s="32">
        <v>3.955952599669299E-2</v>
      </c>
      <c r="D12" s="32">
        <v>2.1611410774334816E-2</v>
      </c>
      <c r="E12" s="32">
        <v>9.1786999498928434E-3</v>
      </c>
      <c r="F12" s="32">
        <v>-0.15740926996869598</v>
      </c>
      <c r="G12" s="32">
        <v>3.6256687806441867E-2</v>
      </c>
      <c r="H12" s="32">
        <v>4.8112511724317519E-2</v>
      </c>
      <c r="I12" s="67">
        <v>-1.5863883053191197E-2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-6.165785353460751E-2</v>
      </c>
      <c r="C13" s="32">
        <v>-1.5960221816041398E-2</v>
      </c>
      <c r="D13" s="32">
        <v>-1.2226886836458672E-2</v>
      </c>
      <c r="E13" s="32">
        <v>1.4736509940044273E-2</v>
      </c>
      <c r="F13" s="32">
        <v>-8.1543130468478053E-2</v>
      </c>
      <c r="G13" s="32">
        <v>-1.474825248637901E-2</v>
      </c>
      <c r="H13" s="32">
        <v>-1.229377818994204E-2</v>
      </c>
      <c r="I13" s="67">
        <v>1.1389476061345549E-2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-6.9057727403707525E-2</v>
      </c>
      <c r="C14" s="32">
        <v>4.0588361606184398E-2</v>
      </c>
      <c r="D14" s="32">
        <v>1.1800814281240246E-2</v>
      </c>
      <c r="E14" s="32">
        <v>9.0593068576845237E-3</v>
      </c>
      <c r="F14" s="32">
        <v>-4.8797232213343422E-2</v>
      </c>
      <c r="G14" s="32">
        <v>3.1009009438139667E-2</v>
      </c>
      <c r="H14" s="32">
        <v>3.1482662709878984E-2</v>
      </c>
      <c r="I14" s="67">
        <v>2.054655959298346E-2</v>
      </c>
      <c r="J14" s="46"/>
      <c r="K14" s="63"/>
      <c r="L14" s="47"/>
    </row>
    <row r="15" spans="1:12" ht="15" customHeight="1" x14ac:dyDescent="0.25">
      <c r="A15" s="68" t="s">
        <v>3</v>
      </c>
      <c r="B15" s="32">
        <v>-6.6520924422235339E-3</v>
      </c>
      <c r="C15" s="32">
        <v>-1.3328507910247089E-2</v>
      </c>
      <c r="D15" s="32">
        <v>-1.2204968944099392E-2</v>
      </c>
      <c r="E15" s="32">
        <v>3.1152647975076775E-3</v>
      </c>
      <c r="F15" s="32">
        <v>-5.8230019139204892E-3</v>
      </c>
      <c r="G15" s="32">
        <v>-3.4262316138523596E-2</v>
      </c>
      <c r="H15" s="32">
        <v>-8.1124224677918688E-3</v>
      </c>
      <c r="I15" s="67">
        <v>-4.7644255461629759E-2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-0.10090909090909084</v>
      </c>
      <c r="C16" s="32">
        <v>-2.8774069319640549E-2</v>
      </c>
      <c r="D16" s="32">
        <v>-2.1803766105055189E-4</v>
      </c>
      <c r="E16" s="32">
        <v>-2.1338506304558691E-2</v>
      </c>
      <c r="F16" s="32">
        <v>-0.1070996587928581</v>
      </c>
      <c r="G16" s="32">
        <v>-3.4430190138597938E-3</v>
      </c>
      <c r="H16" s="32">
        <v>3.5091847843371271E-2</v>
      </c>
      <c r="I16" s="67">
        <v>-4.175830458576546E-2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8.5397129186602916E-2</v>
      </c>
      <c r="C17" s="32">
        <v>0.11582882439744213</v>
      </c>
      <c r="D17" s="32">
        <v>-8.9646133682831364E-3</v>
      </c>
      <c r="E17" s="32">
        <v>6.3167673014398407E-2</v>
      </c>
      <c r="F17" s="32">
        <v>5.5343657201332386E-2</v>
      </c>
      <c r="G17" s="32">
        <v>6.756727902469617E-2</v>
      </c>
      <c r="H17" s="32">
        <v>-3.372995590660044E-2</v>
      </c>
      <c r="I17" s="67">
        <v>1.6441171786358622E-2</v>
      </c>
      <c r="J17" s="46"/>
      <c r="K17" s="46"/>
      <c r="L17" s="47"/>
    </row>
    <row r="18" spans="1:12" x14ac:dyDescent="0.25">
      <c r="A18" s="69" t="s">
        <v>1</v>
      </c>
      <c r="B18" s="32">
        <v>-4.4339781328847749E-2</v>
      </c>
      <c r="C18" s="32">
        <v>-8.1931917369798546E-3</v>
      </c>
      <c r="D18" s="32">
        <v>-2.2975064488392039E-2</v>
      </c>
      <c r="E18" s="32">
        <v>4.0287769784173033E-3</v>
      </c>
      <c r="F18" s="32">
        <v>3.345811538765342E-2</v>
      </c>
      <c r="G18" s="32">
        <v>1.3850383507254538E-2</v>
      </c>
      <c r="H18" s="32">
        <v>2.2427529766932075E-2</v>
      </c>
      <c r="I18" s="67">
        <v>-1.0144650663374555E-2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-0.10941106748648044</v>
      </c>
      <c r="C20" s="32">
        <v>1.393269657929741E-3</v>
      </c>
      <c r="D20" s="32">
        <v>3.0782495028576218E-3</v>
      </c>
      <c r="E20" s="32">
        <v>1.7273322467856733E-3</v>
      </c>
      <c r="F20" s="32">
        <v>-0.1073544574997608</v>
      </c>
      <c r="G20" s="32">
        <v>1.0353743860242792E-2</v>
      </c>
      <c r="H20" s="32">
        <v>2.3441215300930685E-2</v>
      </c>
      <c r="I20" s="67">
        <v>-9.7504024055776739E-3</v>
      </c>
      <c r="J20" s="46"/>
      <c r="K20" s="46"/>
      <c r="L20" s="46"/>
    </row>
    <row r="21" spans="1:12" x14ac:dyDescent="0.25">
      <c r="A21" s="68" t="s">
        <v>13</v>
      </c>
      <c r="B21" s="32">
        <v>-0.11043452041944457</v>
      </c>
      <c r="C21" s="32">
        <v>9.107285372249363E-3</v>
      </c>
      <c r="D21" s="32">
        <v>-2.8925133622902388E-3</v>
      </c>
      <c r="E21" s="32">
        <v>1.2316737838488523E-2</v>
      </c>
      <c r="F21" s="32">
        <v>-7.1057175637841752E-2</v>
      </c>
      <c r="G21" s="32">
        <v>7.32649575056743E-3</v>
      </c>
      <c r="H21" s="32">
        <v>1.5610757059544955E-2</v>
      </c>
      <c r="I21" s="67">
        <v>4.8972720635778177E-3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-1.8376715570279201E-2</v>
      </c>
      <c r="C22" s="32">
        <v>6.3222554463904457E-2</v>
      </c>
      <c r="D22" s="32">
        <v>4.8396173325837566E-4</v>
      </c>
      <c r="E22" s="32">
        <v>4.415344581549574E-2</v>
      </c>
      <c r="F22" s="32">
        <v>0.35767214489418486</v>
      </c>
      <c r="G22" s="32">
        <v>3.9277226157558465E-2</v>
      </c>
      <c r="H22" s="32">
        <v>1.2750454131816857E-2</v>
      </c>
      <c r="I22" s="67">
        <v>5.1508615836809657E-2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-0.13267354057265512</v>
      </c>
      <c r="C23" s="32">
        <v>1.2107170013865964E-2</v>
      </c>
      <c r="D23" s="32">
        <v>-2.9443257176848814E-3</v>
      </c>
      <c r="E23" s="32">
        <v>1.4324662554751066E-2</v>
      </c>
      <c r="F23" s="32">
        <v>-6.4082906132323925E-2</v>
      </c>
      <c r="G23" s="32">
        <v>2.4694650219001746E-2</v>
      </c>
      <c r="H23" s="32">
        <v>2.9358125617387154E-2</v>
      </c>
      <c r="I23" s="67">
        <v>-1.9592000513649621E-3</v>
      </c>
      <c r="J23" s="46"/>
      <c r="K23" s="46" t="s">
        <v>48</v>
      </c>
      <c r="L23" s="47">
        <v>92.33</v>
      </c>
    </row>
    <row r="24" spans="1:12" x14ac:dyDescent="0.25">
      <c r="A24" s="68" t="s">
        <v>50</v>
      </c>
      <c r="B24" s="32">
        <v>-0.1144727681078046</v>
      </c>
      <c r="C24" s="32">
        <v>-3.5545727373242908E-3</v>
      </c>
      <c r="D24" s="32">
        <v>2.4942791762012639E-3</v>
      </c>
      <c r="E24" s="32">
        <v>-2.3780081803481679E-3</v>
      </c>
      <c r="F24" s="32">
        <v>-0.1107624578857147</v>
      </c>
      <c r="G24" s="32">
        <v>-1.1268713816231513E-3</v>
      </c>
      <c r="H24" s="32">
        <v>2.7694775514152781E-2</v>
      </c>
      <c r="I24" s="67">
        <v>-1.9416414690884398E-2</v>
      </c>
      <c r="J24" s="46"/>
      <c r="K24" s="46" t="s">
        <v>49</v>
      </c>
      <c r="L24" s="47">
        <v>85.7</v>
      </c>
    </row>
    <row r="25" spans="1:12" x14ac:dyDescent="0.25">
      <c r="A25" s="68" t="s">
        <v>51</v>
      </c>
      <c r="B25" s="32">
        <v>-9.8645494547541568E-2</v>
      </c>
      <c r="C25" s="32">
        <v>-3.9786901188110235E-3</v>
      </c>
      <c r="D25" s="32">
        <v>1.1432214194646573E-3</v>
      </c>
      <c r="E25" s="32">
        <v>1.0636034886193357E-3</v>
      </c>
      <c r="F25" s="32">
        <v>-8.9163644435912737E-2</v>
      </c>
      <c r="G25" s="32">
        <v>5.8154813881994283E-3</v>
      </c>
      <c r="H25" s="32">
        <v>2.2364939949316431E-2</v>
      </c>
      <c r="I25" s="67">
        <v>-7.9837483570860401E-3</v>
      </c>
      <c r="J25" s="46"/>
      <c r="K25" s="46" t="s">
        <v>50</v>
      </c>
      <c r="L25" s="47">
        <v>88.87</v>
      </c>
    </row>
    <row r="26" spans="1:12" ht="17.25" customHeight="1" x14ac:dyDescent="0.25">
      <c r="A26" s="68" t="s">
        <v>52</v>
      </c>
      <c r="B26" s="32">
        <v>-9.2966485732782211E-2</v>
      </c>
      <c r="C26" s="32">
        <v>3.4233142353459201E-3</v>
      </c>
      <c r="D26" s="32">
        <v>1.8227820251910387E-3</v>
      </c>
      <c r="E26" s="32">
        <v>8.8785306031851086E-3</v>
      </c>
      <c r="F26" s="32">
        <v>-8.6153727169656857E-2</v>
      </c>
      <c r="G26" s="32">
        <v>2.0166626424877876E-4</v>
      </c>
      <c r="H26" s="32">
        <v>1.9791172813151681E-2</v>
      </c>
      <c r="I26" s="67">
        <v>-9.1186822764316444E-3</v>
      </c>
      <c r="J26" s="58"/>
      <c r="K26" s="50" t="s">
        <v>51</v>
      </c>
      <c r="L26" s="47">
        <v>90.5</v>
      </c>
    </row>
    <row r="27" spans="1:12" x14ac:dyDescent="0.25">
      <c r="A27" s="68" t="s">
        <v>53</v>
      </c>
      <c r="B27" s="32">
        <v>-0.10339553003895841</v>
      </c>
      <c r="C27" s="32">
        <v>1.0804438280166417E-2</v>
      </c>
      <c r="D27" s="32">
        <v>2.2324088929635E-3</v>
      </c>
      <c r="E27" s="32">
        <v>1.2649413949170185E-2</v>
      </c>
      <c r="F27" s="32">
        <v>-8.776168939575768E-2</v>
      </c>
      <c r="G27" s="32">
        <v>7.8071233494922954E-3</v>
      </c>
      <c r="H27" s="32">
        <v>2.1161252479702242E-3</v>
      </c>
      <c r="I27" s="67">
        <v>5.4520660161738732E-3</v>
      </c>
      <c r="J27" s="53"/>
      <c r="K27" s="41" t="s">
        <v>52</v>
      </c>
      <c r="L27" s="47">
        <v>90.39</v>
      </c>
    </row>
    <row r="28" spans="1:12" ht="15.75" thickBot="1" x14ac:dyDescent="0.3">
      <c r="A28" s="70" t="s">
        <v>54</v>
      </c>
      <c r="B28" s="71">
        <v>-0.15288135593220342</v>
      </c>
      <c r="C28" s="71">
        <v>5.4647452393206342E-2</v>
      </c>
      <c r="D28" s="71">
        <v>6.4734774066796952E-3</v>
      </c>
      <c r="E28" s="71">
        <v>3.4552845528455389E-2</v>
      </c>
      <c r="F28" s="71">
        <v>-6.0177155815923422E-2</v>
      </c>
      <c r="G28" s="71">
        <v>5.8472703997699993E-2</v>
      </c>
      <c r="H28" s="71">
        <v>6.6677835625575721E-2</v>
      </c>
      <c r="I28" s="72">
        <v>9.3914851706831115E-3</v>
      </c>
      <c r="J28" s="53"/>
      <c r="K28" s="41" t="s">
        <v>53</v>
      </c>
      <c r="L28" s="47">
        <v>88.7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80.319999999999993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Arts and recreation services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98.11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86.99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88.33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90.03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90.54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89.46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84.17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98.16</v>
      </c>
    </row>
    <row r="42" spans="1:12" x14ac:dyDescent="0.25">
      <c r="K42" s="46" t="s">
        <v>49</v>
      </c>
      <c r="L42" s="47">
        <v>86.73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88.55</v>
      </c>
    </row>
    <row r="44" spans="1:12" ht="15.4" customHeight="1" x14ac:dyDescent="0.25">
      <c r="A44" s="26" t="str">
        <f>"Indexed number of payroll jobs in "&amp;$L$1&amp;" each week by age group"</f>
        <v>Indexed number of payroll jobs in Arts and recreation services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90.14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90.7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89.66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84.71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89.97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81.41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93.64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88.51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98.48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90.53</v>
      </c>
    </row>
    <row r="58" spans="1:12" ht="15.4" customHeight="1" x14ac:dyDescent="0.25">
      <c r="K58" s="41" t="s">
        <v>2</v>
      </c>
      <c r="L58" s="47">
        <v>95.73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Arts and recreation services each week by State and Territory</v>
      </c>
      <c r="K59" s="41" t="s">
        <v>1</v>
      </c>
      <c r="L59" s="47">
        <v>93.36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89.63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81.48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92.67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91.02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97.52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87.58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106.35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93.1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89.25</v>
      </c>
    </row>
    <row r="71" spans="1:12" ht="15.4" customHeight="1" x14ac:dyDescent="0.25">
      <c r="K71" s="46" t="s">
        <v>5</v>
      </c>
      <c r="L71" s="47">
        <v>83.41</v>
      </c>
    </row>
    <row r="72" spans="1:12" ht="15.4" customHeight="1" x14ac:dyDescent="0.25">
      <c r="K72" s="46" t="s">
        <v>46</v>
      </c>
      <c r="L72" s="47">
        <v>91.88</v>
      </c>
    </row>
    <row r="73" spans="1:12" ht="15.4" customHeight="1" x14ac:dyDescent="0.25">
      <c r="K73" s="50" t="s">
        <v>4</v>
      </c>
      <c r="L73" s="47">
        <v>92.06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Arts and recreation services each week by State and Territory</v>
      </c>
      <c r="K74" s="41" t="s">
        <v>3</v>
      </c>
      <c r="L74" s="47">
        <v>96.45</v>
      </c>
    </row>
    <row r="75" spans="1:12" ht="15.4" customHeight="1" x14ac:dyDescent="0.25">
      <c r="K75" s="41" t="s">
        <v>45</v>
      </c>
      <c r="L75" s="47">
        <v>87.75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106.14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91.38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91.61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75.48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95.23</v>
      </c>
    </row>
    <row r="84" spans="1:12" ht="15.4" customHeight="1" x14ac:dyDescent="0.25">
      <c r="K84" s="50" t="s">
        <v>4</v>
      </c>
      <c r="L84" s="47">
        <v>89.52</v>
      </c>
    </row>
    <row r="85" spans="1:12" ht="15.4" customHeight="1" x14ac:dyDescent="0.25">
      <c r="K85" s="41" t="s">
        <v>3</v>
      </c>
      <c r="L85" s="47">
        <v>99.99</v>
      </c>
    </row>
    <row r="86" spans="1:12" ht="15.4" customHeight="1" x14ac:dyDescent="0.25">
      <c r="K86" s="41" t="s">
        <v>45</v>
      </c>
      <c r="L86" s="47">
        <v>92.63</v>
      </c>
    </row>
    <row r="87" spans="1:12" ht="15.4" customHeight="1" x14ac:dyDescent="0.25">
      <c r="K87" s="41" t="s">
        <v>2</v>
      </c>
      <c r="L87" s="47">
        <v>96.77</v>
      </c>
    </row>
    <row r="88" spans="1:12" ht="15.4" customHeight="1" x14ac:dyDescent="0.25">
      <c r="K88" s="41" t="s">
        <v>1</v>
      </c>
      <c r="L88" s="47">
        <v>97.39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92.36</v>
      </c>
    </row>
    <row r="91" spans="1:12" ht="15" customHeight="1" x14ac:dyDescent="0.25">
      <c r="K91" s="46" t="s">
        <v>5</v>
      </c>
      <c r="L91" s="47">
        <v>77.55</v>
      </c>
    </row>
    <row r="92" spans="1:12" ht="15" customHeight="1" x14ac:dyDescent="0.25">
      <c r="A92" s="26"/>
      <c r="K92" s="46" t="s">
        <v>46</v>
      </c>
      <c r="L92" s="47">
        <v>95.01</v>
      </c>
    </row>
    <row r="93" spans="1:12" ht="15" customHeight="1" x14ac:dyDescent="0.25">
      <c r="K93" s="50" t="s">
        <v>4</v>
      </c>
      <c r="L93" s="47">
        <v>91.25</v>
      </c>
    </row>
    <row r="94" spans="1:12" ht="15" customHeight="1" x14ac:dyDescent="0.25">
      <c r="K94" s="41" t="s">
        <v>3</v>
      </c>
      <c r="L94" s="47">
        <v>100</v>
      </c>
    </row>
    <row r="95" spans="1:12" ht="15" customHeight="1" x14ac:dyDescent="0.25">
      <c r="K95" s="41" t="s">
        <v>45</v>
      </c>
      <c r="L95" s="47">
        <v>90.71</v>
      </c>
    </row>
    <row r="96" spans="1:12" ht="15" customHeight="1" x14ac:dyDescent="0.25">
      <c r="K96" s="41" t="s">
        <v>2</v>
      </c>
      <c r="L96" s="47">
        <v>107.98</v>
      </c>
    </row>
    <row r="97" spans="1:12" ht="15" customHeight="1" x14ac:dyDescent="0.25">
      <c r="K97" s="41" t="s">
        <v>1</v>
      </c>
      <c r="L97" s="47">
        <v>99.11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91.12</v>
      </c>
    </row>
    <row r="100" spans="1:12" x14ac:dyDescent="0.25">
      <c r="A100" s="25"/>
      <c r="B100" s="24"/>
      <c r="K100" s="46" t="s">
        <v>5</v>
      </c>
      <c r="L100" s="47">
        <v>78.989999999999995</v>
      </c>
    </row>
    <row r="101" spans="1:12" x14ac:dyDescent="0.25">
      <c r="A101" s="25"/>
      <c r="B101" s="24"/>
      <c r="K101" s="46" t="s">
        <v>46</v>
      </c>
      <c r="L101" s="47">
        <v>93.64</v>
      </c>
    </row>
    <row r="102" spans="1:12" x14ac:dyDescent="0.25">
      <c r="A102" s="25"/>
      <c r="B102" s="24"/>
      <c r="K102" s="50" t="s">
        <v>4</v>
      </c>
      <c r="L102" s="47">
        <v>92.68</v>
      </c>
    </row>
    <row r="103" spans="1:12" x14ac:dyDescent="0.25">
      <c r="A103" s="25"/>
      <c r="B103" s="24"/>
      <c r="K103" s="41" t="s">
        <v>3</v>
      </c>
      <c r="L103" s="47">
        <v>98.69</v>
      </c>
    </row>
    <row r="104" spans="1:12" x14ac:dyDescent="0.25">
      <c r="A104" s="25"/>
      <c r="B104" s="24"/>
      <c r="K104" s="41" t="s">
        <v>45</v>
      </c>
      <c r="L104" s="47">
        <v>90.62</v>
      </c>
    </row>
    <row r="105" spans="1:12" x14ac:dyDescent="0.25">
      <c r="A105" s="25"/>
      <c r="B105" s="24"/>
      <c r="K105" s="41" t="s">
        <v>2</v>
      </c>
      <c r="L105" s="47">
        <v>106.36</v>
      </c>
    </row>
    <row r="106" spans="1:12" x14ac:dyDescent="0.25">
      <c r="A106" s="25"/>
      <c r="B106" s="24"/>
      <c r="K106" s="41" t="s">
        <v>1</v>
      </c>
      <c r="L106" s="47">
        <v>96.67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94.449600000000004</v>
      </c>
    </row>
    <row r="110" spans="1:12" x14ac:dyDescent="0.25">
      <c r="K110" s="74">
        <v>43918</v>
      </c>
      <c r="L110" s="47">
        <v>83.429100000000005</v>
      </c>
    </row>
    <row r="111" spans="1:12" x14ac:dyDescent="0.25">
      <c r="K111" s="74">
        <v>43925</v>
      </c>
      <c r="L111" s="47">
        <v>74.292299999999997</v>
      </c>
    </row>
    <row r="112" spans="1:12" x14ac:dyDescent="0.25">
      <c r="K112" s="74">
        <v>43932</v>
      </c>
      <c r="L112" s="47">
        <v>71.686000000000007</v>
      </c>
    </row>
    <row r="113" spans="11:12" x14ac:dyDescent="0.25">
      <c r="K113" s="74">
        <v>43939</v>
      </c>
      <c r="L113" s="47">
        <v>71.831400000000002</v>
      </c>
    </row>
    <row r="114" spans="11:12" x14ac:dyDescent="0.25">
      <c r="K114" s="74">
        <v>43946</v>
      </c>
      <c r="L114" s="47">
        <v>74.866</v>
      </c>
    </row>
    <row r="115" spans="11:12" x14ac:dyDescent="0.25">
      <c r="K115" s="74">
        <v>43953</v>
      </c>
      <c r="L115" s="47">
        <v>75.817800000000005</v>
      </c>
    </row>
    <row r="116" spans="11:12" x14ac:dyDescent="0.25">
      <c r="K116" s="74">
        <v>43960</v>
      </c>
      <c r="L116" s="47">
        <v>74.525999999999996</v>
      </c>
    </row>
    <row r="117" spans="11:12" x14ac:dyDescent="0.25">
      <c r="K117" s="74">
        <v>43967</v>
      </c>
      <c r="L117" s="47">
        <v>73.844099999999997</v>
      </c>
    </row>
    <row r="118" spans="11:12" x14ac:dyDescent="0.25">
      <c r="K118" s="74">
        <v>43974</v>
      </c>
      <c r="L118" s="47">
        <v>74.107200000000006</v>
      </c>
    </row>
    <row r="119" spans="11:12" x14ac:dyDescent="0.25">
      <c r="K119" s="74">
        <v>43981</v>
      </c>
      <c r="L119" s="47">
        <v>74.487499999999997</v>
      </c>
    </row>
    <row r="120" spans="11:12" x14ac:dyDescent="0.25">
      <c r="K120" s="74">
        <v>43988</v>
      </c>
      <c r="L120" s="47">
        <v>76.612300000000005</v>
      </c>
    </row>
    <row r="121" spans="11:12" x14ac:dyDescent="0.25">
      <c r="K121" s="74">
        <v>43995</v>
      </c>
      <c r="L121" s="47">
        <v>78.470500000000001</v>
      </c>
    </row>
    <row r="122" spans="11:12" x14ac:dyDescent="0.25">
      <c r="K122" s="74">
        <v>44002</v>
      </c>
      <c r="L122" s="47">
        <v>80.368899999999996</v>
      </c>
    </row>
    <row r="123" spans="11:12" x14ac:dyDescent="0.25">
      <c r="K123" s="74">
        <v>44009</v>
      </c>
      <c r="L123" s="47">
        <v>79.069199999999995</v>
      </c>
    </row>
    <row r="124" spans="11:12" x14ac:dyDescent="0.25">
      <c r="K124" s="74">
        <v>44016</v>
      </c>
      <c r="L124" s="47">
        <v>82.777199999999993</v>
      </c>
    </row>
    <row r="125" spans="11:12" x14ac:dyDescent="0.25">
      <c r="K125" s="74">
        <v>44023</v>
      </c>
      <c r="L125" s="47">
        <v>85.470100000000002</v>
      </c>
    </row>
    <row r="126" spans="11:12" x14ac:dyDescent="0.25">
      <c r="K126" s="74">
        <v>44030</v>
      </c>
      <c r="L126" s="47">
        <v>86.260599999999997</v>
      </c>
    </row>
    <row r="127" spans="11:12" x14ac:dyDescent="0.25">
      <c r="K127" s="74">
        <v>44037</v>
      </c>
      <c r="L127" s="47">
        <v>86.534999999999997</v>
      </c>
    </row>
    <row r="128" spans="11:12" x14ac:dyDescent="0.25">
      <c r="K128" s="74">
        <v>44044</v>
      </c>
      <c r="L128" s="47">
        <v>86.615899999999996</v>
      </c>
    </row>
    <row r="129" spans="1:12" x14ac:dyDescent="0.25">
      <c r="K129" s="74">
        <v>44051</v>
      </c>
      <c r="L129" s="47">
        <v>86.141199999999998</v>
      </c>
    </row>
    <row r="130" spans="1:12" x14ac:dyDescent="0.25">
      <c r="K130" s="74">
        <v>44058</v>
      </c>
      <c r="L130" s="47">
        <v>86.898300000000006</v>
      </c>
    </row>
    <row r="131" spans="1:12" x14ac:dyDescent="0.25">
      <c r="K131" s="74">
        <v>44065</v>
      </c>
      <c r="L131" s="47">
        <v>86.980900000000005</v>
      </c>
    </row>
    <row r="132" spans="1:12" x14ac:dyDescent="0.25">
      <c r="K132" s="74">
        <v>44072</v>
      </c>
      <c r="L132" s="47">
        <v>87.052199999999999</v>
      </c>
    </row>
    <row r="133" spans="1:12" x14ac:dyDescent="0.25">
      <c r="K133" s="74">
        <v>44079</v>
      </c>
      <c r="L133" s="47">
        <v>87.070300000000003</v>
      </c>
    </row>
    <row r="134" spans="1:12" x14ac:dyDescent="0.25">
      <c r="K134" s="74">
        <v>44086</v>
      </c>
      <c r="L134" s="47">
        <v>87.927000000000007</v>
      </c>
    </row>
    <row r="135" spans="1:12" x14ac:dyDescent="0.25">
      <c r="K135" s="74">
        <v>44093</v>
      </c>
      <c r="L135" s="47">
        <v>88.453199999999995</v>
      </c>
    </row>
    <row r="136" spans="1:12" x14ac:dyDescent="0.25">
      <c r="K136" s="74">
        <v>44100</v>
      </c>
      <c r="L136" s="47">
        <v>88.567499999999995</v>
      </c>
    </row>
    <row r="137" spans="1:12" x14ac:dyDescent="0.25">
      <c r="K137" s="74">
        <v>44107</v>
      </c>
      <c r="L137" s="47">
        <v>88.008499999999998</v>
      </c>
    </row>
    <row r="138" spans="1:12" x14ac:dyDescent="0.25">
      <c r="K138" s="74">
        <v>44114</v>
      </c>
      <c r="L138" s="47">
        <v>88.524000000000001</v>
      </c>
    </row>
    <row r="139" spans="1:12" x14ac:dyDescent="0.25">
      <c r="A139" s="25"/>
      <c r="B139" s="24"/>
      <c r="K139" s="74">
        <v>44121</v>
      </c>
      <c r="L139" s="47">
        <v>88.721500000000006</v>
      </c>
    </row>
    <row r="140" spans="1:12" x14ac:dyDescent="0.25">
      <c r="A140" s="25"/>
      <c r="B140" s="24"/>
      <c r="K140" s="74">
        <v>44128</v>
      </c>
      <c r="L140" s="47">
        <v>88.438000000000002</v>
      </c>
    </row>
    <row r="141" spans="1:12" x14ac:dyDescent="0.25">
      <c r="K141" s="74">
        <v>44135</v>
      </c>
      <c r="L141" s="47">
        <v>88.691500000000005</v>
      </c>
    </row>
    <row r="142" spans="1:12" x14ac:dyDescent="0.25">
      <c r="K142" s="74">
        <v>44142</v>
      </c>
      <c r="L142" s="47">
        <v>89.439499999999995</v>
      </c>
    </row>
    <row r="143" spans="1:12" x14ac:dyDescent="0.25">
      <c r="K143" s="74">
        <v>44149</v>
      </c>
      <c r="L143" s="47">
        <v>89.414299999999997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95.615300000000005</v>
      </c>
    </row>
    <row r="152" spans="11:12" x14ac:dyDescent="0.25">
      <c r="K152" s="74">
        <v>43918</v>
      </c>
      <c r="L152" s="47">
        <v>90.381</v>
      </c>
    </row>
    <row r="153" spans="11:12" x14ac:dyDescent="0.25">
      <c r="K153" s="74">
        <v>43925</v>
      </c>
      <c r="L153" s="47">
        <v>88.098200000000006</v>
      </c>
    </row>
    <row r="154" spans="11:12" x14ac:dyDescent="0.25">
      <c r="K154" s="74">
        <v>43932</v>
      </c>
      <c r="L154" s="47">
        <v>87.328800000000001</v>
      </c>
    </row>
    <row r="155" spans="11:12" x14ac:dyDescent="0.25">
      <c r="K155" s="74">
        <v>43939</v>
      </c>
      <c r="L155" s="47">
        <v>101.9162</v>
      </c>
    </row>
    <row r="156" spans="11:12" x14ac:dyDescent="0.25">
      <c r="K156" s="74">
        <v>43946</v>
      </c>
      <c r="L156" s="47">
        <v>102.011</v>
      </c>
    </row>
    <row r="157" spans="11:12" x14ac:dyDescent="0.25">
      <c r="K157" s="74">
        <v>43953</v>
      </c>
      <c r="L157" s="47">
        <v>100.63290000000001</v>
      </c>
    </row>
    <row r="158" spans="11:12" x14ac:dyDescent="0.25">
      <c r="K158" s="74">
        <v>43960</v>
      </c>
      <c r="L158" s="47">
        <v>88.398700000000005</v>
      </c>
    </row>
    <row r="159" spans="11:12" x14ac:dyDescent="0.25">
      <c r="K159" s="74">
        <v>43967</v>
      </c>
      <c r="L159" s="47">
        <v>84.423699999999997</v>
      </c>
    </row>
    <row r="160" spans="11:12" x14ac:dyDescent="0.25">
      <c r="K160" s="74">
        <v>43974</v>
      </c>
      <c r="L160" s="47">
        <v>83.579099999999997</v>
      </c>
    </row>
    <row r="161" spans="11:12" x14ac:dyDescent="0.25">
      <c r="K161" s="74">
        <v>43981</v>
      </c>
      <c r="L161" s="47">
        <v>84.132800000000003</v>
      </c>
    </row>
    <row r="162" spans="11:12" x14ac:dyDescent="0.25">
      <c r="K162" s="74">
        <v>43988</v>
      </c>
      <c r="L162" s="47">
        <v>94.351699999999994</v>
      </c>
    </row>
    <row r="163" spans="11:12" x14ac:dyDescent="0.25">
      <c r="K163" s="74">
        <v>43995</v>
      </c>
      <c r="L163" s="47">
        <v>97.675200000000004</v>
      </c>
    </row>
    <row r="164" spans="11:12" x14ac:dyDescent="0.25">
      <c r="K164" s="74">
        <v>44002</v>
      </c>
      <c r="L164" s="47">
        <v>93.912899999999993</v>
      </c>
    </row>
    <row r="165" spans="11:12" x14ac:dyDescent="0.25">
      <c r="K165" s="74">
        <v>44009</v>
      </c>
      <c r="L165" s="47">
        <v>90.505600000000001</v>
      </c>
    </row>
    <row r="166" spans="11:12" x14ac:dyDescent="0.25">
      <c r="K166" s="74">
        <v>44016</v>
      </c>
      <c r="L166" s="47">
        <v>95.764899999999997</v>
      </c>
    </row>
    <row r="167" spans="11:12" x14ac:dyDescent="0.25">
      <c r="K167" s="74">
        <v>44023</v>
      </c>
      <c r="L167" s="47">
        <v>92.293199999999999</v>
      </c>
    </row>
    <row r="168" spans="11:12" x14ac:dyDescent="0.25">
      <c r="K168" s="74">
        <v>44030</v>
      </c>
      <c r="L168" s="47">
        <v>91.605400000000003</v>
      </c>
    </row>
    <row r="169" spans="11:12" x14ac:dyDescent="0.25">
      <c r="K169" s="74">
        <v>44037</v>
      </c>
      <c r="L169" s="47">
        <v>90.671800000000005</v>
      </c>
    </row>
    <row r="170" spans="11:12" x14ac:dyDescent="0.25">
      <c r="K170" s="74">
        <v>44044</v>
      </c>
      <c r="L170" s="47">
        <v>90.912800000000004</v>
      </c>
    </row>
    <row r="171" spans="11:12" x14ac:dyDescent="0.25">
      <c r="K171" s="74">
        <v>44051</v>
      </c>
      <c r="L171" s="47">
        <v>92.116900000000001</v>
      </c>
    </row>
    <row r="172" spans="11:12" x14ac:dyDescent="0.25">
      <c r="K172" s="74">
        <v>44058</v>
      </c>
      <c r="L172" s="47">
        <v>93.458500000000001</v>
      </c>
    </row>
    <row r="173" spans="11:12" x14ac:dyDescent="0.25">
      <c r="K173" s="74">
        <v>44065</v>
      </c>
      <c r="L173" s="47">
        <v>93.435900000000004</v>
      </c>
    </row>
    <row r="174" spans="11:12" x14ac:dyDescent="0.25">
      <c r="K174" s="74">
        <v>44072</v>
      </c>
      <c r="L174" s="47">
        <v>93.645499999999998</v>
      </c>
    </row>
    <row r="175" spans="11:12" x14ac:dyDescent="0.25">
      <c r="K175" s="74">
        <v>44079</v>
      </c>
      <c r="L175" s="47">
        <v>95.571899999999999</v>
      </c>
    </row>
    <row r="176" spans="11:12" x14ac:dyDescent="0.25">
      <c r="K176" s="74">
        <v>44086</v>
      </c>
      <c r="L176" s="47">
        <v>95.425299999999993</v>
      </c>
    </row>
    <row r="177" spans="11:12" x14ac:dyDescent="0.25">
      <c r="K177" s="74">
        <v>44093</v>
      </c>
      <c r="L177" s="47">
        <v>93.499200000000002</v>
      </c>
    </row>
    <row r="178" spans="11:12" x14ac:dyDescent="0.25">
      <c r="K178" s="74">
        <v>44100</v>
      </c>
      <c r="L178" s="47">
        <v>92.326099999999997</v>
      </c>
    </row>
    <row r="179" spans="11:12" x14ac:dyDescent="0.25">
      <c r="K179" s="74">
        <v>44107</v>
      </c>
      <c r="L179" s="47">
        <v>91.882099999999994</v>
      </c>
    </row>
    <row r="180" spans="11:12" x14ac:dyDescent="0.25">
      <c r="K180" s="74">
        <v>44114</v>
      </c>
      <c r="L180" s="47">
        <v>90.125900000000001</v>
      </c>
    </row>
    <row r="181" spans="11:12" x14ac:dyDescent="0.25">
      <c r="K181" s="74">
        <v>44121</v>
      </c>
      <c r="L181" s="47">
        <v>90.0595</v>
      </c>
    </row>
    <row r="182" spans="11:12" x14ac:dyDescent="0.25">
      <c r="K182" s="74">
        <v>44128</v>
      </c>
      <c r="L182" s="47">
        <v>89.293099999999995</v>
      </c>
    </row>
    <row r="183" spans="11:12" x14ac:dyDescent="0.25">
      <c r="K183" s="74">
        <v>44135</v>
      </c>
      <c r="L183" s="47">
        <v>89.361900000000006</v>
      </c>
    </row>
    <row r="184" spans="11:12" x14ac:dyDescent="0.25">
      <c r="K184" s="74">
        <v>44142</v>
      </c>
      <c r="L184" s="47">
        <v>88.962800000000001</v>
      </c>
    </row>
    <row r="185" spans="11:12" x14ac:dyDescent="0.25">
      <c r="K185" s="74">
        <v>44149</v>
      </c>
      <c r="L185" s="47">
        <v>90.7239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0B39B-F9F6-4032-813B-BA0E90464BC2}">
  <sheetPr codeName="Sheet4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21</v>
      </c>
    </row>
    <row r="2" spans="1:12" ht="19.5" customHeight="1" x14ac:dyDescent="0.3">
      <c r="A2" s="7" t="str">
        <f>"Weekly Payroll Jobs and Wages in Australia - " &amp;$L$1</f>
        <v>Weekly Payroll Jobs and Wages in Australia - Agriculture, forestry and fishing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44149</v>
      </c>
    </row>
    <row r="3" spans="1:12" ht="15" customHeight="1" x14ac:dyDescent="0.25">
      <c r="A3" s="38" t="str">
        <f>"Week ending "&amp;TEXT($L$2,"dddd dd mmmm yyyy")</f>
        <v>Week ending Saturday 14 November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44121</v>
      </c>
    </row>
    <row r="5" spans="1:12" ht="16.5" customHeight="1" thickBot="1" x14ac:dyDescent="0.3">
      <c r="A5" s="36" t="str">
        <f>"Change in payroll jobs and total wages, "&amp;$L$1</f>
        <v>Change in payroll jobs and total wages, Agriculture, forestry and fishing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44135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89"/>
      <c r="H6" s="89"/>
      <c r="I6" s="90"/>
      <c r="J6" s="55"/>
      <c r="K6" s="43" t="s">
        <v>67</v>
      </c>
      <c r="L6" s="44">
        <v>44142</v>
      </c>
    </row>
    <row r="7" spans="1:12" ht="34.15" customHeight="1" x14ac:dyDescent="0.25">
      <c r="A7" s="92"/>
      <c r="B7" s="94" t="str">
        <f>"% Change between " &amp; TEXT($L$3,"dd mmmm")&amp;" and "&amp; TEXT($L$2,"dd mmmm") &amp; " (Change since 100th case of COVID-19)"</f>
        <v>% Change between 14 March and 14 November (Change since 100th case of COVID-19)</v>
      </c>
      <c r="C7" s="96" t="str">
        <f>"% Change between " &amp; TEXT($L$4,"dd mmmm")&amp;" and "&amp; TEXT($L$2,"dd mmmm") &amp; " (monthly change)"</f>
        <v>% Change between 17 October and 14 November (monthly change)</v>
      </c>
      <c r="D7" s="79" t="str">
        <f>"% Change between " &amp; TEXT($L$6,"dd mmmm")&amp;" and "&amp; TEXT($L$2,"dd mmmm") &amp; " (weekly change)"</f>
        <v>% Change between 07 November and 14 November (weekly change)</v>
      </c>
      <c r="E7" s="81" t="str">
        <f>"% Change between " &amp; TEXT($L$5,"dd mmmm")&amp;" and "&amp; TEXT($L$6,"dd mmmm") &amp; " (weekly change)"</f>
        <v>% Change between 31 October and 07 November (weekly change)</v>
      </c>
      <c r="F7" s="98" t="str">
        <f>"% Change between " &amp; TEXT($L$3,"dd mmmm")&amp;" and "&amp; TEXT($L$2,"dd mmmm") &amp; " (Change since 100th case of COVID-19)"</f>
        <v>% Change between 14 March and 14 November (Change since 100th case of COVID-19)</v>
      </c>
      <c r="G7" s="96" t="str">
        <f>"% Change between " &amp; TEXT($L$4,"dd mmmm")&amp;" and "&amp; TEXT($L$2,"dd mmmm") &amp; " (monthly change)"</f>
        <v>% Change between 17 October and 14 November (monthly change)</v>
      </c>
      <c r="H7" s="79" t="str">
        <f>"% Change between " &amp; TEXT($L$6,"dd mmmm")&amp;" and "&amp; TEXT($L$2,"dd mmmm") &amp; " (weekly change)"</f>
        <v>% Change between 07 November and 14 November (weekly change)</v>
      </c>
      <c r="I7" s="81" t="str">
        <f>"% Change between " &amp; TEXT($L$5,"dd mmmm")&amp;" and "&amp; TEXT($L$6,"dd mmmm") &amp; " (weekly change)"</f>
        <v>% Change between 31 October and 07 November (weekly change)</v>
      </c>
      <c r="J7" s="56"/>
      <c r="K7" s="43" t="s">
        <v>68</v>
      </c>
      <c r="L7" s="44">
        <v>44149</v>
      </c>
    </row>
    <row r="8" spans="1:12" ht="44.25" customHeight="1" thickBot="1" x14ac:dyDescent="0.3">
      <c r="A8" s="93"/>
      <c r="B8" s="95"/>
      <c r="C8" s="97"/>
      <c r="D8" s="80"/>
      <c r="E8" s="82"/>
      <c r="F8" s="99"/>
      <c r="G8" s="97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-6.4661356832175332E-2</v>
      </c>
      <c r="C10" s="32">
        <v>-3.3204881181759793E-2</v>
      </c>
      <c r="D10" s="32">
        <v>-7.0729330634885512E-3</v>
      </c>
      <c r="E10" s="32">
        <v>-2.0959006648760492E-2</v>
      </c>
      <c r="F10" s="32">
        <v>6.691156765210815E-3</v>
      </c>
      <c r="G10" s="32">
        <v>-5.9297458470682907E-3</v>
      </c>
      <c r="H10" s="32">
        <v>-6.5413306717120312E-3</v>
      </c>
      <c r="I10" s="67">
        <v>2.6905926344062969E-3</v>
      </c>
      <c r="J10" s="46"/>
      <c r="K10" s="46"/>
      <c r="L10" s="47"/>
    </row>
    <row r="11" spans="1:12" x14ac:dyDescent="0.25">
      <c r="A11" s="68" t="s">
        <v>6</v>
      </c>
      <c r="B11" s="32">
        <v>-5.2854956333843517E-2</v>
      </c>
      <c r="C11" s="32">
        <v>-4.6214149717428765E-2</v>
      </c>
      <c r="D11" s="32">
        <v>-3.3531232236467812E-3</v>
      </c>
      <c r="E11" s="32">
        <v>-3.1443078240655731E-2</v>
      </c>
      <c r="F11" s="32">
        <v>1.755355608765452E-2</v>
      </c>
      <c r="G11" s="32">
        <v>-1.0826765901307156E-2</v>
      </c>
      <c r="H11" s="32">
        <v>5.7355344223937177E-3</v>
      </c>
      <c r="I11" s="67">
        <v>5.1666886625076902E-3</v>
      </c>
      <c r="J11" s="46"/>
      <c r="K11" s="46"/>
      <c r="L11" s="47"/>
    </row>
    <row r="12" spans="1:12" ht="15" customHeight="1" x14ac:dyDescent="0.25">
      <c r="A12" s="68" t="s">
        <v>5</v>
      </c>
      <c r="B12" s="32">
        <v>-9.9970988213961998E-2</v>
      </c>
      <c r="C12" s="32">
        <v>-2.892301672698816E-2</v>
      </c>
      <c r="D12" s="32">
        <v>-7.1025170861810372E-3</v>
      </c>
      <c r="E12" s="32">
        <v>-1.887347900039249E-2</v>
      </c>
      <c r="F12" s="32">
        <v>-3.610699630569425E-2</v>
      </c>
      <c r="G12" s="32">
        <v>-4.1516156161637285E-3</v>
      </c>
      <c r="H12" s="32">
        <v>-5.6879557096958244E-3</v>
      </c>
      <c r="I12" s="67">
        <v>2.6087536061034644E-3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-1.4216603623332658E-2</v>
      </c>
      <c r="C13" s="32">
        <v>-4.461716564298801E-2</v>
      </c>
      <c r="D13" s="32">
        <v>-7.2995188452285031E-3</v>
      </c>
      <c r="E13" s="32">
        <v>-2.3842917251051921E-2</v>
      </c>
      <c r="F13" s="32">
        <v>9.331646766409829E-2</v>
      </c>
      <c r="G13" s="32">
        <v>-1.2898443593812536E-2</v>
      </c>
      <c r="H13" s="32">
        <v>-5.0887397083465569E-3</v>
      </c>
      <c r="I13" s="67">
        <v>-5.1288773431534818E-4</v>
      </c>
      <c r="J13" s="46"/>
      <c r="K13" s="46"/>
      <c r="L13" s="47"/>
    </row>
    <row r="14" spans="1:12" ht="15" customHeight="1" x14ac:dyDescent="0.25">
      <c r="A14" s="68" t="s">
        <v>4</v>
      </c>
      <c r="B14" s="32">
        <v>-8.8939922836670959E-2</v>
      </c>
      <c r="C14" s="32">
        <v>-3.6857438819111743E-2</v>
      </c>
      <c r="D14" s="32">
        <v>-7.2272272272271287E-3</v>
      </c>
      <c r="E14" s="32">
        <v>-3.2414282946987782E-2</v>
      </c>
      <c r="F14" s="32">
        <v>-1.8933752311274255E-2</v>
      </c>
      <c r="G14" s="32">
        <v>-2.0934237070991513E-2</v>
      </c>
      <c r="H14" s="32">
        <v>-3.8757368769635203E-2</v>
      </c>
      <c r="I14" s="67">
        <v>8.6219525421671328E-4</v>
      </c>
      <c r="J14" s="46"/>
      <c r="K14" s="63"/>
      <c r="L14" s="47"/>
    </row>
    <row r="15" spans="1:12" ht="15" customHeight="1" x14ac:dyDescent="0.25">
      <c r="A15" s="68" t="s">
        <v>3</v>
      </c>
      <c r="B15" s="32">
        <v>-3.8933054393305411E-2</v>
      </c>
      <c r="C15" s="32">
        <v>-6.9769216097653741E-3</v>
      </c>
      <c r="D15" s="32">
        <v>-7.2924876064572874E-3</v>
      </c>
      <c r="E15" s="32">
        <v>3.1788416301092859E-4</v>
      </c>
      <c r="F15" s="32">
        <v>-3.6902263519266176E-3</v>
      </c>
      <c r="G15" s="32">
        <v>-1.0001602660551279E-2</v>
      </c>
      <c r="H15" s="32">
        <v>-8.5123408948637458E-3</v>
      </c>
      <c r="I15" s="67">
        <v>-1.5020477078168115E-3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-0.14631890492045874</v>
      </c>
      <c r="C16" s="32">
        <v>-5.6022408963585235E-3</v>
      </c>
      <c r="D16" s="32">
        <v>-1.7980636237897696E-2</v>
      </c>
      <c r="E16" s="32">
        <v>-4.2377370484161236E-3</v>
      </c>
      <c r="F16" s="32">
        <v>-7.7419194854455919E-2</v>
      </c>
      <c r="G16" s="32">
        <v>6.3077122009471687E-2</v>
      </c>
      <c r="H16" s="32">
        <v>0</v>
      </c>
      <c r="I16" s="67">
        <v>2.4880978695908107E-2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2.9940029985007444E-2</v>
      </c>
      <c r="C17" s="32">
        <v>-7.9855595667869261E-3</v>
      </c>
      <c r="D17" s="32">
        <v>-1.5096774193548379E-2</v>
      </c>
      <c r="E17" s="32">
        <v>2.19780219780219E-2</v>
      </c>
      <c r="F17" s="32">
        <v>2.2867823253138964E-2</v>
      </c>
      <c r="G17" s="32">
        <v>-1.8932967937380751E-2</v>
      </c>
      <c r="H17" s="32">
        <v>-1.6297450574147554E-2</v>
      </c>
      <c r="I17" s="67">
        <v>-5.2339191321068235E-2</v>
      </c>
      <c r="J17" s="46"/>
      <c r="K17" s="46"/>
      <c r="L17" s="47"/>
    </row>
    <row r="18" spans="1:12" x14ac:dyDescent="0.25">
      <c r="A18" s="69" t="s">
        <v>1</v>
      </c>
      <c r="B18" s="32">
        <v>-8.1107871720116576E-2</v>
      </c>
      <c r="C18" s="32">
        <v>-1.197492163009406E-2</v>
      </c>
      <c r="D18" s="32">
        <v>2.3311688311688394E-2</v>
      </c>
      <c r="E18" s="32">
        <v>-4.0498442367601251E-2</v>
      </c>
      <c r="F18" s="32">
        <v>2.0801105936118169E-2</v>
      </c>
      <c r="G18" s="32">
        <v>-1.5569648684842896E-2</v>
      </c>
      <c r="H18" s="32">
        <v>1.5706427530953082E-2</v>
      </c>
      <c r="I18" s="67">
        <v>1.0050794478386971E-2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-7.7609836492171569E-2</v>
      </c>
      <c r="C20" s="32">
        <v>-3.9047974064409741E-2</v>
      </c>
      <c r="D20" s="32">
        <v>-9.4986377290827706E-3</v>
      </c>
      <c r="E20" s="32">
        <v>-2.2756753066472513E-2</v>
      </c>
      <c r="F20" s="32">
        <v>2.6902719417749577E-3</v>
      </c>
      <c r="G20" s="32">
        <v>-6.2311410079355367E-3</v>
      </c>
      <c r="H20" s="32">
        <v>-7.2115037346621724E-3</v>
      </c>
      <c r="I20" s="67">
        <v>3.4500257450689187E-3</v>
      </c>
      <c r="J20" s="46"/>
      <c r="K20" s="46"/>
      <c r="L20" s="46"/>
    </row>
    <row r="21" spans="1:12" x14ac:dyDescent="0.25">
      <c r="A21" s="68" t="s">
        <v>13</v>
      </c>
      <c r="B21" s="32">
        <v>-6.0162881828053516E-2</v>
      </c>
      <c r="C21" s="32">
        <v>-2.7518808011724571E-2</v>
      </c>
      <c r="D21" s="32">
        <v>-3.9682777944561876E-3</v>
      </c>
      <c r="E21" s="32">
        <v>-1.9861703692805599E-2</v>
      </c>
      <c r="F21" s="32">
        <v>1.1123274493205493E-3</v>
      </c>
      <c r="G21" s="32">
        <v>-1.1552906175117617E-2</v>
      </c>
      <c r="H21" s="32">
        <v>-6.3408326281265692E-3</v>
      </c>
      <c r="I21" s="67">
        <v>-4.5344774271312005E-3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0.23691882218968607</v>
      </c>
      <c r="C22" s="32">
        <v>5.4668077228245959E-3</v>
      </c>
      <c r="D22" s="32">
        <v>1.3238272921108685E-2</v>
      </c>
      <c r="E22" s="32">
        <v>2.270602377454356E-3</v>
      </c>
      <c r="F22" s="32">
        <v>0.55829240087708976</v>
      </c>
      <c r="G22" s="32">
        <v>0.13498814982193563</v>
      </c>
      <c r="H22" s="32">
        <v>7.4287252536233694E-3</v>
      </c>
      <c r="I22" s="67">
        <v>9.6780874828402474E-2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-5.4970996545655959E-2</v>
      </c>
      <c r="C23" s="32">
        <v>-2.198374422447813E-2</v>
      </c>
      <c r="D23" s="32">
        <v>-6.1292754815271966E-3</v>
      </c>
      <c r="E23" s="32">
        <v>-1.7741121023396755E-2</v>
      </c>
      <c r="F23" s="32">
        <v>7.537971089346529E-2</v>
      </c>
      <c r="G23" s="32">
        <v>2.0366412279124502E-2</v>
      </c>
      <c r="H23" s="32">
        <v>-8.7609549976274126E-3</v>
      </c>
      <c r="I23" s="67">
        <v>2.009627480454057E-2</v>
      </c>
      <c r="J23" s="46"/>
      <c r="K23" s="46" t="s">
        <v>48</v>
      </c>
      <c r="L23" s="47">
        <v>123.02</v>
      </c>
    </row>
    <row r="24" spans="1:12" x14ac:dyDescent="0.25">
      <c r="A24" s="68" t="s">
        <v>50</v>
      </c>
      <c r="B24" s="32">
        <v>-5.6604466647076079E-2</v>
      </c>
      <c r="C24" s="32">
        <v>-2.7564272462231698E-2</v>
      </c>
      <c r="D24" s="32">
        <v>-5.4985479186834274E-3</v>
      </c>
      <c r="E24" s="32">
        <v>-1.8172831996350225E-2</v>
      </c>
      <c r="F24" s="32">
        <v>-3.3126412663353477E-4</v>
      </c>
      <c r="G24" s="32">
        <v>-1.219853206237731E-2</v>
      </c>
      <c r="H24" s="32">
        <v>-9.6877748639458972E-3</v>
      </c>
      <c r="I24" s="67">
        <v>-6.7841052039707694E-4</v>
      </c>
      <c r="J24" s="46"/>
      <c r="K24" s="46" t="s">
        <v>49</v>
      </c>
      <c r="L24" s="47">
        <v>96.63</v>
      </c>
    </row>
    <row r="25" spans="1:12" x14ac:dyDescent="0.25">
      <c r="A25" s="68" t="s">
        <v>51</v>
      </c>
      <c r="B25" s="32">
        <v>-5.9392402923902465E-2</v>
      </c>
      <c r="C25" s="32">
        <v>-2.7973102785782911E-2</v>
      </c>
      <c r="D25" s="32">
        <v>-9.3293578389924692E-3</v>
      </c>
      <c r="E25" s="32">
        <v>-1.7059621188924345E-2</v>
      </c>
      <c r="F25" s="32">
        <v>-8.5792189547779785E-3</v>
      </c>
      <c r="G25" s="32">
        <v>-1.1334509399681059E-2</v>
      </c>
      <c r="H25" s="32">
        <v>-5.708999244877222E-3</v>
      </c>
      <c r="I25" s="67">
        <v>-4.965525116858549E-3</v>
      </c>
      <c r="J25" s="46"/>
      <c r="K25" s="46" t="s">
        <v>50</v>
      </c>
      <c r="L25" s="47">
        <v>97.01</v>
      </c>
    </row>
    <row r="26" spans="1:12" ht="17.25" customHeight="1" x14ac:dyDescent="0.25">
      <c r="A26" s="68" t="s">
        <v>52</v>
      </c>
      <c r="B26" s="32">
        <v>-6.362182286160778E-2</v>
      </c>
      <c r="C26" s="32">
        <v>-3.2447758358662648E-2</v>
      </c>
      <c r="D26" s="32">
        <v>-8.5273505937317751E-3</v>
      </c>
      <c r="E26" s="32">
        <v>-2.0917710963930025E-2</v>
      </c>
      <c r="F26" s="32">
        <v>-2.6993466381988629E-2</v>
      </c>
      <c r="G26" s="32">
        <v>-1.3894811703363708E-2</v>
      </c>
      <c r="H26" s="32">
        <v>-3.6302692740003417E-3</v>
      </c>
      <c r="I26" s="67">
        <v>-2.4578995681306948E-3</v>
      </c>
      <c r="J26" s="58"/>
      <c r="K26" s="50" t="s">
        <v>51</v>
      </c>
      <c r="L26" s="47">
        <v>96.77</v>
      </c>
    </row>
    <row r="27" spans="1:12" x14ac:dyDescent="0.25">
      <c r="A27" s="68" t="s">
        <v>53</v>
      </c>
      <c r="B27" s="32">
        <v>-9.6915584415584344E-2</v>
      </c>
      <c r="C27" s="32">
        <v>-3.8156338156338121E-2</v>
      </c>
      <c r="D27" s="32">
        <v>-1.0698240359415911E-2</v>
      </c>
      <c r="E27" s="32">
        <v>-2.3400365630713016E-2</v>
      </c>
      <c r="F27" s="32">
        <v>-4.3120502127003912E-2</v>
      </c>
      <c r="G27" s="32">
        <v>1.4836880549362386E-2</v>
      </c>
      <c r="H27" s="32">
        <v>-3.1953523387823202E-3</v>
      </c>
      <c r="I27" s="67">
        <v>2.4576848116100392E-2</v>
      </c>
      <c r="J27" s="53"/>
      <c r="K27" s="41" t="s">
        <v>52</v>
      </c>
      <c r="L27" s="47">
        <v>96.78</v>
      </c>
    </row>
    <row r="28" spans="1:12" ht="15.75" thickBot="1" x14ac:dyDescent="0.3">
      <c r="A28" s="70" t="s">
        <v>54</v>
      </c>
      <c r="B28" s="71">
        <v>-0.14705211106884741</v>
      </c>
      <c r="C28" s="71">
        <v>-6.7996674979218574E-2</v>
      </c>
      <c r="D28" s="71">
        <v>-2.121344391095592E-2</v>
      </c>
      <c r="E28" s="71">
        <v>-3.2925284930350407E-2</v>
      </c>
      <c r="F28" s="71">
        <v>-8.4713019671156742E-2</v>
      </c>
      <c r="G28" s="71">
        <v>-3.8071333313333677E-2</v>
      </c>
      <c r="H28" s="71">
        <v>1.295068025594226E-2</v>
      </c>
      <c r="I28" s="72">
        <v>-3.0243469067281703E-2</v>
      </c>
      <c r="J28" s="53"/>
      <c r="K28" s="41" t="s">
        <v>53</v>
      </c>
      <c r="L28" s="47">
        <v>93.89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91.52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Agriculture, forestry and fishing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122.08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95.09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94.86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94.95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94.44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91.29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87.14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123.69</v>
      </c>
    </row>
    <row r="42" spans="1:12" x14ac:dyDescent="0.25">
      <c r="K42" s="46" t="s">
        <v>49</v>
      </c>
      <c r="L42" s="47">
        <v>94.5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94.34</v>
      </c>
    </row>
    <row r="44" spans="1:12" ht="15.4" customHeight="1" x14ac:dyDescent="0.25">
      <c r="A44" s="26" t="str">
        <f>"Indexed number of payroll jobs in "&amp;$L$1&amp;" each week by age group"</f>
        <v>Indexed number of payroll jobs in Agriculture, forestry and fishing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94.06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93.64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90.31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85.29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96.87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92.95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103.25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92.49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96.28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88.12</v>
      </c>
    </row>
    <row r="58" spans="1:12" ht="15.4" customHeight="1" x14ac:dyDescent="0.25">
      <c r="K58" s="41" t="s">
        <v>2</v>
      </c>
      <c r="L58" s="47">
        <v>94.29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Agriculture, forestry and fishing each week by State and Territory</v>
      </c>
      <c r="K59" s="41" t="s">
        <v>1</v>
      </c>
      <c r="L59" s="47">
        <v>100.47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92.25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90.22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99.9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89.12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95.97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88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97.58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93.4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91.85</v>
      </c>
    </row>
    <row r="71" spans="1:12" ht="15.4" customHeight="1" x14ac:dyDescent="0.25">
      <c r="K71" s="46" t="s">
        <v>5</v>
      </c>
      <c r="L71" s="47">
        <v>89.09</v>
      </c>
    </row>
    <row r="72" spans="1:12" ht="15.4" customHeight="1" x14ac:dyDescent="0.25">
      <c r="K72" s="46" t="s">
        <v>46</v>
      </c>
      <c r="L72" s="47">
        <v>98.98</v>
      </c>
    </row>
    <row r="73" spans="1:12" ht="15.4" customHeight="1" x14ac:dyDescent="0.25">
      <c r="K73" s="50" t="s">
        <v>4</v>
      </c>
      <c r="L73" s="47">
        <v>88.17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Agriculture, forestry and fishing each week by State and Territory</v>
      </c>
      <c r="K74" s="41" t="s">
        <v>3</v>
      </c>
      <c r="L74" s="47">
        <v>95.17</v>
      </c>
    </row>
    <row r="75" spans="1:12" ht="15.4" customHeight="1" x14ac:dyDescent="0.25">
      <c r="K75" s="41" t="s">
        <v>45</v>
      </c>
      <c r="L75" s="47">
        <v>86.41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96.28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94.3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100.08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90.19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102.27</v>
      </c>
    </row>
    <row r="84" spans="1:12" ht="15.4" customHeight="1" x14ac:dyDescent="0.25">
      <c r="K84" s="50" t="s">
        <v>4</v>
      </c>
      <c r="L84" s="47">
        <v>98.18</v>
      </c>
    </row>
    <row r="85" spans="1:12" ht="15.4" customHeight="1" x14ac:dyDescent="0.25">
      <c r="K85" s="41" t="s">
        <v>3</v>
      </c>
      <c r="L85" s="47">
        <v>97.07</v>
      </c>
    </row>
    <row r="86" spans="1:12" ht="15.4" customHeight="1" x14ac:dyDescent="0.25">
      <c r="K86" s="41" t="s">
        <v>45</v>
      </c>
      <c r="L86" s="47">
        <v>85.47</v>
      </c>
    </row>
    <row r="87" spans="1:12" ht="15.4" customHeight="1" x14ac:dyDescent="0.25">
      <c r="K87" s="41" t="s">
        <v>2</v>
      </c>
      <c r="L87" s="47">
        <v>117.01</v>
      </c>
    </row>
    <row r="88" spans="1:12" ht="15.4" customHeight="1" x14ac:dyDescent="0.25">
      <c r="K88" s="41" t="s">
        <v>1</v>
      </c>
      <c r="L88" s="47">
        <v>88.07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96.4</v>
      </c>
    </row>
    <row r="91" spans="1:12" ht="15" customHeight="1" x14ac:dyDescent="0.25">
      <c r="K91" s="46" t="s">
        <v>5</v>
      </c>
      <c r="L91" s="47">
        <v>88.35</v>
      </c>
    </row>
    <row r="92" spans="1:12" ht="15" customHeight="1" x14ac:dyDescent="0.25">
      <c r="A92" s="26"/>
      <c r="K92" s="46" t="s">
        <v>46</v>
      </c>
      <c r="L92" s="47">
        <v>97.68</v>
      </c>
    </row>
    <row r="93" spans="1:12" ht="15" customHeight="1" x14ac:dyDescent="0.25">
      <c r="K93" s="50" t="s">
        <v>4</v>
      </c>
      <c r="L93" s="47">
        <v>97.56</v>
      </c>
    </row>
    <row r="94" spans="1:12" ht="15" customHeight="1" x14ac:dyDescent="0.25">
      <c r="K94" s="41" t="s">
        <v>3</v>
      </c>
      <c r="L94" s="47">
        <v>97.4</v>
      </c>
    </row>
    <row r="95" spans="1:12" ht="15" customHeight="1" x14ac:dyDescent="0.25">
      <c r="K95" s="41" t="s">
        <v>45</v>
      </c>
      <c r="L95" s="47">
        <v>87.3</v>
      </c>
    </row>
    <row r="96" spans="1:12" ht="15" customHeight="1" x14ac:dyDescent="0.25">
      <c r="K96" s="41" t="s">
        <v>2</v>
      </c>
      <c r="L96" s="47">
        <v>109.39</v>
      </c>
    </row>
    <row r="97" spans="1:12" ht="15" customHeight="1" x14ac:dyDescent="0.25">
      <c r="K97" s="41" t="s">
        <v>1</v>
      </c>
      <c r="L97" s="47">
        <v>91.74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95.98</v>
      </c>
    </row>
    <row r="100" spans="1:12" x14ac:dyDescent="0.25">
      <c r="A100" s="25"/>
      <c r="B100" s="24"/>
      <c r="K100" s="46" t="s">
        <v>5</v>
      </c>
      <c r="L100" s="47">
        <v>88.43</v>
      </c>
    </row>
    <row r="101" spans="1:12" x14ac:dyDescent="0.25">
      <c r="A101" s="25"/>
      <c r="B101" s="24"/>
      <c r="K101" s="46" t="s">
        <v>46</v>
      </c>
      <c r="L101" s="47">
        <v>97.15</v>
      </c>
    </row>
    <row r="102" spans="1:12" x14ac:dyDescent="0.25">
      <c r="A102" s="25"/>
      <c r="B102" s="24"/>
      <c r="K102" s="50" t="s">
        <v>4</v>
      </c>
      <c r="L102" s="47">
        <v>97.52</v>
      </c>
    </row>
    <row r="103" spans="1:12" x14ac:dyDescent="0.25">
      <c r="A103" s="25"/>
      <c r="B103" s="24"/>
      <c r="K103" s="41" t="s">
        <v>3</v>
      </c>
      <c r="L103" s="47">
        <v>96.77</v>
      </c>
    </row>
    <row r="104" spans="1:12" x14ac:dyDescent="0.25">
      <c r="A104" s="25"/>
      <c r="B104" s="24"/>
      <c r="K104" s="41" t="s">
        <v>45</v>
      </c>
      <c r="L104" s="47">
        <v>85.67</v>
      </c>
    </row>
    <row r="105" spans="1:12" x14ac:dyDescent="0.25">
      <c r="A105" s="25"/>
      <c r="B105" s="24"/>
      <c r="K105" s="41" t="s">
        <v>2</v>
      </c>
      <c r="L105" s="47">
        <v>109.51</v>
      </c>
    </row>
    <row r="106" spans="1:12" x14ac:dyDescent="0.25">
      <c r="A106" s="25"/>
      <c r="B106" s="24"/>
      <c r="K106" s="41" t="s">
        <v>1</v>
      </c>
      <c r="L106" s="47">
        <v>96.39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100.44840000000001</v>
      </c>
    </row>
    <row r="110" spans="1:12" x14ac:dyDescent="0.25">
      <c r="K110" s="74">
        <v>43918</v>
      </c>
      <c r="L110" s="47">
        <v>99.959000000000003</v>
      </c>
    </row>
    <row r="111" spans="1:12" x14ac:dyDescent="0.25">
      <c r="K111" s="74">
        <v>43925</v>
      </c>
      <c r="L111" s="47">
        <v>98.212199999999996</v>
      </c>
    </row>
    <row r="112" spans="1:12" x14ac:dyDescent="0.25">
      <c r="K112" s="74">
        <v>43932</v>
      </c>
      <c r="L112" s="47">
        <v>96.405299999999997</v>
      </c>
    </row>
    <row r="113" spans="11:12" x14ac:dyDescent="0.25">
      <c r="K113" s="74">
        <v>43939</v>
      </c>
      <c r="L113" s="47">
        <v>96.336799999999997</v>
      </c>
    </row>
    <row r="114" spans="11:12" x14ac:dyDescent="0.25">
      <c r="K114" s="74">
        <v>43946</v>
      </c>
      <c r="L114" s="47">
        <v>96.663700000000006</v>
      </c>
    </row>
    <row r="115" spans="11:12" x14ac:dyDescent="0.25">
      <c r="K115" s="74">
        <v>43953</v>
      </c>
      <c r="L115" s="47">
        <v>96.504800000000003</v>
      </c>
    </row>
    <row r="116" spans="11:12" x14ac:dyDescent="0.25">
      <c r="K116" s="74">
        <v>43960</v>
      </c>
      <c r="L116" s="47">
        <v>96.603700000000003</v>
      </c>
    </row>
    <row r="117" spans="11:12" x14ac:dyDescent="0.25">
      <c r="K117" s="74">
        <v>43967</v>
      </c>
      <c r="L117" s="47">
        <v>96.721599999999995</v>
      </c>
    </row>
    <row r="118" spans="11:12" x14ac:dyDescent="0.25">
      <c r="K118" s="74">
        <v>43974</v>
      </c>
      <c r="L118" s="47">
        <v>96.585999999999999</v>
      </c>
    </row>
    <row r="119" spans="11:12" x14ac:dyDescent="0.25">
      <c r="K119" s="74">
        <v>43981</v>
      </c>
      <c r="L119" s="47">
        <v>96.213200000000001</v>
      </c>
    </row>
    <row r="120" spans="11:12" x14ac:dyDescent="0.25">
      <c r="K120" s="74">
        <v>43988</v>
      </c>
      <c r="L120" s="47">
        <v>96.532399999999996</v>
      </c>
    </row>
    <row r="121" spans="11:12" x14ac:dyDescent="0.25">
      <c r="K121" s="74">
        <v>43995</v>
      </c>
      <c r="L121" s="47">
        <v>97.154399999999995</v>
      </c>
    </row>
    <row r="122" spans="11:12" x14ac:dyDescent="0.25">
      <c r="K122" s="74">
        <v>44002</v>
      </c>
      <c r="L122" s="47">
        <v>97.528700000000001</v>
      </c>
    </row>
    <row r="123" spans="11:12" x14ac:dyDescent="0.25">
      <c r="K123" s="74">
        <v>44009</v>
      </c>
      <c r="L123" s="47">
        <v>97.743300000000005</v>
      </c>
    </row>
    <row r="124" spans="11:12" x14ac:dyDescent="0.25">
      <c r="K124" s="74">
        <v>44016</v>
      </c>
      <c r="L124" s="47">
        <v>98.599800000000002</v>
      </c>
    </row>
    <row r="125" spans="11:12" x14ac:dyDescent="0.25">
      <c r="K125" s="74">
        <v>44023</v>
      </c>
      <c r="L125" s="47">
        <v>98.185299999999998</v>
      </c>
    </row>
    <row r="126" spans="11:12" x14ac:dyDescent="0.25">
      <c r="K126" s="74">
        <v>44030</v>
      </c>
      <c r="L126" s="47">
        <v>97.437600000000003</v>
      </c>
    </row>
    <row r="127" spans="11:12" x14ac:dyDescent="0.25">
      <c r="K127" s="74">
        <v>44037</v>
      </c>
      <c r="L127" s="47">
        <v>97.525800000000004</v>
      </c>
    </row>
    <row r="128" spans="11:12" x14ac:dyDescent="0.25">
      <c r="K128" s="74">
        <v>44044</v>
      </c>
      <c r="L128" s="47">
        <v>97.520899999999997</v>
      </c>
    </row>
    <row r="129" spans="1:12" x14ac:dyDescent="0.25">
      <c r="K129" s="74">
        <v>44051</v>
      </c>
      <c r="L129" s="47">
        <v>97.318299999999994</v>
      </c>
    </row>
    <row r="130" spans="1:12" x14ac:dyDescent="0.25">
      <c r="K130" s="74">
        <v>44058</v>
      </c>
      <c r="L130" s="47">
        <v>97.337999999999994</v>
      </c>
    </row>
    <row r="131" spans="1:12" x14ac:dyDescent="0.25">
      <c r="K131" s="74">
        <v>44065</v>
      </c>
      <c r="L131" s="47">
        <v>97.273099999999999</v>
      </c>
    </row>
    <row r="132" spans="1:12" x14ac:dyDescent="0.25">
      <c r="K132" s="74">
        <v>44072</v>
      </c>
      <c r="L132" s="47">
        <v>97.808300000000003</v>
      </c>
    </row>
    <row r="133" spans="1:12" x14ac:dyDescent="0.25">
      <c r="K133" s="74">
        <v>44079</v>
      </c>
      <c r="L133" s="47">
        <v>98.5214</v>
      </c>
    </row>
    <row r="134" spans="1:12" x14ac:dyDescent="0.25">
      <c r="K134" s="74">
        <v>44086</v>
      </c>
      <c r="L134" s="47">
        <v>98.785499999999999</v>
      </c>
    </row>
    <row r="135" spans="1:12" x14ac:dyDescent="0.25">
      <c r="K135" s="74">
        <v>44093</v>
      </c>
      <c r="L135" s="47">
        <v>99.078500000000005</v>
      </c>
    </row>
    <row r="136" spans="1:12" x14ac:dyDescent="0.25">
      <c r="K136" s="74">
        <v>44100</v>
      </c>
      <c r="L136" s="47">
        <v>99.230400000000003</v>
      </c>
    </row>
    <row r="137" spans="1:12" x14ac:dyDescent="0.25">
      <c r="K137" s="74">
        <v>44107</v>
      </c>
      <c r="L137" s="47">
        <v>98.553200000000004</v>
      </c>
    </row>
    <row r="138" spans="1:12" x14ac:dyDescent="0.25">
      <c r="K138" s="74">
        <v>44114</v>
      </c>
      <c r="L138" s="47">
        <v>96.780900000000003</v>
      </c>
    </row>
    <row r="139" spans="1:12" x14ac:dyDescent="0.25">
      <c r="A139" s="25"/>
      <c r="B139" s="24"/>
      <c r="K139" s="74">
        <v>44121</v>
      </c>
      <c r="L139" s="47">
        <v>96.746300000000005</v>
      </c>
    </row>
    <row r="140" spans="1:12" x14ac:dyDescent="0.25">
      <c r="A140" s="25"/>
      <c r="B140" s="24"/>
      <c r="K140" s="74">
        <v>44128</v>
      </c>
      <c r="L140" s="47">
        <v>96.482200000000006</v>
      </c>
    </row>
    <row r="141" spans="1:12" x14ac:dyDescent="0.25">
      <c r="K141" s="74">
        <v>44135</v>
      </c>
      <c r="L141" s="47">
        <v>96.216700000000003</v>
      </c>
    </row>
    <row r="142" spans="1:12" x14ac:dyDescent="0.25">
      <c r="K142" s="74">
        <v>44142</v>
      </c>
      <c r="L142" s="47">
        <v>94.200100000000006</v>
      </c>
    </row>
    <row r="143" spans="1:12" x14ac:dyDescent="0.25">
      <c r="K143" s="74">
        <v>44149</v>
      </c>
      <c r="L143" s="47">
        <v>93.533900000000003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102.0355</v>
      </c>
    </row>
    <row r="152" spans="11:12" x14ac:dyDescent="0.25">
      <c r="K152" s="74">
        <v>43918</v>
      </c>
      <c r="L152" s="47">
        <v>103.1837</v>
      </c>
    </row>
    <row r="153" spans="11:12" x14ac:dyDescent="0.25">
      <c r="K153" s="74">
        <v>43925</v>
      </c>
      <c r="L153" s="47">
        <v>102.91800000000001</v>
      </c>
    </row>
    <row r="154" spans="11:12" x14ac:dyDescent="0.25">
      <c r="K154" s="74">
        <v>43932</v>
      </c>
      <c r="L154" s="47">
        <v>99.343199999999996</v>
      </c>
    </row>
    <row r="155" spans="11:12" x14ac:dyDescent="0.25">
      <c r="K155" s="74">
        <v>43939</v>
      </c>
      <c r="L155" s="47">
        <v>99.569199999999995</v>
      </c>
    </row>
    <row r="156" spans="11:12" x14ac:dyDescent="0.25">
      <c r="K156" s="74">
        <v>43946</v>
      </c>
      <c r="L156" s="47">
        <v>102.0578</v>
      </c>
    </row>
    <row r="157" spans="11:12" x14ac:dyDescent="0.25">
      <c r="K157" s="74">
        <v>43953</v>
      </c>
      <c r="L157" s="47">
        <v>102.151</v>
      </c>
    </row>
    <row r="158" spans="11:12" x14ac:dyDescent="0.25">
      <c r="K158" s="74">
        <v>43960</v>
      </c>
      <c r="L158" s="47">
        <v>100.8746</v>
      </c>
    </row>
    <row r="159" spans="11:12" x14ac:dyDescent="0.25">
      <c r="K159" s="74">
        <v>43967</v>
      </c>
      <c r="L159" s="47">
        <v>100.44799999999999</v>
      </c>
    </row>
    <row r="160" spans="11:12" x14ac:dyDescent="0.25">
      <c r="K160" s="74">
        <v>43974</v>
      </c>
      <c r="L160" s="47">
        <v>100.3755</v>
      </c>
    </row>
    <row r="161" spans="11:12" x14ac:dyDescent="0.25">
      <c r="K161" s="74">
        <v>43981</v>
      </c>
      <c r="L161" s="47">
        <v>99.4298</v>
      </c>
    </row>
    <row r="162" spans="11:12" x14ac:dyDescent="0.25">
      <c r="K162" s="74">
        <v>43988</v>
      </c>
      <c r="L162" s="47">
        <v>99.844800000000006</v>
      </c>
    </row>
    <row r="163" spans="11:12" x14ac:dyDescent="0.25">
      <c r="K163" s="74">
        <v>43995</v>
      </c>
      <c r="L163" s="47">
        <v>101.4864</v>
      </c>
    </row>
    <row r="164" spans="11:12" x14ac:dyDescent="0.25">
      <c r="K164" s="74">
        <v>44002</v>
      </c>
      <c r="L164" s="47">
        <v>105.7795</v>
      </c>
    </row>
    <row r="165" spans="11:12" x14ac:dyDescent="0.25">
      <c r="K165" s="74">
        <v>44009</v>
      </c>
      <c r="L165" s="47">
        <v>105.82129999999999</v>
      </c>
    </row>
    <row r="166" spans="11:12" x14ac:dyDescent="0.25">
      <c r="K166" s="74">
        <v>44016</v>
      </c>
      <c r="L166" s="47">
        <v>104.2604</v>
      </c>
    </row>
    <row r="167" spans="11:12" x14ac:dyDescent="0.25">
      <c r="K167" s="74">
        <v>44023</v>
      </c>
      <c r="L167" s="47">
        <v>97.997299999999996</v>
      </c>
    </row>
    <row r="168" spans="11:12" x14ac:dyDescent="0.25">
      <c r="K168" s="74">
        <v>44030</v>
      </c>
      <c r="L168" s="47">
        <v>97.566000000000003</v>
      </c>
    </row>
    <row r="169" spans="11:12" x14ac:dyDescent="0.25">
      <c r="K169" s="74">
        <v>44037</v>
      </c>
      <c r="L169" s="47">
        <v>97.049800000000005</v>
      </c>
    </row>
    <row r="170" spans="11:12" x14ac:dyDescent="0.25">
      <c r="K170" s="74">
        <v>44044</v>
      </c>
      <c r="L170" s="47">
        <v>98.389200000000002</v>
      </c>
    </row>
    <row r="171" spans="11:12" x14ac:dyDescent="0.25">
      <c r="K171" s="74">
        <v>44051</v>
      </c>
      <c r="L171" s="47">
        <v>97.431600000000003</v>
      </c>
    </row>
    <row r="172" spans="11:12" x14ac:dyDescent="0.25">
      <c r="K172" s="74">
        <v>44058</v>
      </c>
      <c r="L172" s="47">
        <v>97.250299999999996</v>
      </c>
    </row>
    <row r="173" spans="11:12" x14ac:dyDescent="0.25">
      <c r="K173" s="74">
        <v>44065</v>
      </c>
      <c r="L173" s="47">
        <v>98.351100000000002</v>
      </c>
    </row>
    <row r="174" spans="11:12" x14ac:dyDescent="0.25">
      <c r="K174" s="74">
        <v>44072</v>
      </c>
      <c r="L174" s="47">
        <v>100.33499999999999</v>
      </c>
    </row>
    <row r="175" spans="11:12" x14ac:dyDescent="0.25">
      <c r="K175" s="74">
        <v>44079</v>
      </c>
      <c r="L175" s="47">
        <v>101.6127</v>
      </c>
    </row>
    <row r="176" spans="11:12" x14ac:dyDescent="0.25">
      <c r="K176" s="74">
        <v>44086</v>
      </c>
      <c r="L176" s="47">
        <v>102.3676</v>
      </c>
    </row>
    <row r="177" spans="11:12" x14ac:dyDescent="0.25">
      <c r="K177" s="74">
        <v>44093</v>
      </c>
      <c r="L177" s="47">
        <v>103.03440000000001</v>
      </c>
    </row>
    <row r="178" spans="11:12" x14ac:dyDescent="0.25">
      <c r="K178" s="74">
        <v>44100</v>
      </c>
      <c r="L178" s="47">
        <v>103.5052</v>
      </c>
    </row>
    <row r="179" spans="11:12" x14ac:dyDescent="0.25">
      <c r="K179" s="74">
        <v>44107</v>
      </c>
      <c r="L179" s="47">
        <v>104.4774</v>
      </c>
    </row>
    <row r="180" spans="11:12" x14ac:dyDescent="0.25">
      <c r="K180" s="74">
        <v>44114</v>
      </c>
      <c r="L180" s="47">
        <v>102.1105</v>
      </c>
    </row>
    <row r="181" spans="11:12" x14ac:dyDescent="0.25">
      <c r="K181" s="74">
        <v>44121</v>
      </c>
      <c r="L181" s="47">
        <v>101.2696</v>
      </c>
    </row>
    <row r="182" spans="11:12" x14ac:dyDescent="0.25">
      <c r="K182" s="74">
        <v>44128</v>
      </c>
      <c r="L182" s="47">
        <v>101.1204</v>
      </c>
    </row>
    <row r="183" spans="11:12" x14ac:dyDescent="0.25">
      <c r="K183" s="74">
        <v>44135</v>
      </c>
      <c r="L183" s="47">
        <v>101.06010000000001</v>
      </c>
    </row>
    <row r="184" spans="11:12" x14ac:dyDescent="0.25">
      <c r="K184" s="74">
        <v>44142</v>
      </c>
      <c r="L184" s="47">
        <v>101.33199999999999</v>
      </c>
    </row>
    <row r="185" spans="11:12" x14ac:dyDescent="0.25">
      <c r="K185" s="74">
        <v>44149</v>
      </c>
      <c r="L185" s="47">
        <v>100.6691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E6A25-13FE-4D92-8385-93B1970CD8CA}">
  <sheetPr codeName="Sheet22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38</v>
      </c>
    </row>
    <row r="2" spans="1:12" ht="19.5" customHeight="1" x14ac:dyDescent="0.3">
      <c r="A2" s="7" t="str">
        <f>"Weekly Payroll Jobs and Wages in Australia - " &amp;$L$1</f>
        <v>Weekly Payroll Jobs and Wages in Australia - Other services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44149</v>
      </c>
    </row>
    <row r="3" spans="1:12" ht="15" customHeight="1" x14ac:dyDescent="0.25">
      <c r="A3" s="38" t="str">
        <f>"Week ending "&amp;TEXT($L$2,"dddd dd mmmm yyyy")</f>
        <v>Week ending Saturday 14 November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44121</v>
      </c>
    </row>
    <row r="5" spans="1:12" ht="16.5" customHeight="1" thickBot="1" x14ac:dyDescent="0.3">
      <c r="A5" s="36" t="str">
        <f>"Change in payroll jobs and total wages, "&amp;$L$1</f>
        <v>Change in payroll jobs and total wages, Other services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44135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89"/>
      <c r="H6" s="89"/>
      <c r="I6" s="90"/>
      <c r="J6" s="55"/>
      <c r="K6" s="43" t="s">
        <v>67</v>
      </c>
      <c r="L6" s="44">
        <v>44142</v>
      </c>
    </row>
    <row r="7" spans="1:12" ht="34.15" customHeight="1" x14ac:dyDescent="0.25">
      <c r="A7" s="92"/>
      <c r="B7" s="94" t="str">
        <f>"% Change between " &amp; TEXT($L$3,"dd mmmm")&amp;" and "&amp; TEXT($L$2,"dd mmmm") &amp; " (Change since 100th case of COVID-19)"</f>
        <v>% Change between 14 March and 14 November (Change since 100th case of COVID-19)</v>
      </c>
      <c r="C7" s="96" t="str">
        <f>"% Change between " &amp; TEXT($L$4,"dd mmmm")&amp;" and "&amp; TEXT($L$2,"dd mmmm") &amp; " (monthly change)"</f>
        <v>% Change between 17 October and 14 November (monthly change)</v>
      </c>
      <c r="D7" s="79" t="str">
        <f>"% Change between " &amp; TEXT($L$6,"dd mmmm")&amp;" and "&amp; TEXT($L$2,"dd mmmm") &amp; " (weekly change)"</f>
        <v>% Change between 07 November and 14 November (weekly change)</v>
      </c>
      <c r="E7" s="81" t="str">
        <f>"% Change between " &amp; TEXT($L$5,"dd mmmm")&amp;" and "&amp; TEXT($L$6,"dd mmmm") &amp; " (weekly change)"</f>
        <v>% Change between 31 October and 07 November (weekly change)</v>
      </c>
      <c r="F7" s="98" t="str">
        <f>"% Change between " &amp; TEXT($L$3,"dd mmmm")&amp;" and "&amp; TEXT($L$2,"dd mmmm") &amp; " (Change since 100th case of COVID-19)"</f>
        <v>% Change between 14 March and 14 November (Change since 100th case of COVID-19)</v>
      </c>
      <c r="G7" s="96" t="str">
        <f>"% Change between " &amp; TEXT($L$4,"dd mmmm")&amp;" and "&amp; TEXT($L$2,"dd mmmm") &amp; " (monthly change)"</f>
        <v>% Change between 17 October and 14 November (monthly change)</v>
      </c>
      <c r="H7" s="79" t="str">
        <f>"% Change between " &amp; TEXT($L$6,"dd mmmm")&amp;" and "&amp; TEXT($L$2,"dd mmmm") &amp; " (weekly change)"</f>
        <v>% Change between 07 November and 14 November (weekly change)</v>
      </c>
      <c r="I7" s="81" t="str">
        <f>"% Change between " &amp; TEXT($L$5,"dd mmmm")&amp;" and "&amp; TEXT($L$6,"dd mmmm") &amp; " (weekly change)"</f>
        <v>% Change between 31 October and 07 November (weekly change)</v>
      </c>
      <c r="J7" s="56"/>
      <c r="K7" s="43" t="s">
        <v>68</v>
      </c>
      <c r="L7" s="44">
        <v>44149</v>
      </c>
    </row>
    <row r="8" spans="1:12" ht="44.25" customHeight="1" thickBot="1" x14ac:dyDescent="0.3">
      <c r="A8" s="93"/>
      <c r="B8" s="95"/>
      <c r="C8" s="97"/>
      <c r="D8" s="80"/>
      <c r="E8" s="82"/>
      <c r="F8" s="99"/>
      <c r="G8" s="97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-5.2053046935263803E-2</v>
      </c>
      <c r="C10" s="32">
        <v>-1.4265761331414994E-2</v>
      </c>
      <c r="D10" s="32">
        <v>-5.7637254458223763E-3</v>
      </c>
      <c r="E10" s="32">
        <v>-1.2464870965398944E-2</v>
      </c>
      <c r="F10" s="32">
        <v>6.703358385221625E-3</v>
      </c>
      <c r="G10" s="32">
        <v>-4.5178241626423477E-3</v>
      </c>
      <c r="H10" s="32">
        <v>9.390741823710691E-3</v>
      </c>
      <c r="I10" s="67">
        <v>-1.2991480336296823E-2</v>
      </c>
      <c r="J10" s="46"/>
      <c r="K10" s="46"/>
      <c r="L10" s="47"/>
    </row>
    <row r="11" spans="1:12" x14ac:dyDescent="0.25">
      <c r="A11" s="68" t="s">
        <v>6</v>
      </c>
      <c r="B11" s="32">
        <v>-5.4344131656360095E-2</v>
      </c>
      <c r="C11" s="32">
        <v>-3.6862199465716783E-2</v>
      </c>
      <c r="D11" s="32">
        <v>-9.4731319221192933E-3</v>
      </c>
      <c r="E11" s="32">
        <v>-2.359351713859914E-2</v>
      </c>
      <c r="F11" s="32">
        <v>-5.8438111027078188E-3</v>
      </c>
      <c r="G11" s="32">
        <v>-2.4413632660529982E-2</v>
      </c>
      <c r="H11" s="32">
        <v>1.3524549409390074E-2</v>
      </c>
      <c r="I11" s="67">
        <v>-2.5707591304207522E-2</v>
      </c>
      <c r="J11" s="46"/>
      <c r="K11" s="46"/>
      <c r="L11" s="47"/>
    </row>
    <row r="12" spans="1:12" ht="15" customHeight="1" x14ac:dyDescent="0.25">
      <c r="A12" s="68" t="s">
        <v>5</v>
      </c>
      <c r="B12" s="32">
        <v>-9.1000166380123093E-2</v>
      </c>
      <c r="C12" s="32">
        <v>4.7309507754551561E-3</v>
      </c>
      <c r="D12" s="32">
        <v>-7.8706068933789286E-3</v>
      </c>
      <c r="E12" s="32">
        <v>-6.1602878009456852E-3</v>
      </c>
      <c r="F12" s="32">
        <v>7.0299534516538031E-5</v>
      </c>
      <c r="G12" s="32">
        <v>4.5521191144523687E-2</v>
      </c>
      <c r="H12" s="32">
        <v>2.0093874472243867E-2</v>
      </c>
      <c r="I12" s="67">
        <v>2.0499027833729144E-3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-4.9793949499761792E-2</v>
      </c>
      <c r="C13" s="32">
        <v>-1.0906408460308215E-2</v>
      </c>
      <c r="D13" s="32">
        <v>-1.4731466763457934E-3</v>
      </c>
      <c r="E13" s="32">
        <v>-8.5252655614017625E-3</v>
      </c>
      <c r="F13" s="32">
        <v>-1.5995416642372473E-2</v>
      </c>
      <c r="G13" s="32">
        <v>-2.9749955286448415E-2</v>
      </c>
      <c r="H13" s="32">
        <v>6.9165137025049006E-3</v>
      </c>
      <c r="I13" s="67">
        <v>-2.6985015489564557E-2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-2.222863882223769E-2</v>
      </c>
      <c r="C14" s="32">
        <v>-5.0314517463996289E-3</v>
      </c>
      <c r="D14" s="32">
        <v>2.9375938595026518E-3</v>
      </c>
      <c r="E14" s="32">
        <v>-9.257728550173594E-3</v>
      </c>
      <c r="F14" s="32">
        <v>2.0557846650734568E-2</v>
      </c>
      <c r="G14" s="32">
        <v>-4.1951280009633329E-3</v>
      </c>
      <c r="H14" s="32">
        <v>-9.7698414806614009E-3</v>
      </c>
      <c r="I14" s="67">
        <v>-3.9385241556813E-3</v>
      </c>
      <c r="J14" s="46"/>
      <c r="K14" s="63"/>
      <c r="L14" s="47"/>
    </row>
    <row r="15" spans="1:12" ht="15" customHeight="1" x14ac:dyDescent="0.25">
      <c r="A15" s="68" t="s">
        <v>3</v>
      </c>
      <c r="B15" s="32">
        <v>-1.4550597553214084E-2</v>
      </c>
      <c r="C15" s="32">
        <v>-1.9542672201505629E-2</v>
      </c>
      <c r="D15" s="32">
        <v>-9.3900762997014553E-3</v>
      </c>
      <c r="E15" s="32">
        <v>-9.9237536656890946E-3</v>
      </c>
      <c r="F15" s="32">
        <v>5.0050630150710207E-2</v>
      </c>
      <c r="G15" s="32">
        <v>-2.3674771848362308E-2</v>
      </c>
      <c r="H15" s="32">
        <v>-4.5505659617847138E-3</v>
      </c>
      <c r="I15" s="67">
        <v>-3.0262348228603519E-3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-2.9385712498436134E-2</v>
      </c>
      <c r="C16" s="32">
        <v>6.3717732520429671E-3</v>
      </c>
      <c r="D16" s="32">
        <v>-1.7858980957282666E-3</v>
      </c>
      <c r="E16" s="32">
        <v>3.6157024793388448E-3</v>
      </c>
      <c r="F16" s="32">
        <v>2.4194035980090067E-2</v>
      </c>
      <c r="G16" s="32">
        <v>1.9334703412011489E-2</v>
      </c>
      <c r="H16" s="32">
        <v>5.1215246908418166E-3</v>
      </c>
      <c r="I16" s="67">
        <v>1.6554875531430202E-2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5.5566625155666349E-2</v>
      </c>
      <c r="C17" s="32">
        <v>3.3472871367608237E-2</v>
      </c>
      <c r="D17" s="32">
        <v>-5.5053086905232362E-5</v>
      </c>
      <c r="E17" s="32">
        <v>-4.112003132954789E-3</v>
      </c>
      <c r="F17" s="32">
        <v>0.18547069497046698</v>
      </c>
      <c r="G17" s="32">
        <v>0.14363731482798414</v>
      </c>
      <c r="H17" s="32">
        <v>7.6410908225241769E-3</v>
      </c>
      <c r="I17" s="67">
        <v>2.7580612246484559E-2</v>
      </c>
      <c r="J17" s="46"/>
      <c r="K17" s="46"/>
      <c r="L17" s="47"/>
    </row>
    <row r="18" spans="1:12" x14ac:dyDescent="0.25">
      <c r="A18" s="69" t="s">
        <v>1</v>
      </c>
      <c r="B18" s="32">
        <v>2.5999139291349893E-2</v>
      </c>
      <c r="C18" s="32">
        <v>1.7388335704125124E-2</v>
      </c>
      <c r="D18" s="32">
        <v>8.9208633093524892E-3</v>
      </c>
      <c r="E18" s="32">
        <v>-1.2536564981195153E-2</v>
      </c>
      <c r="F18" s="32">
        <v>8.238304621218262E-2</v>
      </c>
      <c r="G18" s="32">
        <v>3.1249931253070518E-2</v>
      </c>
      <c r="H18" s="32">
        <v>9.3051576894811472E-3</v>
      </c>
      <c r="I18" s="67">
        <v>1.59602206850471E-2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-5.6384225051188452E-2</v>
      </c>
      <c r="C20" s="32">
        <v>-2.5965705463968591E-2</v>
      </c>
      <c r="D20" s="32">
        <v>-5.5818171583680298E-3</v>
      </c>
      <c r="E20" s="32">
        <v>-1.6291875596025518E-2</v>
      </c>
      <c r="F20" s="32">
        <v>-2.2427543806384564E-2</v>
      </c>
      <c r="G20" s="32">
        <v>-2.6975734347006508E-2</v>
      </c>
      <c r="H20" s="32">
        <v>-1.9386749946690429E-3</v>
      </c>
      <c r="I20" s="67">
        <v>-1.7054025831081288E-2</v>
      </c>
      <c r="J20" s="46"/>
      <c r="K20" s="46"/>
      <c r="L20" s="46"/>
    </row>
    <row r="21" spans="1:12" x14ac:dyDescent="0.25">
      <c r="A21" s="68" t="s">
        <v>13</v>
      </c>
      <c r="B21" s="32">
        <v>-5.8625713621451192E-2</v>
      </c>
      <c r="C21" s="32">
        <v>-7.1020265815127104E-3</v>
      </c>
      <c r="D21" s="32">
        <v>-5.6715798894387826E-3</v>
      </c>
      <c r="E21" s="32">
        <v>-1.0149843890107313E-2</v>
      </c>
      <c r="F21" s="32">
        <v>3.6455669957538017E-2</v>
      </c>
      <c r="G21" s="32">
        <v>2.2064305630037806E-2</v>
      </c>
      <c r="H21" s="32">
        <v>2.303216982548939E-2</v>
      </c>
      <c r="I21" s="67">
        <v>-8.8656760515650745E-3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0.15173841961852852</v>
      </c>
      <c r="C22" s="32">
        <v>4.7813584531482434E-2</v>
      </c>
      <c r="D22" s="32">
        <v>4.1114417094934019E-4</v>
      </c>
      <c r="E22" s="32">
        <v>1.0868822202474426E-2</v>
      </c>
      <c r="F22" s="32">
        <v>0.39536127229031592</v>
      </c>
      <c r="G22" s="32">
        <v>0.10016156744118998</v>
      </c>
      <c r="H22" s="32">
        <v>4.6809806231628892E-2</v>
      </c>
      <c r="I22" s="67">
        <v>8.9319784043950801E-3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-6.6325603748648265E-2</v>
      </c>
      <c r="C23" s="32">
        <v>-6.2695652173913041E-3</v>
      </c>
      <c r="D23" s="32">
        <v>-8.159389398715966E-3</v>
      </c>
      <c r="E23" s="32">
        <v>-7.6626896674012457E-3</v>
      </c>
      <c r="F23" s="32">
        <v>5.4072928178958035E-2</v>
      </c>
      <c r="G23" s="32">
        <v>3.7543065161057543E-2</v>
      </c>
      <c r="H23" s="32">
        <v>3.5173214960208199E-2</v>
      </c>
      <c r="I23" s="67">
        <v>-1.5973855978569373E-3</v>
      </c>
      <c r="J23" s="46"/>
      <c r="K23" s="46" t="s">
        <v>48</v>
      </c>
      <c r="L23" s="47">
        <v>109.92</v>
      </c>
    </row>
    <row r="24" spans="1:12" x14ac:dyDescent="0.25">
      <c r="A24" s="68" t="s">
        <v>50</v>
      </c>
      <c r="B24" s="32">
        <v>-4.7645443437654977E-2</v>
      </c>
      <c r="C24" s="32">
        <v>-1.3019144694775608E-2</v>
      </c>
      <c r="D24" s="32">
        <v>-3.8899152220674971E-3</v>
      </c>
      <c r="E24" s="32">
        <v>-1.0541866987179516E-2</v>
      </c>
      <c r="F24" s="32">
        <v>1.0623945525565226E-2</v>
      </c>
      <c r="G24" s="32">
        <v>-3.4563492811391372E-3</v>
      </c>
      <c r="H24" s="32">
        <v>1.0423668699131472E-2</v>
      </c>
      <c r="I24" s="67">
        <v>-9.4325818358569347E-3</v>
      </c>
      <c r="J24" s="46"/>
      <c r="K24" s="46" t="s">
        <v>49</v>
      </c>
      <c r="L24" s="47">
        <v>93.96</v>
      </c>
    </row>
    <row r="25" spans="1:12" x14ac:dyDescent="0.25">
      <c r="A25" s="68" t="s">
        <v>51</v>
      </c>
      <c r="B25" s="32">
        <v>-2.8006198791809545E-2</v>
      </c>
      <c r="C25" s="32">
        <v>-1.0398387167462886E-2</v>
      </c>
      <c r="D25" s="32">
        <v>-1.279450358269707E-3</v>
      </c>
      <c r="E25" s="32">
        <v>-1.1988521318591627E-2</v>
      </c>
      <c r="F25" s="32">
        <v>8.0131628868420623E-3</v>
      </c>
      <c r="G25" s="32">
        <v>-1.1221302082949913E-2</v>
      </c>
      <c r="H25" s="32">
        <v>5.762614107986952E-3</v>
      </c>
      <c r="I25" s="67">
        <v>-1.5824724226604414E-2</v>
      </c>
      <c r="J25" s="46"/>
      <c r="K25" s="46" t="s">
        <v>50</v>
      </c>
      <c r="L25" s="47">
        <v>96.49</v>
      </c>
    </row>
    <row r="26" spans="1:12" ht="17.25" customHeight="1" x14ac:dyDescent="0.25">
      <c r="A26" s="68" t="s">
        <v>52</v>
      </c>
      <c r="B26" s="32">
        <v>-2.502869136889152E-2</v>
      </c>
      <c r="C26" s="32">
        <v>-7.3694550718643725E-3</v>
      </c>
      <c r="D26" s="32">
        <v>1.2814502265978689E-4</v>
      </c>
      <c r="E26" s="32">
        <v>-1.1160522655860983E-2</v>
      </c>
      <c r="F26" s="32">
        <v>9.3585890401728378E-3</v>
      </c>
      <c r="G26" s="32">
        <v>-1.6367696307488799E-2</v>
      </c>
      <c r="H26" s="32">
        <v>1.5207663618928002E-3</v>
      </c>
      <c r="I26" s="67">
        <v>-2.000440417010485E-2</v>
      </c>
      <c r="J26" s="58"/>
      <c r="K26" s="50" t="s">
        <v>51</v>
      </c>
      <c r="L26" s="47">
        <v>98.22</v>
      </c>
    </row>
    <row r="27" spans="1:12" x14ac:dyDescent="0.25">
      <c r="A27" s="68" t="s">
        <v>53</v>
      </c>
      <c r="B27" s="32">
        <v>-5.7914721230431176E-2</v>
      </c>
      <c r="C27" s="32">
        <v>-1.0705169803158054E-2</v>
      </c>
      <c r="D27" s="32">
        <v>-6.533377034851906E-4</v>
      </c>
      <c r="E27" s="32">
        <v>-1.2479321009853939E-2</v>
      </c>
      <c r="F27" s="32">
        <v>-2.9565293408775895E-2</v>
      </c>
      <c r="G27" s="32">
        <v>-5.186156614279569E-3</v>
      </c>
      <c r="H27" s="32">
        <v>5.8082538027530717E-3</v>
      </c>
      <c r="I27" s="67">
        <v>-4.8691317027627079E-3</v>
      </c>
      <c r="J27" s="53"/>
      <c r="K27" s="41" t="s">
        <v>52</v>
      </c>
      <c r="L27" s="47">
        <v>98.22</v>
      </c>
    </row>
    <row r="28" spans="1:12" ht="15.75" thickBot="1" x14ac:dyDescent="0.3">
      <c r="A28" s="70" t="s">
        <v>54</v>
      </c>
      <c r="B28" s="71">
        <v>-0.11843648208469049</v>
      </c>
      <c r="C28" s="71">
        <v>-1.2262773722627629E-2</v>
      </c>
      <c r="D28" s="71">
        <v>2.5766618645812756E-3</v>
      </c>
      <c r="E28" s="71">
        <v>-1.279967492889067E-2</v>
      </c>
      <c r="F28" s="71">
        <v>-0.10398021225691578</v>
      </c>
      <c r="G28" s="71">
        <v>-3.3367030085044269E-2</v>
      </c>
      <c r="H28" s="71">
        <v>1.1229296094254826E-2</v>
      </c>
      <c r="I28" s="72">
        <v>-4.3002237238135788E-2</v>
      </c>
      <c r="J28" s="53"/>
      <c r="K28" s="41" t="s">
        <v>53</v>
      </c>
      <c r="L28" s="47">
        <v>95.23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89.25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Other services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115.13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94.14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95.61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97.32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97.48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94.27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87.93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115.17</v>
      </c>
    </row>
    <row r="42" spans="1:12" x14ac:dyDescent="0.25">
      <c r="K42" s="46" t="s">
        <v>49</v>
      </c>
      <c r="L42" s="47">
        <v>93.37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95.24</v>
      </c>
    </row>
    <row r="44" spans="1:12" ht="15.4" customHeight="1" x14ac:dyDescent="0.25">
      <c r="A44" s="26" t="str">
        <f>"Indexed number of payroll jobs in "&amp;$L$1&amp;" each week by age group"</f>
        <v>Indexed number of payroll jobs in Other services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97.2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97.5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94.21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88.16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97.46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93.42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95.92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97.61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102.52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96.26</v>
      </c>
    </row>
    <row r="58" spans="1:12" ht="15.4" customHeight="1" x14ac:dyDescent="0.25">
      <c r="K58" s="41" t="s">
        <v>2</v>
      </c>
      <c r="L58" s="47">
        <v>103.48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Other services each week by State and Territory</v>
      </c>
      <c r="K59" s="41" t="s">
        <v>1</v>
      </c>
      <c r="L59" s="47">
        <v>101.82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94.08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91.98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94.32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96.6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100.6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95.84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107.29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100.41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93.49</v>
      </c>
    </row>
    <row r="71" spans="1:12" ht="15.4" customHeight="1" x14ac:dyDescent="0.25">
      <c r="K71" s="46" t="s">
        <v>5</v>
      </c>
      <c r="L71" s="47">
        <v>91.44</v>
      </c>
    </row>
    <row r="72" spans="1:12" ht="15.4" customHeight="1" x14ac:dyDescent="0.25">
      <c r="K72" s="46" t="s">
        <v>46</v>
      </c>
      <c r="L72" s="47">
        <v>93.49</v>
      </c>
    </row>
    <row r="73" spans="1:12" ht="15.4" customHeight="1" x14ac:dyDescent="0.25">
      <c r="K73" s="50" t="s">
        <v>4</v>
      </c>
      <c r="L73" s="47">
        <v>96.87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Other services each week by State and Territory</v>
      </c>
      <c r="K74" s="41" t="s">
        <v>3</v>
      </c>
      <c r="L74" s="47">
        <v>100.12</v>
      </c>
    </row>
    <row r="75" spans="1:12" ht="15.4" customHeight="1" x14ac:dyDescent="0.25">
      <c r="K75" s="41" t="s">
        <v>45</v>
      </c>
      <c r="L75" s="47">
        <v>95.09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107.43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100.94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97.84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88.53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94.88</v>
      </c>
    </row>
    <row r="84" spans="1:12" ht="15.4" customHeight="1" x14ac:dyDescent="0.25">
      <c r="K84" s="50" t="s">
        <v>4</v>
      </c>
      <c r="L84" s="47">
        <v>97.81</v>
      </c>
    </row>
    <row r="85" spans="1:12" ht="15.4" customHeight="1" x14ac:dyDescent="0.25">
      <c r="K85" s="41" t="s">
        <v>3</v>
      </c>
      <c r="L85" s="47">
        <v>97.48</v>
      </c>
    </row>
    <row r="86" spans="1:12" ht="15.4" customHeight="1" x14ac:dyDescent="0.25">
      <c r="K86" s="41" t="s">
        <v>45</v>
      </c>
      <c r="L86" s="47">
        <v>95.66</v>
      </c>
    </row>
    <row r="87" spans="1:12" ht="15.4" customHeight="1" x14ac:dyDescent="0.25">
      <c r="K87" s="41" t="s">
        <v>2</v>
      </c>
      <c r="L87" s="47">
        <v>99.23</v>
      </c>
    </row>
    <row r="88" spans="1:12" ht="15.4" customHeight="1" x14ac:dyDescent="0.25">
      <c r="K88" s="41" t="s">
        <v>1</v>
      </c>
      <c r="L88" s="47">
        <v>98.13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95.59</v>
      </c>
    </row>
    <row r="91" spans="1:12" ht="15" customHeight="1" x14ac:dyDescent="0.25">
      <c r="K91" s="46" t="s">
        <v>5</v>
      </c>
      <c r="L91" s="47">
        <v>91.1</v>
      </c>
    </row>
    <row r="92" spans="1:12" ht="15" customHeight="1" x14ac:dyDescent="0.25">
      <c r="A92" s="26"/>
      <c r="K92" s="46" t="s">
        <v>46</v>
      </c>
      <c r="L92" s="47">
        <v>94.43</v>
      </c>
    </row>
    <row r="93" spans="1:12" ht="15" customHeight="1" x14ac:dyDescent="0.25">
      <c r="K93" s="50" t="s">
        <v>4</v>
      </c>
      <c r="L93" s="47">
        <v>96.97</v>
      </c>
    </row>
    <row r="94" spans="1:12" ht="15" customHeight="1" x14ac:dyDescent="0.25">
      <c r="K94" s="41" t="s">
        <v>3</v>
      </c>
      <c r="L94" s="47">
        <v>96.89</v>
      </c>
    </row>
    <row r="95" spans="1:12" ht="15" customHeight="1" x14ac:dyDescent="0.25">
      <c r="K95" s="41" t="s">
        <v>45</v>
      </c>
      <c r="L95" s="47">
        <v>97.39</v>
      </c>
    </row>
    <row r="96" spans="1:12" ht="15" customHeight="1" x14ac:dyDescent="0.25">
      <c r="K96" s="41" t="s">
        <v>2</v>
      </c>
      <c r="L96" s="47">
        <v>102.05</v>
      </c>
    </row>
    <row r="97" spans="1:12" ht="15" customHeight="1" x14ac:dyDescent="0.25">
      <c r="K97" s="41" t="s">
        <v>1</v>
      </c>
      <c r="L97" s="47">
        <v>100.07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94.4</v>
      </c>
    </row>
    <row r="100" spans="1:12" x14ac:dyDescent="0.25">
      <c r="A100" s="25"/>
      <c r="B100" s="24"/>
      <c r="K100" s="46" t="s">
        <v>5</v>
      </c>
      <c r="L100" s="47">
        <v>90.27</v>
      </c>
    </row>
    <row r="101" spans="1:12" x14ac:dyDescent="0.25">
      <c r="A101" s="25"/>
      <c r="B101" s="24"/>
      <c r="K101" s="46" t="s">
        <v>46</v>
      </c>
      <c r="L101" s="47">
        <v>94.83</v>
      </c>
    </row>
    <row r="102" spans="1:12" x14ac:dyDescent="0.25">
      <c r="A102" s="25"/>
      <c r="B102" s="24"/>
      <c r="K102" s="50" t="s">
        <v>4</v>
      </c>
      <c r="L102" s="47">
        <v>97.35</v>
      </c>
    </row>
    <row r="103" spans="1:12" x14ac:dyDescent="0.25">
      <c r="A103" s="25"/>
      <c r="B103" s="24"/>
      <c r="K103" s="41" t="s">
        <v>3</v>
      </c>
      <c r="L103" s="47">
        <v>95.72</v>
      </c>
    </row>
    <row r="104" spans="1:12" x14ac:dyDescent="0.25">
      <c r="A104" s="25"/>
      <c r="B104" s="24"/>
      <c r="K104" s="41" t="s">
        <v>45</v>
      </c>
      <c r="L104" s="47">
        <v>97.71</v>
      </c>
    </row>
    <row r="105" spans="1:12" x14ac:dyDescent="0.25">
      <c r="A105" s="25"/>
      <c r="B105" s="24"/>
      <c r="K105" s="41" t="s">
        <v>2</v>
      </c>
      <c r="L105" s="47">
        <v>101.78</v>
      </c>
    </row>
    <row r="106" spans="1:12" x14ac:dyDescent="0.25">
      <c r="A106" s="25"/>
      <c r="B106" s="24"/>
      <c r="K106" s="41" t="s">
        <v>1</v>
      </c>
      <c r="L106" s="47">
        <v>101.13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99.419600000000003</v>
      </c>
    </row>
    <row r="110" spans="1:12" x14ac:dyDescent="0.25">
      <c r="K110" s="74">
        <v>43918</v>
      </c>
      <c r="L110" s="47">
        <v>96.445700000000002</v>
      </c>
    </row>
    <row r="111" spans="1:12" x14ac:dyDescent="0.25">
      <c r="K111" s="74">
        <v>43925</v>
      </c>
      <c r="L111" s="47">
        <v>92.922200000000004</v>
      </c>
    </row>
    <row r="112" spans="1:12" x14ac:dyDescent="0.25">
      <c r="K112" s="74">
        <v>43932</v>
      </c>
      <c r="L112" s="47">
        <v>90.280699999999996</v>
      </c>
    </row>
    <row r="113" spans="11:12" x14ac:dyDescent="0.25">
      <c r="K113" s="74">
        <v>43939</v>
      </c>
      <c r="L113" s="47">
        <v>89.554900000000004</v>
      </c>
    </row>
    <row r="114" spans="11:12" x14ac:dyDescent="0.25">
      <c r="K114" s="74">
        <v>43946</v>
      </c>
      <c r="L114" s="47">
        <v>89.883099999999999</v>
      </c>
    </row>
    <row r="115" spans="11:12" x14ac:dyDescent="0.25">
      <c r="K115" s="74">
        <v>43953</v>
      </c>
      <c r="L115" s="47">
        <v>89.861800000000002</v>
      </c>
    </row>
    <row r="116" spans="11:12" x14ac:dyDescent="0.25">
      <c r="K116" s="74">
        <v>43960</v>
      </c>
      <c r="L116" s="47">
        <v>91.313100000000006</v>
      </c>
    </row>
    <row r="117" spans="11:12" x14ac:dyDescent="0.25">
      <c r="K117" s="74">
        <v>43967</v>
      </c>
      <c r="L117" s="47">
        <v>92.368499999999997</v>
      </c>
    </row>
    <row r="118" spans="11:12" x14ac:dyDescent="0.25">
      <c r="K118" s="74">
        <v>43974</v>
      </c>
      <c r="L118" s="47">
        <v>92.776600000000002</v>
      </c>
    </row>
    <row r="119" spans="11:12" x14ac:dyDescent="0.25">
      <c r="K119" s="74">
        <v>43981</v>
      </c>
      <c r="L119" s="47">
        <v>92.979699999999994</v>
      </c>
    </row>
    <row r="120" spans="11:12" x14ac:dyDescent="0.25">
      <c r="K120" s="74">
        <v>43988</v>
      </c>
      <c r="L120" s="47">
        <v>94.715500000000006</v>
      </c>
    </row>
    <row r="121" spans="11:12" x14ac:dyDescent="0.25">
      <c r="K121" s="74">
        <v>43995</v>
      </c>
      <c r="L121" s="47">
        <v>95.450800000000001</v>
      </c>
    </row>
    <row r="122" spans="11:12" x14ac:dyDescent="0.25">
      <c r="K122" s="74">
        <v>44002</v>
      </c>
      <c r="L122" s="47">
        <v>96.061099999999996</v>
      </c>
    </row>
    <row r="123" spans="11:12" x14ac:dyDescent="0.25">
      <c r="K123" s="74">
        <v>44009</v>
      </c>
      <c r="L123" s="47">
        <v>96.439499999999995</v>
      </c>
    </row>
    <row r="124" spans="11:12" x14ac:dyDescent="0.25">
      <c r="K124" s="74">
        <v>44016</v>
      </c>
      <c r="L124" s="47">
        <v>97.837999999999994</v>
      </c>
    </row>
    <row r="125" spans="11:12" x14ac:dyDescent="0.25">
      <c r="K125" s="74">
        <v>44023</v>
      </c>
      <c r="L125" s="47">
        <v>97.921899999999994</v>
      </c>
    </row>
    <row r="126" spans="11:12" x14ac:dyDescent="0.25">
      <c r="K126" s="74">
        <v>44030</v>
      </c>
      <c r="L126" s="47">
        <v>97.495199999999997</v>
      </c>
    </row>
    <row r="127" spans="11:12" x14ac:dyDescent="0.25">
      <c r="K127" s="74">
        <v>44037</v>
      </c>
      <c r="L127" s="47">
        <v>97.7042</v>
      </c>
    </row>
    <row r="128" spans="11:12" x14ac:dyDescent="0.25">
      <c r="K128" s="74">
        <v>44044</v>
      </c>
      <c r="L128" s="47">
        <v>97.749799999999993</v>
      </c>
    </row>
    <row r="129" spans="1:12" x14ac:dyDescent="0.25">
      <c r="K129" s="74">
        <v>44051</v>
      </c>
      <c r="L129" s="47">
        <v>97.671300000000002</v>
      </c>
    </row>
    <row r="130" spans="1:12" x14ac:dyDescent="0.25">
      <c r="K130" s="74">
        <v>44058</v>
      </c>
      <c r="L130" s="47">
        <v>97.503500000000003</v>
      </c>
    </row>
    <row r="131" spans="1:12" x14ac:dyDescent="0.25">
      <c r="K131" s="74">
        <v>44065</v>
      </c>
      <c r="L131" s="47">
        <v>97.164199999999994</v>
      </c>
    </row>
    <row r="132" spans="1:12" x14ac:dyDescent="0.25">
      <c r="K132" s="74">
        <v>44072</v>
      </c>
      <c r="L132" s="47">
        <v>97.3048</v>
      </c>
    </row>
    <row r="133" spans="1:12" x14ac:dyDescent="0.25">
      <c r="K133" s="74">
        <v>44079</v>
      </c>
      <c r="L133" s="47">
        <v>97.709599999999995</v>
      </c>
    </row>
    <row r="134" spans="1:12" x14ac:dyDescent="0.25">
      <c r="K134" s="74">
        <v>44086</v>
      </c>
      <c r="L134" s="47">
        <v>98.148399999999995</v>
      </c>
    </row>
    <row r="135" spans="1:12" x14ac:dyDescent="0.25">
      <c r="K135" s="74">
        <v>44093</v>
      </c>
      <c r="L135" s="47">
        <v>98.395499999999998</v>
      </c>
    </row>
    <row r="136" spans="1:12" x14ac:dyDescent="0.25">
      <c r="K136" s="74">
        <v>44100</v>
      </c>
      <c r="L136" s="47">
        <v>98.009299999999996</v>
      </c>
    </row>
    <row r="137" spans="1:12" x14ac:dyDescent="0.25">
      <c r="K137" s="74">
        <v>44107</v>
      </c>
      <c r="L137" s="47">
        <v>96.86</v>
      </c>
    </row>
    <row r="138" spans="1:12" x14ac:dyDescent="0.25">
      <c r="K138" s="74">
        <v>44114</v>
      </c>
      <c r="L138" s="47">
        <v>95.749300000000005</v>
      </c>
    </row>
    <row r="139" spans="1:12" x14ac:dyDescent="0.25">
      <c r="A139" s="25"/>
      <c r="B139" s="24"/>
      <c r="K139" s="74">
        <v>44121</v>
      </c>
      <c r="L139" s="47">
        <v>96.166600000000003</v>
      </c>
    </row>
    <row r="140" spans="1:12" x14ac:dyDescent="0.25">
      <c r="A140" s="25"/>
      <c r="B140" s="24"/>
      <c r="K140" s="74">
        <v>44128</v>
      </c>
      <c r="L140" s="47">
        <v>96.589200000000005</v>
      </c>
    </row>
    <row r="141" spans="1:12" x14ac:dyDescent="0.25">
      <c r="K141" s="74">
        <v>44135</v>
      </c>
      <c r="L141" s="47">
        <v>96.547700000000006</v>
      </c>
    </row>
    <row r="142" spans="1:12" x14ac:dyDescent="0.25">
      <c r="K142" s="74">
        <v>44142</v>
      </c>
      <c r="L142" s="47">
        <v>95.344200000000001</v>
      </c>
    </row>
    <row r="143" spans="1:12" x14ac:dyDescent="0.25">
      <c r="K143" s="74">
        <v>44149</v>
      </c>
      <c r="L143" s="47">
        <v>94.794700000000006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100.43680000000001</v>
      </c>
    </row>
    <row r="152" spans="11:12" x14ac:dyDescent="0.25">
      <c r="K152" s="74">
        <v>43918</v>
      </c>
      <c r="L152" s="47">
        <v>101.92959999999999</v>
      </c>
    </row>
    <row r="153" spans="11:12" x14ac:dyDescent="0.25">
      <c r="K153" s="74">
        <v>43925</v>
      </c>
      <c r="L153" s="47">
        <v>102.3139</v>
      </c>
    </row>
    <row r="154" spans="11:12" x14ac:dyDescent="0.25">
      <c r="K154" s="74">
        <v>43932</v>
      </c>
      <c r="L154" s="47">
        <v>98.3489</v>
      </c>
    </row>
    <row r="155" spans="11:12" x14ac:dyDescent="0.25">
      <c r="K155" s="74">
        <v>43939</v>
      </c>
      <c r="L155" s="47">
        <v>96.855699999999999</v>
      </c>
    </row>
    <row r="156" spans="11:12" x14ac:dyDescent="0.25">
      <c r="K156" s="74">
        <v>43946</v>
      </c>
      <c r="L156" s="47">
        <v>99.582899999999995</v>
      </c>
    </row>
    <row r="157" spans="11:12" x14ac:dyDescent="0.25">
      <c r="K157" s="74">
        <v>43953</v>
      </c>
      <c r="L157" s="47">
        <v>99.592600000000004</v>
      </c>
    </row>
    <row r="158" spans="11:12" x14ac:dyDescent="0.25">
      <c r="K158" s="74">
        <v>43960</v>
      </c>
      <c r="L158" s="47">
        <v>99.234200000000001</v>
      </c>
    </row>
    <row r="159" spans="11:12" x14ac:dyDescent="0.25">
      <c r="K159" s="74">
        <v>43967</v>
      </c>
      <c r="L159" s="47">
        <v>97.877399999999994</v>
      </c>
    </row>
    <row r="160" spans="11:12" x14ac:dyDescent="0.25">
      <c r="K160" s="74">
        <v>43974</v>
      </c>
      <c r="L160" s="47">
        <v>97.892499999999998</v>
      </c>
    </row>
    <row r="161" spans="11:12" x14ac:dyDescent="0.25">
      <c r="K161" s="74">
        <v>43981</v>
      </c>
      <c r="L161" s="47">
        <v>99.530199999999994</v>
      </c>
    </row>
    <row r="162" spans="11:12" x14ac:dyDescent="0.25">
      <c r="K162" s="74">
        <v>43988</v>
      </c>
      <c r="L162" s="47">
        <v>103.1503</v>
      </c>
    </row>
    <row r="163" spans="11:12" x14ac:dyDescent="0.25">
      <c r="K163" s="74">
        <v>43995</v>
      </c>
      <c r="L163" s="47">
        <v>103.7582</v>
      </c>
    </row>
    <row r="164" spans="11:12" x14ac:dyDescent="0.25">
      <c r="K164" s="74">
        <v>44002</v>
      </c>
      <c r="L164" s="47">
        <v>106.45489999999999</v>
      </c>
    </row>
    <row r="165" spans="11:12" x14ac:dyDescent="0.25">
      <c r="K165" s="74">
        <v>44009</v>
      </c>
      <c r="L165" s="47">
        <v>108.935</v>
      </c>
    </row>
    <row r="166" spans="11:12" x14ac:dyDescent="0.25">
      <c r="K166" s="74">
        <v>44016</v>
      </c>
      <c r="L166" s="47">
        <v>106.5919</v>
      </c>
    </row>
    <row r="167" spans="11:12" x14ac:dyDescent="0.25">
      <c r="K167" s="74">
        <v>44023</v>
      </c>
      <c r="L167" s="47">
        <v>102.4764</v>
      </c>
    </row>
    <row r="168" spans="11:12" x14ac:dyDescent="0.25">
      <c r="K168" s="74">
        <v>44030</v>
      </c>
      <c r="L168" s="47">
        <v>102.22329999999999</v>
      </c>
    </row>
    <row r="169" spans="11:12" x14ac:dyDescent="0.25">
      <c r="K169" s="74">
        <v>44037</v>
      </c>
      <c r="L169" s="47">
        <v>101.7959</v>
      </c>
    </row>
    <row r="170" spans="11:12" x14ac:dyDescent="0.25">
      <c r="K170" s="74">
        <v>44044</v>
      </c>
      <c r="L170" s="47">
        <v>102.4388</v>
      </c>
    </row>
    <row r="171" spans="11:12" x14ac:dyDescent="0.25">
      <c r="K171" s="74">
        <v>44051</v>
      </c>
      <c r="L171" s="47">
        <v>102.7349</v>
      </c>
    </row>
    <row r="172" spans="11:12" x14ac:dyDescent="0.25">
      <c r="K172" s="74">
        <v>44058</v>
      </c>
      <c r="L172" s="47">
        <v>103.0558</v>
      </c>
    </row>
    <row r="173" spans="11:12" x14ac:dyDescent="0.25">
      <c r="K173" s="74">
        <v>44065</v>
      </c>
      <c r="L173" s="47">
        <v>102.2924</v>
      </c>
    </row>
    <row r="174" spans="11:12" x14ac:dyDescent="0.25">
      <c r="K174" s="74">
        <v>44072</v>
      </c>
      <c r="L174" s="47">
        <v>102.6944</v>
      </c>
    </row>
    <row r="175" spans="11:12" x14ac:dyDescent="0.25">
      <c r="K175" s="74">
        <v>44079</v>
      </c>
      <c r="L175" s="47">
        <v>104.17100000000001</v>
      </c>
    </row>
    <row r="176" spans="11:12" x14ac:dyDescent="0.25">
      <c r="K176" s="74">
        <v>44086</v>
      </c>
      <c r="L176" s="47">
        <v>104.92059999999999</v>
      </c>
    </row>
    <row r="177" spans="11:12" x14ac:dyDescent="0.25">
      <c r="K177" s="74">
        <v>44093</v>
      </c>
      <c r="L177" s="47">
        <v>105.422</v>
      </c>
    </row>
    <row r="178" spans="11:12" x14ac:dyDescent="0.25">
      <c r="K178" s="74">
        <v>44100</v>
      </c>
      <c r="L178" s="47">
        <v>105.4766</v>
      </c>
    </row>
    <row r="179" spans="11:12" x14ac:dyDescent="0.25">
      <c r="K179" s="74">
        <v>44107</v>
      </c>
      <c r="L179" s="47">
        <v>103.60380000000001</v>
      </c>
    </row>
    <row r="180" spans="11:12" x14ac:dyDescent="0.25">
      <c r="K180" s="74">
        <v>44114</v>
      </c>
      <c r="L180" s="47">
        <v>100.7602</v>
      </c>
    </row>
    <row r="181" spans="11:12" x14ac:dyDescent="0.25">
      <c r="K181" s="74">
        <v>44121</v>
      </c>
      <c r="L181" s="47">
        <v>101.1272</v>
      </c>
    </row>
    <row r="182" spans="11:12" x14ac:dyDescent="0.25">
      <c r="K182" s="74">
        <v>44128</v>
      </c>
      <c r="L182" s="47">
        <v>101.3098</v>
      </c>
    </row>
    <row r="183" spans="11:12" x14ac:dyDescent="0.25">
      <c r="K183" s="74">
        <v>44135</v>
      </c>
      <c r="L183" s="47">
        <v>101.04649999999999</v>
      </c>
    </row>
    <row r="184" spans="11:12" x14ac:dyDescent="0.25">
      <c r="K184" s="74">
        <v>44142</v>
      </c>
      <c r="L184" s="47">
        <v>99.733800000000002</v>
      </c>
    </row>
    <row r="185" spans="11:12" x14ac:dyDescent="0.25">
      <c r="K185" s="74">
        <v>44149</v>
      </c>
      <c r="L185" s="47">
        <v>100.6703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61D78-3FDA-4C1B-AD58-6AC85684517F}">
  <sheetPr codeName="Sheet5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0</v>
      </c>
    </row>
    <row r="2" spans="1:12" ht="19.5" customHeight="1" x14ac:dyDescent="0.3">
      <c r="A2" s="7" t="str">
        <f>"Weekly Payroll Jobs and Wages in Australia - " &amp;$L$1</f>
        <v>Weekly Payroll Jobs and Wages in Australia - Mining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44149</v>
      </c>
    </row>
    <row r="3" spans="1:12" ht="15" customHeight="1" x14ac:dyDescent="0.25">
      <c r="A3" s="38" t="str">
        <f>"Week ending "&amp;TEXT($L$2,"dddd dd mmmm yyyy")</f>
        <v>Week ending Saturday 14 November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44121</v>
      </c>
    </row>
    <row r="5" spans="1:12" ht="16.5" customHeight="1" thickBot="1" x14ac:dyDescent="0.3">
      <c r="A5" s="36" t="str">
        <f>"Change in payroll jobs and total wages, "&amp;$L$1</f>
        <v>Change in payroll jobs and total wages, Mining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44135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89"/>
      <c r="H6" s="89"/>
      <c r="I6" s="90"/>
      <c r="J6" s="55"/>
      <c r="K6" s="43" t="s">
        <v>67</v>
      </c>
      <c r="L6" s="44">
        <v>44142</v>
      </c>
    </row>
    <row r="7" spans="1:12" ht="34.15" customHeight="1" x14ac:dyDescent="0.25">
      <c r="A7" s="92"/>
      <c r="B7" s="94" t="str">
        <f>"% Change between " &amp; TEXT($L$3,"dd mmmm")&amp;" and "&amp; TEXT($L$2,"dd mmmm") &amp; " (Change since 100th case of COVID-19)"</f>
        <v>% Change between 14 March and 14 November (Change since 100th case of COVID-19)</v>
      </c>
      <c r="C7" s="96" t="str">
        <f>"% Change between " &amp; TEXT($L$4,"dd mmmm")&amp;" and "&amp; TEXT($L$2,"dd mmmm") &amp; " (monthly change)"</f>
        <v>% Change between 17 October and 14 November (monthly change)</v>
      </c>
      <c r="D7" s="79" t="str">
        <f>"% Change between " &amp; TEXT($L$6,"dd mmmm")&amp;" and "&amp; TEXT($L$2,"dd mmmm") &amp; " (weekly change)"</f>
        <v>% Change between 07 November and 14 November (weekly change)</v>
      </c>
      <c r="E7" s="81" t="str">
        <f>"% Change between " &amp; TEXT($L$5,"dd mmmm")&amp;" and "&amp; TEXT($L$6,"dd mmmm") &amp; " (weekly change)"</f>
        <v>% Change between 31 October and 07 November (weekly change)</v>
      </c>
      <c r="F7" s="98" t="str">
        <f>"% Change between " &amp; TEXT($L$3,"dd mmmm")&amp;" and "&amp; TEXT($L$2,"dd mmmm") &amp; " (Change since 100th case of COVID-19)"</f>
        <v>% Change between 14 March and 14 November (Change since 100th case of COVID-19)</v>
      </c>
      <c r="G7" s="96" t="str">
        <f>"% Change between " &amp; TEXT($L$4,"dd mmmm")&amp;" and "&amp; TEXT($L$2,"dd mmmm") &amp; " (monthly change)"</f>
        <v>% Change between 17 October and 14 November (monthly change)</v>
      </c>
      <c r="H7" s="79" t="str">
        <f>"% Change between " &amp; TEXT($L$6,"dd mmmm")&amp;" and "&amp; TEXT($L$2,"dd mmmm") &amp; " (weekly change)"</f>
        <v>% Change between 07 November and 14 November (weekly change)</v>
      </c>
      <c r="I7" s="81" t="str">
        <f>"% Change between " &amp; TEXT($L$5,"dd mmmm")&amp;" and "&amp; TEXT($L$6,"dd mmmm") &amp; " (weekly change)"</f>
        <v>% Change between 31 October and 07 November (weekly change)</v>
      </c>
      <c r="J7" s="56"/>
      <c r="K7" s="43" t="s">
        <v>68</v>
      </c>
      <c r="L7" s="44">
        <v>44149</v>
      </c>
    </row>
    <row r="8" spans="1:12" ht="44.25" customHeight="1" thickBot="1" x14ac:dyDescent="0.3">
      <c r="A8" s="93"/>
      <c r="B8" s="95"/>
      <c r="C8" s="97"/>
      <c r="D8" s="80"/>
      <c r="E8" s="82"/>
      <c r="F8" s="99"/>
      <c r="G8" s="97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-1.7681690924867821E-2</v>
      </c>
      <c r="C10" s="32">
        <v>-2.187334963966725E-4</v>
      </c>
      <c r="D10" s="32">
        <v>1.4516960295215764E-2</v>
      </c>
      <c r="E10" s="32">
        <v>-3.0234969192428629E-3</v>
      </c>
      <c r="F10" s="32">
        <v>-0.19864204118157203</v>
      </c>
      <c r="G10" s="32">
        <v>-3.3937790813191371E-2</v>
      </c>
      <c r="H10" s="32">
        <v>7.7900859699886471E-3</v>
      </c>
      <c r="I10" s="67">
        <v>-8.9460552448369368E-3</v>
      </c>
      <c r="J10" s="46"/>
      <c r="K10" s="46"/>
      <c r="L10" s="47"/>
    </row>
    <row r="11" spans="1:12" x14ac:dyDescent="0.25">
      <c r="A11" s="68" t="s">
        <v>6</v>
      </c>
      <c r="B11" s="32">
        <v>2.6388547142377705E-2</v>
      </c>
      <c r="C11" s="32">
        <v>2.1362270450751231E-2</v>
      </c>
      <c r="D11" s="32">
        <v>1.7361516573666913E-2</v>
      </c>
      <c r="E11" s="32">
        <v>7.3332340678975427E-3</v>
      </c>
      <c r="F11" s="32">
        <v>1.1002334281202675E-3</v>
      </c>
      <c r="G11" s="32">
        <v>-7.6030381255795532E-2</v>
      </c>
      <c r="H11" s="32">
        <v>1.4670906409367968E-2</v>
      </c>
      <c r="I11" s="67">
        <v>-2.2792226868118215E-2</v>
      </c>
      <c r="J11" s="46"/>
      <c r="K11" s="46"/>
      <c r="L11" s="47"/>
    </row>
    <row r="12" spans="1:12" ht="15" customHeight="1" x14ac:dyDescent="0.25">
      <c r="A12" s="68" t="s">
        <v>5</v>
      </c>
      <c r="B12" s="32">
        <v>-2.4704636883336906E-2</v>
      </c>
      <c r="C12" s="32">
        <v>-1.5638422908430427E-2</v>
      </c>
      <c r="D12" s="32">
        <v>7.7269744038503951E-3</v>
      </c>
      <c r="E12" s="32">
        <v>-1.0606060606060619E-2</v>
      </c>
      <c r="F12" s="32">
        <v>-0.14437446083876682</v>
      </c>
      <c r="G12" s="32">
        <v>-0.12223151250648101</v>
      </c>
      <c r="H12" s="32">
        <v>2.3665357631471817E-2</v>
      </c>
      <c r="I12" s="67">
        <v>-4.1704356724011626E-3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-1.609425205283832E-2</v>
      </c>
      <c r="C13" s="32">
        <v>2.9894457408319308E-3</v>
      </c>
      <c r="D13" s="32">
        <v>1.5159801521093863E-2</v>
      </c>
      <c r="E13" s="32">
        <v>-1.989490301234742E-3</v>
      </c>
      <c r="F13" s="32">
        <v>-0.14265944819833054</v>
      </c>
      <c r="G13" s="32">
        <v>-2.3382491734729505E-2</v>
      </c>
      <c r="H13" s="32">
        <v>1.33661015479003E-3</v>
      </c>
      <c r="I13" s="67">
        <v>-5.2061244537501272E-3</v>
      </c>
      <c r="J13" s="46"/>
      <c r="K13" s="46"/>
      <c r="L13" s="47"/>
    </row>
    <row r="14" spans="1:12" ht="15" customHeight="1" x14ac:dyDescent="0.25">
      <c r="A14" s="68" t="s">
        <v>4</v>
      </c>
      <c r="B14" s="32">
        <v>-2.6132158590308374E-2</v>
      </c>
      <c r="C14" s="32">
        <v>1.2937582730882857E-2</v>
      </c>
      <c r="D14" s="32">
        <v>1.6872125114995251E-2</v>
      </c>
      <c r="E14" s="32">
        <v>-4.8825144949649069E-3</v>
      </c>
      <c r="F14" s="32">
        <v>-0.23878386011464037</v>
      </c>
      <c r="G14" s="32">
        <v>1.4950887050872996E-3</v>
      </c>
      <c r="H14" s="32">
        <v>1.5984215722136375E-2</v>
      </c>
      <c r="I14" s="67">
        <v>-5.4671169056926705E-2</v>
      </c>
      <c r="J14" s="46"/>
      <c r="K14" s="63"/>
      <c r="L14" s="47"/>
    </row>
    <row r="15" spans="1:12" ht="15" customHeight="1" x14ac:dyDescent="0.25">
      <c r="A15" s="68" t="s">
        <v>3</v>
      </c>
      <c r="B15" s="32">
        <v>-2.7410877979221926E-2</v>
      </c>
      <c r="C15" s="32">
        <v>-9.6094102717411145E-3</v>
      </c>
      <c r="D15" s="32">
        <v>1.3630891425431502E-2</v>
      </c>
      <c r="E15" s="32">
        <v>-5.7736003675238345E-3</v>
      </c>
      <c r="F15" s="32">
        <v>-0.27210761757599278</v>
      </c>
      <c r="G15" s="32">
        <v>-2.2453926278588998E-2</v>
      </c>
      <c r="H15" s="32">
        <v>6.5609913388295915E-3</v>
      </c>
      <c r="I15" s="67">
        <v>-3.5084006353219843E-3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-0.11620689655172411</v>
      </c>
      <c r="C16" s="32">
        <v>1.4838977298438749E-2</v>
      </c>
      <c r="D16" s="32">
        <v>1.3405885786371918E-2</v>
      </c>
      <c r="E16" s="32">
        <v>-7.5029198785330209E-3</v>
      </c>
      <c r="F16" s="32">
        <v>-0.15337545518444096</v>
      </c>
      <c r="G16" s="32">
        <v>-3.5351224084207766E-2</v>
      </c>
      <c r="H16" s="32">
        <v>-1.3579322560391516E-2</v>
      </c>
      <c r="I16" s="67">
        <v>-2.7327382387924204E-2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-3.083659665361338E-2</v>
      </c>
      <c r="C17" s="32">
        <v>5.3101920236338085E-3</v>
      </c>
      <c r="D17" s="32">
        <v>1.6951811729547961E-2</v>
      </c>
      <c r="E17" s="32">
        <v>-7.7835433654559472E-3</v>
      </c>
      <c r="F17" s="32">
        <v>-3.5501365418524999E-2</v>
      </c>
      <c r="G17" s="32">
        <v>4.3213717350387038E-2</v>
      </c>
      <c r="H17" s="32">
        <v>2.6540757066073173E-2</v>
      </c>
      <c r="I17" s="67">
        <v>5.766156287212687E-2</v>
      </c>
      <c r="J17" s="46"/>
      <c r="K17" s="46"/>
      <c r="L17" s="47"/>
    </row>
    <row r="18" spans="1:12" x14ac:dyDescent="0.25">
      <c r="A18" s="69" t="s">
        <v>1</v>
      </c>
      <c r="B18" s="32">
        <v>0.12624999999999997</v>
      </c>
      <c r="C18" s="32">
        <v>4.4637681159420239E-2</v>
      </c>
      <c r="D18" s="32">
        <v>1.5211267605633738E-2</v>
      </c>
      <c r="E18" s="32">
        <v>4.4117647058823595E-2</v>
      </c>
      <c r="F18" s="32">
        <v>-3.264326189911293E-2</v>
      </c>
      <c r="G18" s="32">
        <v>-1.5330592655294351E-2</v>
      </c>
      <c r="H18" s="32">
        <v>2.4193094337359611E-2</v>
      </c>
      <c r="I18" s="67">
        <v>-6.6793633814259734E-2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-1.8413265993265981E-2</v>
      </c>
      <c r="C20" s="32">
        <v>6.2275651998011661E-4</v>
      </c>
      <c r="D20" s="32">
        <v>1.4702595236943505E-2</v>
      </c>
      <c r="E20" s="32">
        <v>-2.8330226330832708E-3</v>
      </c>
      <c r="F20" s="32">
        <v>-0.19181470717647098</v>
      </c>
      <c r="G20" s="32">
        <v>-3.0425867627949521E-2</v>
      </c>
      <c r="H20" s="32">
        <v>7.4361978834203146E-3</v>
      </c>
      <c r="I20" s="67">
        <v>-6.9776940335484205E-3</v>
      </c>
      <c r="J20" s="46"/>
      <c r="K20" s="46"/>
      <c r="L20" s="46"/>
    </row>
    <row r="21" spans="1:12" x14ac:dyDescent="0.25">
      <c r="A21" s="68" t="s">
        <v>13</v>
      </c>
      <c r="B21" s="32">
        <v>-1.5542966224329602E-2</v>
      </c>
      <c r="C21" s="32">
        <v>-3.0661762780099799E-3</v>
      </c>
      <c r="D21" s="32">
        <v>1.3448545604610729E-2</v>
      </c>
      <c r="E21" s="32">
        <v>-4.1331000902122828E-3</v>
      </c>
      <c r="F21" s="32">
        <v>-0.23596713324073082</v>
      </c>
      <c r="G21" s="32">
        <v>-5.4058763279380084E-2</v>
      </c>
      <c r="H21" s="32">
        <v>8.7674104512325268E-3</v>
      </c>
      <c r="I21" s="67">
        <v>-2.1427161680828144E-2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0.18716297786720326</v>
      </c>
      <c r="C22" s="32">
        <v>4.4347879957165492E-2</v>
      </c>
      <c r="D22" s="32">
        <v>2.5283681164960825E-2</v>
      </c>
      <c r="E22" s="32">
        <v>2.2149200710479544E-2</v>
      </c>
      <c r="F22" s="32">
        <v>0.26226618653768097</v>
      </c>
      <c r="G22" s="32">
        <v>-5.1650720433509378E-2</v>
      </c>
      <c r="H22" s="32">
        <v>1.7765014743309271E-2</v>
      </c>
      <c r="I22" s="67">
        <v>-2.3203278666965699E-2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3.2646393566222676E-2</v>
      </c>
      <c r="C23" s="32">
        <v>8.1244029782390204E-3</v>
      </c>
      <c r="D23" s="32">
        <v>1.4576611575689791E-2</v>
      </c>
      <c r="E23" s="32">
        <v>3.321392176973692E-3</v>
      </c>
      <c r="F23" s="32">
        <v>1.5347800298758596E-2</v>
      </c>
      <c r="G23" s="32">
        <v>-5.1348840932032846E-3</v>
      </c>
      <c r="H23" s="32">
        <v>1.6344628323545773E-3</v>
      </c>
      <c r="I23" s="67">
        <v>1.8649579104160763E-2</v>
      </c>
      <c r="J23" s="46"/>
      <c r="K23" s="46" t="s">
        <v>48</v>
      </c>
      <c r="L23" s="47">
        <v>113.68</v>
      </c>
    </row>
    <row r="24" spans="1:12" x14ac:dyDescent="0.25">
      <c r="A24" s="68" t="s">
        <v>50</v>
      </c>
      <c r="B24" s="32">
        <v>-1.1886001826549419E-2</v>
      </c>
      <c r="C24" s="32">
        <v>4.1547969880042501E-3</v>
      </c>
      <c r="D24" s="32">
        <v>1.4330415178912759E-2</v>
      </c>
      <c r="E24" s="32">
        <v>-2.6574568385557829E-3</v>
      </c>
      <c r="F24" s="32">
        <v>-0.14336911199763147</v>
      </c>
      <c r="G24" s="32">
        <v>-1.9277835516214981E-2</v>
      </c>
      <c r="H24" s="32">
        <v>7.0538840785929757E-3</v>
      </c>
      <c r="I24" s="67">
        <v>2.2604066273446133E-3</v>
      </c>
      <c r="J24" s="46"/>
      <c r="K24" s="46" t="s">
        <v>49</v>
      </c>
      <c r="L24" s="47">
        <v>102.43</v>
      </c>
    </row>
    <row r="25" spans="1:12" x14ac:dyDescent="0.25">
      <c r="A25" s="68" t="s">
        <v>51</v>
      </c>
      <c r="B25" s="32">
        <v>-1.7711407917659461E-2</v>
      </c>
      <c r="C25" s="32">
        <v>-2.5801365760436124E-4</v>
      </c>
      <c r="D25" s="32">
        <v>1.5329549189591063E-2</v>
      </c>
      <c r="E25" s="32">
        <v>-3.3576990159180919E-3</v>
      </c>
      <c r="F25" s="32">
        <v>-0.24374987740904053</v>
      </c>
      <c r="G25" s="32">
        <v>-4.2376793791936707E-2</v>
      </c>
      <c r="H25" s="32">
        <v>9.0488453127663959E-3</v>
      </c>
      <c r="I25" s="67">
        <v>-1.2812432264983409E-2</v>
      </c>
      <c r="J25" s="46"/>
      <c r="K25" s="46" t="s">
        <v>50</v>
      </c>
      <c r="L25" s="47">
        <v>98.4</v>
      </c>
    </row>
    <row r="26" spans="1:12" ht="17.25" customHeight="1" x14ac:dyDescent="0.25">
      <c r="A26" s="68" t="s">
        <v>52</v>
      </c>
      <c r="B26" s="32">
        <v>-3.1482251913486303E-2</v>
      </c>
      <c r="C26" s="32">
        <v>-6.0080435690585965E-3</v>
      </c>
      <c r="D26" s="32">
        <v>1.4803527787107917E-2</v>
      </c>
      <c r="E26" s="32">
        <v>-6.2176067962136372E-3</v>
      </c>
      <c r="F26" s="32">
        <v>-0.26161933633351553</v>
      </c>
      <c r="G26" s="32">
        <v>-5.2683650672583293E-2</v>
      </c>
      <c r="H26" s="32">
        <v>9.7642552746788347E-3</v>
      </c>
      <c r="I26" s="67">
        <v>-2.8989533683516755E-2</v>
      </c>
      <c r="J26" s="58"/>
      <c r="K26" s="50" t="s">
        <v>51</v>
      </c>
      <c r="L26" s="47">
        <v>98.25</v>
      </c>
    </row>
    <row r="27" spans="1:12" x14ac:dyDescent="0.25">
      <c r="A27" s="68" t="s">
        <v>53</v>
      </c>
      <c r="B27" s="32">
        <v>-7.93065198308196E-2</v>
      </c>
      <c r="C27" s="32">
        <v>-1.3999634219922785E-2</v>
      </c>
      <c r="D27" s="32">
        <v>1.2808008912056579E-2</v>
      </c>
      <c r="E27" s="32">
        <v>-5.8082399331115253E-3</v>
      </c>
      <c r="F27" s="32">
        <v>-0.26628208474760739</v>
      </c>
      <c r="G27" s="32">
        <v>-3.4765487628023672E-2</v>
      </c>
      <c r="H27" s="32">
        <v>1.5565201932218997E-2</v>
      </c>
      <c r="I27" s="67">
        <v>-7.8141149394997944E-3</v>
      </c>
      <c r="J27" s="53"/>
      <c r="K27" s="41" t="s">
        <v>52</v>
      </c>
      <c r="L27" s="47">
        <v>97.44</v>
      </c>
    </row>
    <row r="28" spans="1:12" ht="15.75" thickBot="1" x14ac:dyDescent="0.3">
      <c r="A28" s="70" t="s">
        <v>54</v>
      </c>
      <c r="B28" s="71">
        <v>-0.11915510718789413</v>
      </c>
      <c r="C28" s="71">
        <v>-4.4289076182136622E-2</v>
      </c>
      <c r="D28" s="71">
        <v>1.3964493605655548E-2</v>
      </c>
      <c r="E28" s="71">
        <v>-2.005718431272141E-2</v>
      </c>
      <c r="F28" s="71">
        <v>-0.27049448586952962</v>
      </c>
      <c r="G28" s="71">
        <v>-0.12614763367001491</v>
      </c>
      <c r="H28" s="71">
        <v>-6.177858024127203E-2</v>
      </c>
      <c r="I28" s="72">
        <v>-8.1726281464174377E-2</v>
      </c>
      <c r="J28" s="53"/>
      <c r="K28" s="41" t="s">
        <v>53</v>
      </c>
      <c r="L28" s="47">
        <v>93.38</v>
      </c>
    </row>
    <row r="29" spans="1:12" ht="24.75" customHeight="1" x14ac:dyDescent="0.25">
      <c r="A29" s="100" t="s">
        <v>70</v>
      </c>
      <c r="B29" s="100"/>
      <c r="C29" s="100"/>
      <c r="D29" s="100"/>
      <c r="E29" s="100"/>
      <c r="F29" s="100"/>
      <c r="G29" s="100"/>
      <c r="H29" s="100"/>
      <c r="I29" s="100"/>
      <c r="J29" s="53"/>
      <c r="K29" s="41" t="s">
        <v>54</v>
      </c>
      <c r="L29" s="47">
        <v>92.17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Mining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115.79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101.78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97.42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96.75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95.44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90.91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86.87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118.72</v>
      </c>
    </row>
    <row r="42" spans="1:12" x14ac:dyDescent="0.25">
      <c r="K42" s="46" t="s">
        <v>49</v>
      </c>
      <c r="L42" s="47">
        <v>103.26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98.81</v>
      </c>
    </row>
    <row r="44" spans="1:12" ht="15.4" customHeight="1" x14ac:dyDescent="0.25">
      <c r="A44" s="26" t="str">
        <f>"Indexed number of payroll jobs in "&amp;$L$1&amp;" each week by age group"</f>
        <v>Indexed number of payroll jobs in Mining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98.23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96.85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92.07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88.08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100.7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99.67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97.26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95.5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98.31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86.99</v>
      </c>
    </row>
    <row r="58" spans="1:12" ht="15.4" customHeight="1" x14ac:dyDescent="0.25">
      <c r="K58" s="41" t="s">
        <v>2</v>
      </c>
      <c r="L58" s="47">
        <v>96.01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Mining each week by State and Territory</v>
      </c>
      <c r="K59" s="41" t="s">
        <v>1</v>
      </c>
      <c r="L59" s="47">
        <v>98.05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101.19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97.84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96.15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94.92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96.03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87.11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95.1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102.6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102.98</v>
      </c>
    </row>
    <row r="71" spans="1:12" ht="15.4" customHeight="1" x14ac:dyDescent="0.25">
      <c r="K71" s="46" t="s">
        <v>5</v>
      </c>
      <c r="L71" s="47">
        <v>98.45</v>
      </c>
    </row>
    <row r="72" spans="1:12" ht="15.4" customHeight="1" x14ac:dyDescent="0.25">
      <c r="K72" s="46" t="s">
        <v>46</v>
      </c>
      <c r="L72" s="47">
        <v>97.65</v>
      </c>
    </row>
    <row r="73" spans="1:12" ht="15.4" customHeight="1" x14ac:dyDescent="0.25">
      <c r="K73" s="50" t="s">
        <v>4</v>
      </c>
      <c r="L73" s="47">
        <v>96.59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Mining each week by State and Territory</v>
      </c>
      <c r="K74" s="41" t="s">
        <v>3</v>
      </c>
      <c r="L74" s="47">
        <v>97.36</v>
      </c>
    </row>
    <row r="75" spans="1:12" ht="15.4" customHeight="1" x14ac:dyDescent="0.25">
      <c r="K75" s="41" t="s">
        <v>45</v>
      </c>
      <c r="L75" s="47">
        <v>88.28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96.43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103.32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98.08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96.48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101.58</v>
      </c>
    </row>
    <row r="84" spans="1:12" ht="15.4" customHeight="1" x14ac:dyDescent="0.25">
      <c r="K84" s="50" t="s">
        <v>4</v>
      </c>
      <c r="L84" s="47">
        <v>98.99</v>
      </c>
    </row>
    <row r="85" spans="1:12" ht="15.4" customHeight="1" x14ac:dyDescent="0.25">
      <c r="K85" s="41" t="s">
        <v>3</v>
      </c>
      <c r="L85" s="47">
        <v>97.91</v>
      </c>
    </row>
    <row r="86" spans="1:12" ht="15.4" customHeight="1" x14ac:dyDescent="0.25">
      <c r="K86" s="41" t="s">
        <v>45</v>
      </c>
      <c r="L86" s="47">
        <v>87.81</v>
      </c>
    </row>
    <row r="87" spans="1:12" ht="15.4" customHeight="1" x14ac:dyDescent="0.25">
      <c r="K87" s="41" t="s">
        <v>2</v>
      </c>
      <c r="L87" s="47">
        <v>97.22</v>
      </c>
    </row>
    <row r="88" spans="1:12" ht="15.4" customHeight="1" x14ac:dyDescent="0.25">
      <c r="K88" s="41" t="s">
        <v>1</v>
      </c>
      <c r="L88" s="47">
        <v>134.21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97.72</v>
      </c>
    </row>
    <row r="91" spans="1:12" ht="15" customHeight="1" x14ac:dyDescent="0.25">
      <c r="K91" s="46" t="s">
        <v>5</v>
      </c>
      <c r="L91" s="47">
        <v>92.85</v>
      </c>
    </row>
    <row r="92" spans="1:12" ht="15" customHeight="1" x14ac:dyDescent="0.25">
      <c r="A92" s="26"/>
      <c r="K92" s="46" t="s">
        <v>46</v>
      </c>
      <c r="L92" s="47">
        <v>100.07</v>
      </c>
    </row>
    <row r="93" spans="1:12" ht="15" customHeight="1" x14ac:dyDescent="0.25">
      <c r="K93" s="50" t="s">
        <v>4</v>
      </c>
      <c r="L93" s="47">
        <v>99.38</v>
      </c>
    </row>
    <row r="94" spans="1:12" ht="15" customHeight="1" x14ac:dyDescent="0.25">
      <c r="K94" s="41" t="s">
        <v>3</v>
      </c>
      <c r="L94" s="47">
        <v>95.92</v>
      </c>
    </row>
    <row r="95" spans="1:12" ht="15" customHeight="1" x14ac:dyDescent="0.25">
      <c r="K95" s="41" t="s">
        <v>45</v>
      </c>
      <c r="L95" s="47">
        <v>87.93</v>
      </c>
    </row>
    <row r="96" spans="1:12" ht="15" customHeight="1" x14ac:dyDescent="0.25">
      <c r="K96" s="41" t="s">
        <v>2</v>
      </c>
      <c r="L96" s="47">
        <v>96.36</v>
      </c>
    </row>
    <row r="97" spans="1:12" ht="15" customHeight="1" x14ac:dyDescent="0.25">
      <c r="K97" s="41" t="s">
        <v>1</v>
      </c>
      <c r="L97" s="47">
        <v>131.58000000000001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99.14</v>
      </c>
    </row>
    <row r="100" spans="1:12" x14ac:dyDescent="0.25">
      <c r="A100" s="25"/>
      <c r="B100" s="24"/>
      <c r="K100" s="46" t="s">
        <v>5</v>
      </c>
      <c r="L100" s="47">
        <v>94.18</v>
      </c>
    </row>
    <row r="101" spans="1:12" x14ac:dyDescent="0.25">
      <c r="A101" s="25"/>
      <c r="B101" s="24"/>
      <c r="K101" s="46" t="s">
        <v>46</v>
      </c>
      <c r="L101" s="47">
        <v>101.46</v>
      </c>
    </row>
    <row r="102" spans="1:12" x14ac:dyDescent="0.25">
      <c r="A102" s="25"/>
      <c r="B102" s="24"/>
      <c r="K102" s="50" t="s">
        <v>4</v>
      </c>
      <c r="L102" s="47">
        <v>100.86</v>
      </c>
    </row>
    <row r="103" spans="1:12" x14ac:dyDescent="0.25">
      <c r="A103" s="25"/>
      <c r="B103" s="24"/>
      <c r="K103" s="41" t="s">
        <v>3</v>
      </c>
      <c r="L103" s="47">
        <v>97.13</v>
      </c>
    </row>
    <row r="104" spans="1:12" x14ac:dyDescent="0.25">
      <c r="A104" s="25"/>
      <c r="B104" s="24"/>
      <c r="K104" s="41" t="s">
        <v>45</v>
      </c>
      <c r="L104" s="47">
        <v>89.11</v>
      </c>
    </row>
    <row r="105" spans="1:12" x14ac:dyDescent="0.25">
      <c r="A105" s="25"/>
      <c r="B105" s="24"/>
      <c r="K105" s="41" t="s">
        <v>2</v>
      </c>
      <c r="L105" s="47">
        <v>98.07</v>
      </c>
    </row>
    <row r="106" spans="1:12" x14ac:dyDescent="0.25">
      <c r="A106" s="25"/>
      <c r="B106" s="24"/>
      <c r="K106" s="41" t="s">
        <v>1</v>
      </c>
      <c r="L106" s="47">
        <v>136.88999999999999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99.461399999999998</v>
      </c>
    </row>
    <row r="110" spans="1:12" x14ac:dyDescent="0.25">
      <c r="K110" s="74">
        <v>43918</v>
      </c>
      <c r="L110" s="47">
        <v>98.461600000000004</v>
      </c>
    </row>
    <row r="111" spans="1:12" x14ac:dyDescent="0.25">
      <c r="K111" s="74">
        <v>43925</v>
      </c>
      <c r="L111" s="47">
        <v>94.590599999999995</v>
      </c>
    </row>
    <row r="112" spans="1:12" x14ac:dyDescent="0.25">
      <c r="K112" s="74">
        <v>43932</v>
      </c>
      <c r="L112" s="47">
        <v>91.937799999999996</v>
      </c>
    </row>
    <row r="113" spans="11:12" x14ac:dyDescent="0.25">
      <c r="K113" s="74">
        <v>43939</v>
      </c>
      <c r="L113" s="47">
        <v>92.119500000000002</v>
      </c>
    </row>
    <row r="114" spans="11:12" x14ac:dyDescent="0.25">
      <c r="K114" s="74">
        <v>43946</v>
      </c>
      <c r="L114" s="47">
        <v>92.275000000000006</v>
      </c>
    </row>
    <row r="115" spans="11:12" x14ac:dyDescent="0.25">
      <c r="K115" s="74">
        <v>43953</v>
      </c>
      <c r="L115" s="47">
        <v>92.391300000000001</v>
      </c>
    </row>
    <row r="116" spans="11:12" x14ac:dyDescent="0.25">
      <c r="K116" s="74">
        <v>43960</v>
      </c>
      <c r="L116" s="47">
        <v>93.7</v>
      </c>
    </row>
    <row r="117" spans="11:12" x14ac:dyDescent="0.25">
      <c r="K117" s="74">
        <v>43967</v>
      </c>
      <c r="L117" s="47">
        <v>93.914400000000001</v>
      </c>
    </row>
    <row r="118" spans="11:12" x14ac:dyDescent="0.25">
      <c r="K118" s="74">
        <v>43974</v>
      </c>
      <c r="L118" s="47">
        <v>94.209699999999998</v>
      </c>
    </row>
    <row r="119" spans="11:12" x14ac:dyDescent="0.25">
      <c r="K119" s="74">
        <v>43981</v>
      </c>
      <c r="L119" s="47">
        <v>94.208600000000004</v>
      </c>
    </row>
    <row r="120" spans="11:12" x14ac:dyDescent="0.25">
      <c r="K120" s="74">
        <v>43988</v>
      </c>
      <c r="L120" s="47">
        <v>95.350300000000004</v>
      </c>
    </row>
    <row r="121" spans="11:12" x14ac:dyDescent="0.25">
      <c r="K121" s="74">
        <v>43995</v>
      </c>
      <c r="L121" s="47">
        <v>95.578400000000002</v>
      </c>
    </row>
    <row r="122" spans="11:12" x14ac:dyDescent="0.25">
      <c r="K122" s="74">
        <v>44002</v>
      </c>
      <c r="L122" s="47">
        <v>94.949200000000005</v>
      </c>
    </row>
    <row r="123" spans="11:12" x14ac:dyDescent="0.25">
      <c r="K123" s="74">
        <v>44009</v>
      </c>
      <c r="L123" s="47">
        <v>95.573499999999996</v>
      </c>
    </row>
    <row r="124" spans="11:12" x14ac:dyDescent="0.25">
      <c r="K124" s="74">
        <v>44016</v>
      </c>
      <c r="L124" s="47">
        <v>97.707300000000004</v>
      </c>
    </row>
    <row r="125" spans="11:12" x14ac:dyDescent="0.25">
      <c r="K125" s="74">
        <v>44023</v>
      </c>
      <c r="L125" s="47">
        <v>98.899799999999999</v>
      </c>
    </row>
    <row r="126" spans="11:12" x14ac:dyDescent="0.25">
      <c r="K126" s="74">
        <v>44030</v>
      </c>
      <c r="L126" s="47">
        <v>98.584299999999999</v>
      </c>
    </row>
    <row r="127" spans="11:12" x14ac:dyDescent="0.25">
      <c r="K127" s="74">
        <v>44037</v>
      </c>
      <c r="L127" s="47">
        <v>98.729500000000002</v>
      </c>
    </row>
    <row r="128" spans="11:12" x14ac:dyDescent="0.25">
      <c r="K128" s="74">
        <v>44044</v>
      </c>
      <c r="L128" s="47">
        <v>98.767200000000003</v>
      </c>
    </row>
    <row r="129" spans="1:12" x14ac:dyDescent="0.25">
      <c r="K129" s="74">
        <v>44051</v>
      </c>
      <c r="L129" s="47">
        <v>99.020399999999995</v>
      </c>
    </row>
    <row r="130" spans="1:12" x14ac:dyDescent="0.25">
      <c r="K130" s="74">
        <v>44058</v>
      </c>
      <c r="L130" s="47">
        <v>98.635099999999994</v>
      </c>
    </row>
    <row r="131" spans="1:12" x14ac:dyDescent="0.25">
      <c r="K131" s="74">
        <v>44065</v>
      </c>
      <c r="L131" s="47">
        <v>98.615499999999997</v>
      </c>
    </row>
    <row r="132" spans="1:12" x14ac:dyDescent="0.25">
      <c r="K132" s="74">
        <v>44072</v>
      </c>
      <c r="L132" s="47">
        <v>98.666300000000007</v>
      </c>
    </row>
    <row r="133" spans="1:12" x14ac:dyDescent="0.25">
      <c r="K133" s="74">
        <v>44079</v>
      </c>
      <c r="L133" s="47">
        <v>98.149500000000003</v>
      </c>
    </row>
    <row r="134" spans="1:12" x14ac:dyDescent="0.25">
      <c r="K134" s="74">
        <v>44086</v>
      </c>
      <c r="L134" s="47">
        <v>98.159800000000004</v>
      </c>
    </row>
    <row r="135" spans="1:12" x14ac:dyDescent="0.25">
      <c r="K135" s="74">
        <v>44093</v>
      </c>
      <c r="L135" s="47">
        <v>98.234899999999996</v>
      </c>
    </row>
    <row r="136" spans="1:12" x14ac:dyDescent="0.25">
      <c r="K136" s="74">
        <v>44100</v>
      </c>
      <c r="L136" s="47">
        <v>98.225099999999998</v>
      </c>
    </row>
    <row r="137" spans="1:12" x14ac:dyDescent="0.25">
      <c r="K137" s="74">
        <v>44107</v>
      </c>
      <c r="L137" s="47">
        <v>98.088999999999999</v>
      </c>
    </row>
    <row r="138" spans="1:12" x14ac:dyDescent="0.25">
      <c r="K138" s="74">
        <v>44114</v>
      </c>
      <c r="L138" s="47">
        <v>98.364000000000004</v>
      </c>
    </row>
    <row r="139" spans="1:12" x14ac:dyDescent="0.25">
      <c r="A139" s="25"/>
      <c r="B139" s="24"/>
      <c r="K139" s="74">
        <v>44121</v>
      </c>
      <c r="L139" s="47">
        <v>98.253299999999996</v>
      </c>
    </row>
    <row r="140" spans="1:12" x14ac:dyDescent="0.25">
      <c r="A140" s="25"/>
      <c r="B140" s="24"/>
      <c r="K140" s="74">
        <v>44128</v>
      </c>
      <c r="L140" s="47">
        <v>98.188999999999993</v>
      </c>
    </row>
    <row r="141" spans="1:12" x14ac:dyDescent="0.25">
      <c r="K141" s="74">
        <v>44135</v>
      </c>
      <c r="L141" s="47">
        <v>97.119900000000001</v>
      </c>
    </row>
    <row r="142" spans="1:12" x14ac:dyDescent="0.25">
      <c r="K142" s="74">
        <v>44142</v>
      </c>
      <c r="L142" s="47">
        <v>96.8262</v>
      </c>
    </row>
    <row r="143" spans="1:12" x14ac:dyDescent="0.25">
      <c r="K143" s="74">
        <v>44149</v>
      </c>
      <c r="L143" s="47">
        <v>98.231800000000007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96.556100000000001</v>
      </c>
    </row>
    <row r="152" spans="11:12" x14ac:dyDescent="0.25">
      <c r="K152" s="74">
        <v>43918</v>
      </c>
      <c r="L152" s="47">
        <v>94.396799999999999</v>
      </c>
    </row>
    <row r="153" spans="11:12" x14ac:dyDescent="0.25">
      <c r="K153" s="74">
        <v>43925</v>
      </c>
      <c r="L153" s="47">
        <v>83.263999999999996</v>
      </c>
    </row>
    <row r="154" spans="11:12" x14ac:dyDescent="0.25">
      <c r="K154" s="74">
        <v>43932</v>
      </c>
      <c r="L154" s="47">
        <v>73.322699999999998</v>
      </c>
    </row>
    <row r="155" spans="11:12" x14ac:dyDescent="0.25">
      <c r="K155" s="74">
        <v>43939</v>
      </c>
      <c r="L155" s="47">
        <v>73.804599999999994</v>
      </c>
    </row>
    <row r="156" spans="11:12" x14ac:dyDescent="0.25">
      <c r="K156" s="74">
        <v>43946</v>
      </c>
      <c r="L156" s="47">
        <v>73.534899999999993</v>
      </c>
    </row>
    <row r="157" spans="11:12" x14ac:dyDescent="0.25">
      <c r="K157" s="74">
        <v>43953</v>
      </c>
      <c r="L157" s="47">
        <v>74.651399999999995</v>
      </c>
    </row>
    <row r="158" spans="11:12" x14ac:dyDescent="0.25">
      <c r="K158" s="74">
        <v>43960</v>
      </c>
      <c r="L158" s="47">
        <v>78.424199999999999</v>
      </c>
    </row>
    <row r="159" spans="11:12" x14ac:dyDescent="0.25">
      <c r="K159" s="74">
        <v>43967</v>
      </c>
      <c r="L159" s="47">
        <v>77.307900000000004</v>
      </c>
    </row>
    <row r="160" spans="11:12" x14ac:dyDescent="0.25">
      <c r="K160" s="74">
        <v>43974</v>
      </c>
      <c r="L160" s="47">
        <v>76.703800000000001</v>
      </c>
    </row>
    <row r="161" spans="11:12" x14ac:dyDescent="0.25">
      <c r="K161" s="74">
        <v>43981</v>
      </c>
      <c r="L161" s="47">
        <v>77.544600000000003</v>
      </c>
    </row>
    <row r="162" spans="11:12" x14ac:dyDescent="0.25">
      <c r="K162" s="74">
        <v>43988</v>
      </c>
      <c r="L162" s="47">
        <v>75.617599999999996</v>
      </c>
    </row>
    <row r="163" spans="11:12" x14ac:dyDescent="0.25">
      <c r="K163" s="74">
        <v>43995</v>
      </c>
      <c r="L163" s="47">
        <v>75.795900000000003</v>
      </c>
    </row>
    <row r="164" spans="11:12" x14ac:dyDescent="0.25">
      <c r="K164" s="74">
        <v>44002</v>
      </c>
      <c r="L164" s="47">
        <v>74.635000000000005</v>
      </c>
    </row>
    <row r="165" spans="11:12" x14ac:dyDescent="0.25">
      <c r="K165" s="74">
        <v>44009</v>
      </c>
      <c r="L165" s="47">
        <v>75.668999999999997</v>
      </c>
    </row>
    <row r="166" spans="11:12" x14ac:dyDescent="0.25">
      <c r="K166" s="74">
        <v>44016</v>
      </c>
      <c r="L166" s="47">
        <v>78.174199999999999</v>
      </c>
    </row>
    <row r="167" spans="11:12" x14ac:dyDescent="0.25">
      <c r="K167" s="74">
        <v>44023</v>
      </c>
      <c r="L167" s="47">
        <v>78.037800000000004</v>
      </c>
    </row>
    <row r="168" spans="11:12" x14ac:dyDescent="0.25">
      <c r="K168" s="74">
        <v>44030</v>
      </c>
      <c r="L168" s="47">
        <v>76.451800000000006</v>
      </c>
    </row>
    <row r="169" spans="11:12" x14ac:dyDescent="0.25">
      <c r="K169" s="74">
        <v>44037</v>
      </c>
      <c r="L169" s="47">
        <v>76.554599999999994</v>
      </c>
    </row>
    <row r="170" spans="11:12" x14ac:dyDescent="0.25">
      <c r="K170" s="74">
        <v>44044</v>
      </c>
      <c r="L170" s="47">
        <v>77.559299999999993</v>
      </c>
    </row>
    <row r="171" spans="11:12" x14ac:dyDescent="0.25">
      <c r="K171" s="74">
        <v>44051</v>
      </c>
      <c r="L171" s="47">
        <v>80.470600000000005</v>
      </c>
    </row>
    <row r="172" spans="11:12" x14ac:dyDescent="0.25">
      <c r="K172" s="74">
        <v>44058</v>
      </c>
      <c r="L172" s="47">
        <v>79.285600000000002</v>
      </c>
    </row>
    <row r="173" spans="11:12" x14ac:dyDescent="0.25">
      <c r="K173" s="74">
        <v>44065</v>
      </c>
      <c r="L173" s="47">
        <v>81.125600000000006</v>
      </c>
    </row>
    <row r="174" spans="11:12" x14ac:dyDescent="0.25">
      <c r="K174" s="74">
        <v>44072</v>
      </c>
      <c r="L174" s="47">
        <v>80.606099999999998</v>
      </c>
    </row>
    <row r="175" spans="11:12" x14ac:dyDescent="0.25">
      <c r="K175" s="74">
        <v>44079</v>
      </c>
      <c r="L175" s="47">
        <v>103.7663</v>
      </c>
    </row>
    <row r="176" spans="11:12" x14ac:dyDescent="0.25">
      <c r="K176" s="74">
        <v>44086</v>
      </c>
      <c r="L176" s="47">
        <v>106.1045</v>
      </c>
    </row>
    <row r="177" spans="11:12" x14ac:dyDescent="0.25">
      <c r="K177" s="74">
        <v>44093</v>
      </c>
      <c r="L177" s="47">
        <v>87.189400000000006</v>
      </c>
    </row>
    <row r="178" spans="11:12" x14ac:dyDescent="0.25">
      <c r="K178" s="74">
        <v>44100</v>
      </c>
      <c r="L178" s="47">
        <v>87.130799999999994</v>
      </c>
    </row>
    <row r="179" spans="11:12" x14ac:dyDescent="0.25">
      <c r="K179" s="74">
        <v>44107</v>
      </c>
      <c r="L179" s="47">
        <v>90.322199999999995</v>
      </c>
    </row>
    <row r="180" spans="11:12" x14ac:dyDescent="0.25">
      <c r="K180" s="74">
        <v>44114</v>
      </c>
      <c r="L180" s="47">
        <v>83.971400000000003</v>
      </c>
    </row>
    <row r="181" spans="11:12" x14ac:dyDescent="0.25">
      <c r="K181" s="74">
        <v>44121</v>
      </c>
      <c r="L181" s="47">
        <v>82.950999999999993</v>
      </c>
    </row>
    <row r="182" spans="11:12" x14ac:dyDescent="0.25">
      <c r="K182" s="74">
        <v>44128</v>
      </c>
      <c r="L182" s="47">
        <v>81.092200000000005</v>
      </c>
    </row>
    <row r="183" spans="11:12" x14ac:dyDescent="0.25">
      <c r="K183" s="74">
        <v>44135</v>
      </c>
      <c r="L183" s="47">
        <v>80.234099999999998</v>
      </c>
    </row>
    <row r="184" spans="11:12" x14ac:dyDescent="0.25">
      <c r="K184" s="74">
        <v>44142</v>
      </c>
      <c r="L184" s="47">
        <v>79.516400000000004</v>
      </c>
    </row>
    <row r="185" spans="11:12" x14ac:dyDescent="0.25">
      <c r="K185" s="74">
        <v>44149</v>
      </c>
      <c r="L185" s="47">
        <v>80.135800000000003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5">
    <mergeCell ref="A29:I29"/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655CE-2462-4E50-B759-F4212069C758}">
  <sheetPr codeName="Sheet6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22</v>
      </c>
    </row>
    <row r="2" spans="1:12" ht="19.5" customHeight="1" x14ac:dyDescent="0.3">
      <c r="A2" s="7" t="str">
        <f>"Weekly Payroll Jobs and Wages in Australia - " &amp;$L$1</f>
        <v>Weekly Payroll Jobs and Wages in Australia - Manufacturing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44149</v>
      </c>
    </row>
    <row r="3" spans="1:12" ht="15" customHeight="1" x14ac:dyDescent="0.25">
      <c r="A3" s="38" t="str">
        <f>"Week ending "&amp;TEXT($L$2,"dddd dd mmmm yyyy")</f>
        <v>Week ending Saturday 14 November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44121</v>
      </c>
    </row>
    <row r="5" spans="1:12" ht="16.5" customHeight="1" thickBot="1" x14ac:dyDescent="0.3">
      <c r="A5" s="36" t="str">
        <f>"Change in payroll jobs and total wages, "&amp;$L$1</f>
        <v>Change in payroll jobs and total wages, Manufacturing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44135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89"/>
      <c r="H6" s="89"/>
      <c r="I6" s="90"/>
      <c r="J6" s="55"/>
      <c r="K6" s="43" t="s">
        <v>67</v>
      </c>
      <c r="L6" s="44">
        <v>44142</v>
      </c>
    </row>
    <row r="7" spans="1:12" ht="34.15" customHeight="1" x14ac:dyDescent="0.25">
      <c r="A7" s="92"/>
      <c r="B7" s="94" t="str">
        <f>"% Change between " &amp; TEXT($L$3,"dd mmmm")&amp;" and "&amp; TEXT($L$2,"dd mmmm") &amp; " (Change since 100th case of COVID-19)"</f>
        <v>% Change between 14 March and 14 November (Change since 100th case of COVID-19)</v>
      </c>
      <c r="C7" s="96" t="str">
        <f>"% Change between " &amp; TEXT($L$4,"dd mmmm")&amp;" and "&amp; TEXT($L$2,"dd mmmm") &amp; " (monthly change)"</f>
        <v>% Change between 17 October and 14 November (monthly change)</v>
      </c>
      <c r="D7" s="79" t="str">
        <f>"% Change between " &amp; TEXT($L$6,"dd mmmm")&amp;" and "&amp; TEXT($L$2,"dd mmmm") &amp; " (weekly change)"</f>
        <v>% Change between 07 November and 14 November (weekly change)</v>
      </c>
      <c r="E7" s="81" t="str">
        <f>"% Change between " &amp; TEXT($L$5,"dd mmmm")&amp;" and "&amp; TEXT($L$6,"dd mmmm") &amp; " (weekly change)"</f>
        <v>% Change between 31 October and 07 November (weekly change)</v>
      </c>
      <c r="F7" s="98" t="str">
        <f>"% Change between " &amp; TEXT($L$3,"dd mmmm")&amp;" and "&amp; TEXT($L$2,"dd mmmm") &amp; " (Change since 100th case of COVID-19)"</f>
        <v>% Change between 14 March and 14 November (Change since 100th case of COVID-19)</v>
      </c>
      <c r="G7" s="96" t="str">
        <f>"% Change between " &amp; TEXT($L$4,"dd mmmm")&amp;" and "&amp; TEXT($L$2,"dd mmmm") &amp; " (monthly change)"</f>
        <v>% Change between 17 October and 14 November (monthly change)</v>
      </c>
      <c r="H7" s="79" t="str">
        <f>"% Change between " &amp; TEXT($L$6,"dd mmmm")&amp;" and "&amp; TEXT($L$2,"dd mmmm") &amp; " (weekly change)"</f>
        <v>% Change between 07 November and 14 November (weekly change)</v>
      </c>
      <c r="I7" s="81" t="str">
        <f>"% Change between " &amp; TEXT($L$5,"dd mmmm")&amp;" and "&amp; TEXT($L$6,"dd mmmm") &amp; " (weekly change)"</f>
        <v>% Change between 31 October and 07 November (weekly change)</v>
      </c>
      <c r="J7" s="56"/>
      <c r="K7" s="43" t="s">
        <v>68</v>
      </c>
      <c r="L7" s="44">
        <v>44149</v>
      </c>
    </row>
    <row r="8" spans="1:12" ht="44.25" customHeight="1" thickBot="1" x14ac:dyDescent="0.3">
      <c r="A8" s="93"/>
      <c r="B8" s="95"/>
      <c r="C8" s="97"/>
      <c r="D8" s="80"/>
      <c r="E8" s="82"/>
      <c r="F8" s="99"/>
      <c r="G8" s="97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-3.0352274917998412E-2</v>
      </c>
      <c r="C10" s="32">
        <v>2.5228546589295409E-3</v>
      </c>
      <c r="D10" s="32">
        <v>1.2546623224948039E-2</v>
      </c>
      <c r="E10" s="32">
        <v>-2.1711690406110984E-3</v>
      </c>
      <c r="F10" s="32">
        <v>-5.0117837869067761E-2</v>
      </c>
      <c r="G10" s="32">
        <v>2.6237779290529728E-2</v>
      </c>
      <c r="H10" s="32">
        <v>1.9582091444509508E-2</v>
      </c>
      <c r="I10" s="67">
        <v>2.7656752466280299E-2</v>
      </c>
      <c r="J10" s="46"/>
      <c r="K10" s="46"/>
      <c r="L10" s="47"/>
    </row>
    <row r="11" spans="1:12" x14ac:dyDescent="0.25">
      <c r="A11" s="68" t="s">
        <v>6</v>
      </c>
      <c r="B11" s="32">
        <v>-3.038482813117338E-2</v>
      </c>
      <c r="C11" s="32">
        <v>-3.6008254041041132E-3</v>
      </c>
      <c r="D11" s="32">
        <v>1.3030425175436511E-2</v>
      </c>
      <c r="E11" s="32">
        <v>-7.5620288793353252E-3</v>
      </c>
      <c r="F11" s="32">
        <v>-8.7404645948341408E-2</v>
      </c>
      <c r="G11" s="32">
        <v>1.0801089756721449E-2</v>
      </c>
      <c r="H11" s="32">
        <v>1.5221512946019367E-2</v>
      </c>
      <c r="I11" s="67">
        <v>1.4352209209953948E-2</v>
      </c>
      <c r="J11" s="46"/>
      <c r="K11" s="46"/>
      <c r="L11" s="47"/>
    </row>
    <row r="12" spans="1:12" ht="15" customHeight="1" x14ac:dyDescent="0.25">
      <c r="A12" s="68" t="s">
        <v>5</v>
      </c>
      <c r="B12" s="32">
        <v>-2.9389543221413073E-2</v>
      </c>
      <c r="C12" s="32">
        <v>7.5778807597186582E-3</v>
      </c>
      <c r="D12" s="32">
        <v>1.3197701371450599E-2</v>
      </c>
      <c r="E12" s="32">
        <v>-1.9182756726013883E-3</v>
      </c>
      <c r="F12" s="32">
        <v>-3.2379916039521395E-2</v>
      </c>
      <c r="G12" s="32">
        <v>2.4762661610185921E-2</v>
      </c>
      <c r="H12" s="32">
        <v>2.8163469432411103E-2</v>
      </c>
      <c r="I12" s="67">
        <v>2.5584446663303284E-2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-3.3516722902164009E-2</v>
      </c>
      <c r="C13" s="32">
        <v>5.4021131492787422E-3</v>
      </c>
      <c r="D13" s="32">
        <v>1.5727409290501537E-2</v>
      </c>
      <c r="E13" s="32">
        <v>2.3454466483276981E-3</v>
      </c>
      <c r="F13" s="32">
        <v>-1.7772692428364989E-2</v>
      </c>
      <c r="G13" s="32">
        <v>6.4180474002910826E-2</v>
      </c>
      <c r="H13" s="32">
        <v>2.7746353382811284E-2</v>
      </c>
      <c r="I13" s="67">
        <v>5.6148240091075108E-2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-4.7351553283523362E-2</v>
      </c>
      <c r="C14" s="32">
        <v>5.3436619231235216E-3</v>
      </c>
      <c r="D14" s="32">
        <v>4.5446535012698686E-3</v>
      </c>
      <c r="E14" s="32">
        <v>3.2065726072034728E-3</v>
      </c>
      <c r="F14" s="32">
        <v>-6.8590305513037464E-2</v>
      </c>
      <c r="G14" s="32">
        <v>9.3778205076837651E-3</v>
      </c>
      <c r="H14" s="32">
        <v>-1.3635332542673018E-3</v>
      </c>
      <c r="I14" s="67">
        <v>2.5493179927900123E-2</v>
      </c>
      <c r="J14" s="46"/>
      <c r="K14" s="63"/>
      <c r="L14" s="47"/>
    </row>
    <row r="15" spans="1:12" ht="15" customHeight="1" x14ac:dyDescent="0.25">
      <c r="A15" s="68" t="s">
        <v>3</v>
      </c>
      <c r="B15" s="32">
        <v>-9.5474627890018704E-3</v>
      </c>
      <c r="C15" s="32">
        <v>8.5620990579671208E-4</v>
      </c>
      <c r="D15" s="32">
        <v>1.3226556672078615E-2</v>
      </c>
      <c r="E15" s="32">
        <v>-5.2381160242699343E-3</v>
      </c>
      <c r="F15" s="32">
        <v>-3.3088333927113078E-2</v>
      </c>
      <c r="G15" s="32">
        <v>1.0512574995703794E-2</v>
      </c>
      <c r="H15" s="32">
        <v>9.5733108614206586E-3</v>
      </c>
      <c r="I15" s="67">
        <v>5.8453551298396356E-3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-3.6476405591844285E-2</v>
      </c>
      <c r="C16" s="32">
        <v>-8.6376483889203381E-3</v>
      </c>
      <c r="D16" s="32">
        <v>2.6986849628358733E-3</v>
      </c>
      <c r="E16" s="32">
        <v>2.1545849828022545E-2</v>
      </c>
      <c r="F16" s="32">
        <v>-7.2733286175566736E-2</v>
      </c>
      <c r="G16" s="32">
        <v>6.2556087067414889E-2</v>
      </c>
      <c r="H16" s="32">
        <v>1.8684174013864796E-2</v>
      </c>
      <c r="I16" s="67">
        <v>0.11056603704862766</v>
      </c>
      <c r="J16" s="46"/>
      <c r="K16" s="46"/>
      <c r="L16" s="47"/>
    </row>
    <row r="17" spans="1:12" ht="15" customHeight="1" x14ac:dyDescent="0.25">
      <c r="A17" s="68" t="s">
        <v>2</v>
      </c>
      <c r="B17" s="32">
        <v>1.5971033574720295E-2</v>
      </c>
      <c r="C17" s="32">
        <v>2.2026490066225257E-2</v>
      </c>
      <c r="D17" s="32">
        <v>1.0317512274959029E-2</v>
      </c>
      <c r="E17" s="32">
        <v>4.9342105263157077E-3</v>
      </c>
      <c r="F17" s="32">
        <v>7.8136805001477239E-2</v>
      </c>
      <c r="G17" s="32">
        <v>5.910733131886392E-2</v>
      </c>
      <c r="H17" s="32">
        <v>1.7434896614143991E-2</v>
      </c>
      <c r="I17" s="67">
        <v>5.6365508603664072E-2</v>
      </c>
      <c r="J17" s="46"/>
      <c r="K17" s="46"/>
      <c r="L17" s="47"/>
    </row>
    <row r="18" spans="1:12" x14ac:dyDescent="0.25">
      <c r="A18" s="69" t="s">
        <v>1</v>
      </c>
      <c r="B18" s="32">
        <v>-7.6543209876543172E-2</v>
      </c>
      <c r="C18" s="32">
        <v>-2.2096898231222739E-2</v>
      </c>
      <c r="D18" s="32">
        <v>-1.2477349210458177E-2</v>
      </c>
      <c r="E18" s="32">
        <v>-1.3786060760786367E-2</v>
      </c>
      <c r="F18" s="32">
        <v>-6.7014822506971883E-2</v>
      </c>
      <c r="G18" s="32">
        <v>2.1890524814957901E-2</v>
      </c>
      <c r="H18" s="32">
        <v>-1.5516671319455444E-2</v>
      </c>
      <c r="I18" s="67">
        <v>4.2436746863412589E-2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-3.5395183797609975E-2</v>
      </c>
      <c r="C20" s="32">
        <v>2.8014335470192275E-3</v>
      </c>
      <c r="D20" s="32">
        <v>1.3781033697957357E-2</v>
      </c>
      <c r="E20" s="32">
        <v>-2.0492262439475439E-3</v>
      </c>
      <c r="F20" s="32">
        <v>-5.0394219310266775E-2</v>
      </c>
      <c r="G20" s="32">
        <v>2.639619664063142E-2</v>
      </c>
      <c r="H20" s="32">
        <v>2.077333345073229E-2</v>
      </c>
      <c r="I20" s="67">
        <v>2.7654351107420316E-2</v>
      </c>
      <c r="J20" s="46"/>
      <c r="K20" s="46"/>
      <c r="L20" s="46"/>
    </row>
    <row r="21" spans="1:12" x14ac:dyDescent="0.25">
      <c r="A21" s="68" t="s">
        <v>13</v>
      </c>
      <c r="B21" s="32">
        <v>-3.8938595355046957E-2</v>
      </c>
      <c r="C21" s="32">
        <v>-4.6267751946815761E-4</v>
      </c>
      <c r="D21" s="32">
        <v>9.2846716855967681E-3</v>
      </c>
      <c r="E21" s="32">
        <v>-3.3163172192992585E-3</v>
      </c>
      <c r="F21" s="32">
        <v>-6.4499488265715277E-2</v>
      </c>
      <c r="G21" s="32">
        <v>2.4786173387639332E-2</v>
      </c>
      <c r="H21" s="32">
        <v>1.4989315395870895E-2</v>
      </c>
      <c r="I21" s="67">
        <v>2.8400804241633493E-2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0.14767984953764191</v>
      </c>
      <c r="C22" s="32">
        <v>3.3289746001881504E-2</v>
      </c>
      <c r="D22" s="32">
        <v>1.867563181080456E-2</v>
      </c>
      <c r="E22" s="32">
        <v>1.420307576541413E-2</v>
      </c>
      <c r="F22" s="32">
        <v>0.36681538602815222</v>
      </c>
      <c r="G22" s="32">
        <v>7.1557926124837135E-2</v>
      </c>
      <c r="H22" s="32">
        <v>3.3330021275814081E-2</v>
      </c>
      <c r="I22" s="67">
        <v>4.0597758154802266E-2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-2.2265287679485879E-2</v>
      </c>
      <c r="C23" s="32">
        <v>1.1365658594006955E-2</v>
      </c>
      <c r="D23" s="32">
        <v>1.1041870365402939E-2</v>
      </c>
      <c r="E23" s="32">
        <v>3.1072882400422497E-3</v>
      </c>
      <c r="F23" s="32">
        <v>2.6877530392194204E-2</v>
      </c>
      <c r="G23" s="32">
        <v>3.4010332590580505E-2</v>
      </c>
      <c r="H23" s="32">
        <v>1.792205807774705E-2</v>
      </c>
      <c r="I23" s="67">
        <v>2.8564167600937385E-2</v>
      </c>
      <c r="J23" s="46"/>
      <c r="K23" s="46" t="s">
        <v>48</v>
      </c>
      <c r="L23" s="47">
        <v>111.07</v>
      </c>
    </row>
    <row r="24" spans="1:12" x14ac:dyDescent="0.25">
      <c r="A24" s="68" t="s">
        <v>50</v>
      </c>
      <c r="B24" s="32">
        <v>-2.4690738352256547E-2</v>
      </c>
      <c r="C24" s="32">
        <v>1.9051908127900585E-3</v>
      </c>
      <c r="D24" s="32">
        <v>1.29060567869137E-2</v>
      </c>
      <c r="E24" s="32">
        <v>-1.5745645242047912E-3</v>
      </c>
      <c r="F24" s="32">
        <v>-3.1424817259626647E-2</v>
      </c>
      <c r="G24" s="32">
        <v>2.4960289329867713E-2</v>
      </c>
      <c r="H24" s="32">
        <v>1.9173769299244192E-2</v>
      </c>
      <c r="I24" s="67">
        <v>2.9126263644455364E-2</v>
      </c>
      <c r="J24" s="46"/>
      <c r="K24" s="46" t="s">
        <v>49</v>
      </c>
      <c r="L24" s="47">
        <v>96.67</v>
      </c>
    </row>
    <row r="25" spans="1:12" x14ac:dyDescent="0.25">
      <c r="A25" s="68" t="s">
        <v>51</v>
      </c>
      <c r="B25" s="32">
        <v>-2.299490353764988E-2</v>
      </c>
      <c r="C25" s="32">
        <v>4.8442243169835031E-3</v>
      </c>
      <c r="D25" s="32">
        <v>1.5010924620121102E-2</v>
      </c>
      <c r="E25" s="32">
        <v>-2.4273047010452409E-3</v>
      </c>
      <c r="F25" s="32">
        <v>-6.2715863328657639E-2</v>
      </c>
      <c r="G25" s="32">
        <v>3.251362829898885E-2</v>
      </c>
      <c r="H25" s="32">
        <v>2.0146025359198738E-2</v>
      </c>
      <c r="I25" s="67">
        <v>3.109054440208503E-2</v>
      </c>
      <c r="J25" s="46"/>
      <c r="K25" s="46" t="s">
        <v>50</v>
      </c>
      <c r="L25" s="47">
        <v>97.35</v>
      </c>
    </row>
    <row r="26" spans="1:12" ht="17.25" customHeight="1" x14ac:dyDescent="0.25">
      <c r="A26" s="68" t="s">
        <v>52</v>
      </c>
      <c r="B26" s="32">
        <v>-2.6546654207746045E-2</v>
      </c>
      <c r="C26" s="32">
        <v>4.6430890948809811E-3</v>
      </c>
      <c r="D26" s="32">
        <v>1.5710874698219968E-2</v>
      </c>
      <c r="E26" s="32">
        <v>-1.7545369677628431E-3</v>
      </c>
      <c r="F26" s="32">
        <v>-6.6710205743546691E-2</v>
      </c>
      <c r="G26" s="32">
        <v>3.1883536784623745E-2</v>
      </c>
      <c r="H26" s="32">
        <v>2.2343953065148581E-2</v>
      </c>
      <c r="I26" s="67">
        <v>3.3368810465207677E-2</v>
      </c>
      <c r="J26" s="58"/>
      <c r="K26" s="50" t="s">
        <v>51</v>
      </c>
      <c r="L26" s="47">
        <v>97.23</v>
      </c>
    </row>
    <row r="27" spans="1:12" x14ac:dyDescent="0.25">
      <c r="A27" s="68" t="s">
        <v>53</v>
      </c>
      <c r="B27" s="32">
        <v>-7.624301093215391E-2</v>
      </c>
      <c r="C27" s="32">
        <v>-3.4468685292440293E-3</v>
      </c>
      <c r="D27" s="32">
        <v>1.2535902674025046E-2</v>
      </c>
      <c r="E27" s="32">
        <v>-5.0963142727135091E-3</v>
      </c>
      <c r="F27" s="32">
        <v>-0.10272864895476619</v>
      </c>
      <c r="G27" s="32">
        <v>1.0006933096283088E-2</v>
      </c>
      <c r="H27" s="32">
        <v>1.9793462863882727E-2</v>
      </c>
      <c r="I27" s="67">
        <v>2.3453758197489405E-2</v>
      </c>
      <c r="J27" s="53"/>
      <c r="K27" s="41" t="s">
        <v>52</v>
      </c>
      <c r="L27" s="47">
        <v>96.9</v>
      </c>
    </row>
    <row r="28" spans="1:12" ht="15.75" thickBot="1" x14ac:dyDescent="0.3">
      <c r="A28" s="70" t="s">
        <v>54</v>
      </c>
      <c r="B28" s="71">
        <v>-0.13727829560585891</v>
      </c>
      <c r="C28" s="71">
        <v>-1.4144856968959174E-2</v>
      </c>
      <c r="D28" s="71">
        <v>4.6580865250427372E-3</v>
      </c>
      <c r="E28" s="71">
        <v>-1.0434248887524977E-2</v>
      </c>
      <c r="F28" s="71">
        <v>-0.14629159776831091</v>
      </c>
      <c r="G28" s="71">
        <v>-2.7168724393422994E-2</v>
      </c>
      <c r="H28" s="71">
        <v>9.2517113318697497E-3</v>
      </c>
      <c r="I28" s="72">
        <v>-1.7278741102540907E-2</v>
      </c>
      <c r="J28" s="53"/>
      <c r="K28" s="41" t="s">
        <v>53</v>
      </c>
      <c r="L28" s="47">
        <v>92.7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87.51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Manufacturing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112.66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96.71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96.29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96.26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95.84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91.23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85.87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114.77</v>
      </c>
    </row>
    <row r="42" spans="1:12" x14ac:dyDescent="0.25">
      <c r="K42" s="46" t="s">
        <v>49</v>
      </c>
      <c r="L42" s="47">
        <v>97.77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97.53</v>
      </c>
    </row>
    <row r="44" spans="1:12" ht="15.4" customHeight="1" x14ac:dyDescent="0.25">
      <c r="A44" s="26" t="str">
        <f>"Indexed number of payroll jobs in "&amp;$L$1&amp;" each week by age group"</f>
        <v>Indexed number of payroll jobs in Manufacturing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97.7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97.35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92.38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86.27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96.73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96.14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95.07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94.59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98.24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97.49</v>
      </c>
    </row>
    <row r="58" spans="1:12" ht="15.4" customHeight="1" x14ac:dyDescent="0.25">
      <c r="K58" s="41" t="s">
        <v>2</v>
      </c>
      <c r="L58" s="47">
        <v>96.91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Manufacturing each week by State and Territory</v>
      </c>
      <c r="K59" s="41" t="s">
        <v>1</v>
      </c>
      <c r="L59" s="47">
        <v>94.08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94.98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95.31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94.37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94.57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96.87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96.28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98.99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93.98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96.29</v>
      </c>
    </row>
    <row r="71" spans="1:12" ht="15.4" customHeight="1" x14ac:dyDescent="0.25">
      <c r="K71" s="46" t="s">
        <v>5</v>
      </c>
      <c r="L71" s="47">
        <v>96.74</v>
      </c>
    </row>
    <row r="72" spans="1:12" ht="15.4" customHeight="1" x14ac:dyDescent="0.25">
      <c r="K72" s="46" t="s">
        <v>46</v>
      </c>
      <c r="L72" s="47">
        <v>96.04</v>
      </c>
    </row>
    <row r="73" spans="1:12" ht="15.4" customHeight="1" x14ac:dyDescent="0.25">
      <c r="K73" s="50" t="s">
        <v>4</v>
      </c>
      <c r="L73" s="47">
        <v>94.98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Manufacturing each week by State and Territory</v>
      </c>
      <c r="K74" s="41" t="s">
        <v>3</v>
      </c>
      <c r="L74" s="47">
        <v>98.22</v>
      </c>
    </row>
    <row r="75" spans="1:12" ht="15.4" customHeight="1" x14ac:dyDescent="0.25">
      <c r="K75" s="41" t="s">
        <v>45</v>
      </c>
      <c r="L75" s="47">
        <v>96.74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99.8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93.16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96.55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95.47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97.06</v>
      </c>
    </row>
    <row r="84" spans="1:12" ht="15.4" customHeight="1" x14ac:dyDescent="0.25">
      <c r="K84" s="50" t="s">
        <v>4</v>
      </c>
      <c r="L84" s="47">
        <v>93.31</v>
      </c>
    </row>
    <row r="85" spans="1:12" ht="15.4" customHeight="1" x14ac:dyDescent="0.25">
      <c r="K85" s="41" t="s">
        <v>3</v>
      </c>
      <c r="L85" s="47">
        <v>98.24</v>
      </c>
    </row>
    <row r="86" spans="1:12" ht="15.4" customHeight="1" x14ac:dyDescent="0.25">
      <c r="K86" s="41" t="s">
        <v>45</v>
      </c>
      <c r="L86" s="47">
        <v>94.63</v>
      </c>
    </row>
    <row r="87" spans="1:12" ht="15.4" customHeight="1" x14ac:dyDescent="0.25">
      <c r="K87" s="41" t="s">
        <v>2</v>
      </c>
      <c r="L87" s="47">
        <v>103.73</v>
      </c>
    </row>
    <row r="88" spans="1:12" ht="15.4" customHeight="1" x14ac:dyDescent="0.25">
      <c r="K88" s="41" t="s">
        <v>1</v>
      </c>
      <c r="L88" s="47">
        <v>93.67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95.11</v>
      </c>
    </row>
    <row r="91" spans="1:12" ht="15" customHeight="1" x14ac:dyDescent="0.25">
      <c r="K91" s="46" t="s">
        <v>5</v>
      </c>
      <c r="L91" s="47">
        <v>95.37</v>
      </c>
    </row>
    <row r="92" spans="1:12" ht="15" customHeight="1" x14ac:dyDescent="0.25">
      <c r="A92" s="26"/>
      <c r="K92" s="46" t="s">
        <v>46</v>
      </c>
      <c r="L92" s="47">
        <v>95.32</v>
      </c>
    </row>
    <row r="93" spans="1:12" ht="15" customHeight="1" x14ac:dyDescent="0.25">
      <c r="K93" s="50" t="s">
        <v>4</v>
      </c>
      <c r="L93" s="47">
        <v>93.37</v>
      </c>
    </row>
    <row r="94" spans="1:12" ht="15" customHeight="1" x14ac:dyDescent="0.25">
      <c r="K94" s="41" t="s">
        <v>3</v>
      </c>
      <c r="L94" s="47">
        <v>97.01</v>
      </c>
    </row>
    <row r="95" spans="1:12" ht="15" customHeight="1" x14ac:dyDescent="0.25">
      <c r="K95" s="41" t="s">
        <v>45</v>
      </c>
      <c r="L95" s="47">
        <v>93.95</v>
      </c>
    </row>
    <row r="96" spans="1:12" ht="15" customHeight="1" x14ac:dyDescent="0.25">
      <c r="K96" s="41" t="s">
        <v>2</v>
      </c>
      <c r="L96" s="47">
        <v>101.15</v>
      </c>
    </row>
    <row r="97" spans="1:12" ht="15" customHeight="1" x14ac:dyDescent="0.25">
      <c r="K97" s="41" t="s">
        <v>1</v>
      </c>
      <c r="L97" s="47">
        <v>91.68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96.18</v>
      </c>
    </row>
    <row r="100" spans="1:12" x14ac:dyDescent="0.25">
      <c r="A100" s="25"/>
      <c r="B100" s="24"/>
      <c r="K100" s="46" t="s">
        <v>5</v>
      </c>
      <c r="L100" s="47">
        <v>96.21</v>
      </c>
    </row>
    <row r="101" spans="1:12" x14ac:dyDescent="0.25">
      <c r="A101" s="25"/>
      <c r="B101" s="24"/>
      <c r="K101" s="46" t="s">
        <v>46</v>
      </c>
      <c r="L101" s="47">
        <v>96.33</v>
      </c>
    </row>
    <row r="102" spans="1:12" x14ac:dyDescent="0.25">
      <c r="A102" s="25"/>
      <c r="B102" s="24"/>
      <c r="K102" s="50" t="s">
        <v>4</v>
      </c>
      <c r="L102" s="47">
        <v>93.74</v>
      </c>
    </row>
    <row r="103" spans="1:12" x14ac:dyDescent="0.25">
      <c r="A103" s="25"/>
      <c r="B103" s="24"/>
      <c r="K103" s="41" t="s">
        <v>3</v>
      </c>
      <c r="L103" s="47">
        <v>98.04</v>
      </c>
    </row>
    <row r="104" spans="1:12" x14ac:dyDescent="0.25">
      <c r="A104" s="25"/>
      <c r="B104" s="24"/>
      <c r="K104" s="41" t="s">
        <v>45</v>
      </c>
      <c r="L104" s="47">
        <v>93.51</v>
      </c>
    </row>
    <row r="105" spans="1:12" x14ac:dyDescent="0.25">
      <c r="A105" s="25"/>
      <c r="B105" s="24"/>
      <c r="K105" s="41" t="s">
        <v>2</v>
      </c>
      <c r="L105" s="47">
        <v>102.29</v>
      </c>
    </row>
    <row r="106" spans="1:12" x14ac:dyDescent="0.25">
      <c r="A106" s="25"/>
      <c r="B106" s="24"/>
      <c r="K106" s="41" t="s">
        <v>1</v>
      </c>
      <c r="L106" s="47">
        <v>90.72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99.157200000000003</v>
      </c>
    </row>
    <row r="110" spans="1:12" x14ac:dyDescent="0.25">
      <c r="K110" s="74">
        <v>43918</v>
      </c>
      <c r="L110" s="47">
        <v>97.681799999999996</v>
      </c>
    </row>
    <row r="111" spans="1:12" x14ac:dyDescent="0.25">
      <c r="K111" s="74">
        <v>43925</v>
      </c>
      <c r="L111" s="47">
        <v>96.276700000000005</v>
      </c>
    </row>
    <row r="112" spans="1:12" x14ac:dyDescent="0.25">
      <c r="K112" s="74">
        <v>43932</v>
      </c>
      <c r="L112" s="47">
        <v>95.104799999999997</v>
      </c>
    </row>
    <row r="113" spans="11:12" x14ac:dyDescent="0.25">
      <c r="K113" s="74">
        <v>43939</v>
      </c>
      <c r="L113" s="47">
        <v>95.019199999999998</v>
      </c>
    </row>
    <row r="114" spans="11:12" x14ac:dyDescent="0.25">
      <c r="K114" s="74">
        <v>43946</v>
      </c>
      <c r="L114" s="47">
        <v>94.987899999999996</v>
      </c>
    </row>
    <row r="115" spans="11:12" x14ac:dyDescent="0.25">
      <c r="K115" s="74">
        <v>43953</v>
      </c>
      <c r="L115" s="47">
        <v>95.210899999999995</v>
      </c>
    </row>
    <row r="116" spans="11:12" x14ac:dyDescent="0.25">
      <c r="K116" s="74">
        <v>43960</v>
      </c>
      <c r="L116" s="47">
        <v>95.371499999999997</v>
      </c>
    </row>
    <row r="117" spans="11:12" x14ac:dyDescent="0.25">
      <c r="K117" s="74">
        <v>43967</v>
      </c>
      <c r="L117" s="47">
        <v>95.5167</v>
      </c>
    </row>
    <row r="118" spans="11:12" x14ac:dyDescent="0.25">
      <c r="K118" s="74">
        <v>43974</v>
      </c>
      <c r="L118" s="47">
        <v>95.835300000000004</v>
      </c>
    </row>
    <row r="119" spans="11:12" x14ac:dyDescent="0.25">
      <c r="K119" s="74">
        <v>43981</v>
      </c>
      <c r="L119" s="47">
        <v>96.057900000000004</v>
      </c>
    </row>
    <row r="120" spans="11:12" x14ac:dyDescent="0.25">
      <c r="K120" s="74">
        <v>43988</v>
      </c>
      <c r="L120" s="47">
        <v>96.2</v>
      </c>
    </row>
    <row r="121" spans="11:12" x14ac:dyDescent="0.25">
      <c r="K121" s="74">
        <v>43995</v>
      </c>
      <c r="L121" s="47">
        <v>96.674300000000002</v>
      </c>
    </row>
    <row r="122" spans="11:12" x14ac:dyDescent="0.25">
      <c r="K122" s="74">
        <v>44002</v>
      </c>
      <c r="L122" s="47">
        <v>95.747500000000002</v>
      </c>
    </row>
    <row r="123" spans="11:12" x14ac:dyDescent="0.25">
      <c r="K123" s="74">
        <v>44009</v>
      </c>
      <c r="L123" s="47">
        <v>93.648399999999995</v>
      </c>
    </row>
    <row r="124" spans="11:12" x14ac:dyDescent="0.25">
      <c r="K124" s="74">
        <v>44016</v>
      </c>
      <c r="L124" s="47">
        <v>94.843100000000007</v>
      </c>
    </row>
    <row r="125" spans="11:12" x14ac:dyDescent="0.25">
      <c r="K125" s="74">
        <v>44023</v>
      </c>
      <c r="L125" s="47">
        <v>96.903199999999998</v>
      </c>
    </row>
    <row r="126" spans="11:12" x14ac:dyDescent="0.25">
      <c r="K126" s="74">
        <v>44030</v>
      </c>
      <c r="L126" s="47">
        <v>97.474699999999999</v>
      </c>
    </row>
    <row r="127" spans="11:12" x14ac:dyDescent="0.25">
      <c r="K127" s="74">
        <v>44037</v>
      </c>
      <c r="L127" s="47">
        <v>97.450599999999994</v>
      </c>
    </row>
    <row r="128" spans="11:12" x14ac:dyDescent="0.25">
      <c r="K128" s="74">
        <v>44044</v>
      </c>
      <c r="L128" s="47">
        <v>97.305099999999996</v>
      </c>
    </row>
    <row r="129" spans="1:12" x14ac:dyDescent="0.25">
      <c r="K129" s="74">
        <v>44051</v>
      </c>
      <c r="L129" s="47">
        <v>97.105099999999993</v>
      </c>
    </row>
    <row r="130" spans="1:12" x14ac:dyDescent="0.25">
      <c r="K130" s="74">
        <v>44058</v>
      </c>
      <c r="L130" s="47">
        <v>97.283500000000004</v>
      </c>
    </row>
    <row r="131" spans="1:12" x14ac:dyDescent="0.25">
      <c r="K131" s="74">
        <v>44065</v>
      </c>
      <c r="L131" s="47">
        <v>97.282399999999996</v>
      </c>
    </row>
    <row r="132" spans="1:12" x14ac:dyDescent="0.25">
      <c r="K132" s="74">
        <v>44072</v>
      </c>
      <c r="L132" s="47">
        <v>97.150599999999997</v>
      </c>
    </row>
    <row r="133" spans="1:12" x14ac:dyDescent="0.25">
      <c r="K133" s="74">
        <v>44079</v>
      </c>
      <c r="L133" s="47">
        <v>96.712599999999995</v>
      </c>
    </row>
    <row r="134" spans="1:12" x14ac:dyDescent="0.25">
      <c r="K134" s="74">
        <v>44086</v>
      </c>
      <c r="L134" s="47">
        <v>97.281499999999994</v>
      </c>
    </row>
    <row r="135" spans="1:12" x14ac:dyDescent="0.25">
      <c r="K135" s="74">
        <v>44093</v>
      </c>
      <c r="L135" s="47">
        <v>97.291499999999999</v>
      </c>
    </row>
    <row r="136" spans="1:12" x14ac:dyDescent="0.25">
      <c r="K136" s="74">
        <v>44100</v>
      </c>
      <c r="L136" s="47">
        <v>96.806899999999999</v>
      </c>
    </row>
    <row r="137" spans="1:12" x14ac:dyDescent="0.25">
      <c r="K137" s="74">
        <v>44107</v>
      </c>
      <c r="L137" s="47">
        <v>96.579700000000003</v>
      </c>
    </row>
    <row r="138" spans="1:12" x14ac:dyDescent="0.25">
      <c r="K138" s="74">
        <v>44114</v>
      </c>
      <c r="L138" s="47">
        <v>96.548299999999998</v>
      </c>
    </row>
    <row r="139" spans="1:12" x14ac:dyDescent="0.25">
      <c r="A139" s="25"/>
      <c r="B139" s="24"/>
      <c r="K139" s="74">
        <v>44121</v>
      </c>
      <c r="L139" s="47">
        <v>96.720799999999997</v>
      </c>
    </row>
    <row r="140" spans="1:12" x14ac:dyDescent="0.25">
      <c r="A140" s="25"/>
      <c r="B140" s="24"/>
      <c r="K140" s="74">
        <v>44128</v>
      </c>
      <c r="L140" s="47">
        <v>96.357500000000002</v>
      </c>
    </row>
    <row r="141" spans="1:12" x14ac:dyDescent="0.25">
      <c r="K141" s="74">
        <v>44135</v>
      </c>
      <c r="L141" s="47">
        <v>95.971599999999995</v>
      </c>
    </row>
    <row r="142" spans="1:12" x14ac:dyDescent="0.25">
      <c r="K142" s="74">
        <v>44142</v>
      </c>
      <c r="L142" s="47">
        <v>95.763300000000001</v>
      </c>
    </row>
    <row r="143" spans="1:12" x14ac:dyDescent="0.25">
      <c r="K143" s="74">
        <v>44149</v>
      </c>
      <c r="L143" s="47">
        <v>96.964799999999997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98.854799999999997</v>
      </c>
    </row>
    <row r="152" spans="11:12" x14ac:dyDescent="0.25">
      <c r="K152" s="74">
        <v>43918</v>
      </c>
      <c r="L152" s="47">
        <v>97.301699999999997</v>
      </c>
    </row>
    <row r="153" spans="11:12" x14ac:dyDescent="0.25">
      <c r="K153" s="74">
        <v>43925</v>
      </c>
      <c r="L153" s="47">
        <v>95.013199999999998</v>
      </c>
    </row>
    <row r="154" spans="11:12" x14ac:dyDescent="0.25">
      <c r="K154" s="74">
        <v>43932</v>
      </c>
      <c r="L154" s="47">
        <v>91.178799999999995</v>
      </c>
    </row>
    <row r="155" spans="11:12" x14ac:dyDescent="0.25">
      <c r="K155" s="74">
        <v>43939</v>
      </c>
      <c r="L155" s="47">
        <v>92.292699999999996</v>
      </c>
    </row>
    <row r="156" spans="11:12" x14ac:dyDescent="0.25">
      <c r="K156" s="74">
        <v>43946</v>
      </c>
      <c r="L156" s="47">
        <v>91.485900000000001</v>
      </c>
    </row>
    <row r="157" spans="11:12" x14ac:dyDescent="0.25">
      <c r="K157" s="74">
        <v>43953</v>
      </c>
      <c r="L157" s="47">
        <v>91.686999999999998</v>
      </c>
    </row>
    <row r="158" spans="11:12" x14ac:dyDescent="0.25">
      <c r="K158" s="74">
        <v>43960</v>
      </c>
      <c r="L158" s="47">
        <v>90.041300000000007</v>
      </c>
    </row>
    <row r="159" spans="11:12" x14ac:dyDescent="0.25">
      <c r="K159" s="74">
        <v>43967</v>
      </c>
      <c r="L159" s="47">
        <v>88.847899999999996</v>
      </c>
    </row>
    <row r="160" spans="11:12" x14ac:dyDescent="0.25">
      <c r="K160" s="74">
        <v>43974</v>
      </c>
      <c r="L160" s="47">
        <v>88.525800000000004</v>
      </c>
    </row>
    <row r="161" spans="11:12" x14ac:dyDescent="0.25">
      <c r="K161" s="74">
        <v>43981</v>
      </c>
      <c r="L161" s="47">
        <v>89.360500000000002</v>
      </c>
    </row>
    <row r="162" spans="11:12" x14ac:dyDescent="0.25">
      <c r="K162" s="74">
        <v>43988</v>
      </c>
      <c r="L162" s="47">
        <v>92.364599999999996</v>
      </c>
    </row>
    <row r="163" spans="11:12" x14ac:dyDescent="0.25">
      <c r="K163" s="74">
        <v>43995</v>
      </c>
      <c r="L163" s="47">
        <v>92.308999999999997</v>
      </c>
    </row>
    <row r="164" spans="11:12" x14ac:dyDescent="0.25">
      <c r="K164" s="74">
        <v>44002</v>
      </c>
      <c r="L164" s="47">
        <v>92.908699999999996</v>
      </c>
    </row>
    <row r="165" spans="11:12" x14ac:dyDescent="0.25">
      <c r="K165" s="74">
        <v>44009</v>
      </c>
      <c r="L165" s="47">
        <v>93.198400000000007</v>
      </c>
    </row>
    <row r="166" spans="11:12" x14ac:dyDescent="0.25">
      <c r="K166" s="74">
        <v>44016</v>
      </c>
      <c r="L166" s="47">
        <v>95.508399999999995</v>
      </c>
    </row>
    <row r="167" spans="11:12" x14ac:dyDescent="0.25">
      <c r="K167" s="74">
        <v>44023</v>
      </c>
      <c r="L167" s="47">
        <v>91.617800000000003</v>
      </c>
    </row>
    <row r="168" spans="11:12" x14ac:dyDescent="0.25">
      <c r="K168" s="74">
        <v>44030</v>
      </c>
      <c r="L168" s="47">
        <v>91.840299999999999</v>
      </c>
    </row>
    <row r="169" spans="11:12" x14ac:dyDescent="0.25">
      <c r="K169" s="74">
        <v>44037</v>
      </c>
      <c r="L169" s="47">
        <v>91.224299999999999</v>
      </c>
    </row>
    <row r="170" spans="11:12" x14ac:dyDescent="0.25">
      <c r="K170" s="74">
        <v>44044</v>
      </c>
      <c r="L170" s="47">
        <v>91.654799999999994</v>
      </c>
    </row>
    <row r="171" spans="11:12" x14ac:dyDescent="0.25">
      <c r="K171" s="74">
        <v>44051</v>
      </c>
      <c r="L171" s="47">
        <v>91.263499999999993</v>
      </c>
    </row>
    <row r="172" spans="11:12" x14ac:dyDescent="0.25">
      <c r="K172" s="74">
        <v>44058</v>
      </c>
      <c r="L172" s="47">
        <v>91.297399999999996</v>
      </c>
    </row>
    <row r="173" spans="11:12" x14ac:dyDescent="0.25">
      <c r="K173" s="74">
        <v>44065</v>
      </c>
      <c r="L173" s="47">
        <v>91.522999999999996</v>
      </c>
    </row>
    <row r="174" spans="11:12" x14ac:dyDescent="0.25">
      <c r="K174" s="74">
        <v>44072</v>
      </c>
      <c r="L174" s="47">
        <v>91.755600000000001</v>
      </c>
    </row>
    <row r="175" spans="11:12" x14ac:dyDescent="0.25">
      <c r="K175" s="74">
        <v>44079</v>
      </c>
      <c r="L175" s="47">
        <v>93.715100000000007</v>
      </c>
    </row>
    <row r="176" spans="11:12" x14ac:dyDescent="0.25">
      <c r="K176" s="74">
        <v>44086</v>
      </c>
      <c r="L176" s="47">
        <v>94.3733</v>
      </c>
    </row>
    <row r="177" spans="11:12" x14ac:dyDescent="0.25">
      <c r="K177" s="74">
        <v>44093</v>
      </c>
      <c r="L177" s="47">
        <v>94.495599999999996</v>
      </c>
    </row>
    <row r="178" spans="11:12" x14ac:dyDescent="0.25">
      <c r="K178" s="74">
        <v>44100</v>
      </c>
      <c r="L178" s="47">
        <v>94.614400000000003</v>
      </c>
    </row>
    <row r="179" spans="11:12" x14ac:dyDescent="0.25">
      <c r="K179" s="74">
        <v>44107</v>
      </c>
      <c r="L179" s="47">
        <v>93.336200000000005</v>
      </c>
    </row>
    <row r="180" spans="11:12" x14ac:dyDescent="0.25">
      <c r="K180" s="74">
        <v>44114</v>
      </c>
      <c r="L180" s="47">
        <v>92.172499999999999</v>
      </c>
    </row>
    <row r="181" spans="11:12" x14ac:dyDescent="0.25">
      <c r="K181" s="74">
        <v>44121</v>
      </c>
      <c r="L181" s="47">
        <v>92.559700000000007</v>
      </c>
    </row>
    <row r="182" spans="11:12" x14ac:dyDescent="0.25">
      <c r="K182" s="74">
        <v>44128</v>
      </c>
      <c r="L182" s="47">
        <v>91.467399999999998</v>
      </c>
    </row>
    <row r="183" spans="11:12" x14ac:dyDescent="0.25">
      <c r="K183" s="74">
        <v>44135</v>
      </c>
      <c r="L183" s="47">
        <v>90.656599999999997</v>
      </c>
    </row>
    <row r="184" spans="11:12" x14ac:dyDescent="0.25">
      <c r="K184" s="74">
        <v>44142</v>
      </c>
      <c r="L184" s="47">
        <v>93.163899999999998</v>
      </c>
    </row>
    <row r="185" spans="11:12" x14ac:dyDescent="0.25">
      <c r="K185" s="74">
        <v>44149</v>
      </c>
      <c r="L185" s="47">
        <v>94.988200000000006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C518F-F2C0-4ED9-A994-D6966AA86B00}">
  <sheetPr codeName="Sheet7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23</v>
      </c>
    </row>
    <row r="2" spans="1:12" ht="19.5" customHeight="1" x14ac:dyDescent="0.3">
      <c r="A2" s="7" t="str">
        <f>"Weekly Payroll Jobs and Wages in Australia - " &amp;$L$1</f>
        <v>Weekly Payroll Jobs and Wages in Australia - Electricity, gas, water and waste services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44149</v>
      </c>
    </row>
    <row r="3" spans="1:12" ht="15" customHeight="1" x14ac:dyDescent="0.25">
      <c r="A3" s="38" t="str">
        <f>"Week ending "&amp;TEXT($L$2,"dddd dd mmmm yyyy")</f>
        <v>Week ending Saturday 14 November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44121</v>
      </c>
    </row>
    <row r="5" spans="1:12" ht="16.5" customHeight="1" thickBot="1" x14ac:dyDescent="0.3">
      <c r="A5" s="36" t="str">
        <f>"Change in payroll jobs and total wages, "&amp;$L$1</f>
        <v>Change in payroll jobs and total wages, Electricity, gas, water and waste services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44135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89"/>
      <c r="H6" s="89"/>
      <c r="I6" s="90"/>
      <c r="J6" s="55"/>
      <c r="K6" s="43" t="s">
        <v>67</v>
      </c>
      <c r="L6" s="44">
        <v>44142</v>
      </c>
    </row>
    <row r="7" spans="1:12" ht="34.15" customHeight="1" x14ac:dyDescent="0.25">
      <c r="A7" s="92"/>
      <c r="B7" s="94" t="str">
        <f>"% Change between " &amp; TEXT($L$3,"dd mmmm")&amp;" and "&amp; TEXT($L$2,"dd mmmm") &amp; " (Change since 100th case of COVID-19)"</f>
        <v>% Change between 14 March and 14 November (Change since 100th case of COVID-19)</v>
      </c>
      <c r="C7" s="96" t="str">
        <f>"% Change between " &amp; TEXT($L$4,"dd mmmm")&amp;" and "&amp; TEXT($L$2,"dd mmmm") &amp; " (monthly change)"</f>
        <v>% Change between 17 October and 14 November (monthly change)</v>
      </c>
      <c r="D7" s="79" t="str">
        <f>"% Change between " &amp; TEXT($L$6,"dd mmmm")&amp;" and "&amp; TEXT($L$2,"dd mmmm") &amp; " (weekly change)"</f>
        <v>% Change between 07 November and 14 November (weekly change)</v>
      </c>
      <c r="E7" s="81" t="str">
        <f>"% Change between " &amp; TEXT($L$5,"dd mmmm")&amp;" and "&amp; TEXT($L$6,"dd mmmm") &amp; " (weekly change)"</f>
        <v>% Change between 31 October and 07 November (weekly change)</v>
      </c>
      <c r="F7" s="98" t="str">
        <f>"% Change between " &amp; TEXT($L$3,"dd mmmm")&amp;" and "&amp; TEXT($L$2,"dd mmmm") &amp; " (Change since 100th case of COVID-19)"</f>
        <v>% Change between 14 March and 14 November (Change since 100th case of COVID-19)</v>
      </c>
      <c r="G7" s="96" t="str">
        <f>"% Change between " &amp; TEXT($L$4,"dd mmmm")&amp;" and "&amp; TEXT($L$2,"dd mmmm") &amp; " (monthly change)"</f>
        <v>% Change between 17 October and 14 November (monthly change)</v>
      </c>
      <c r="H7" s="79" t="str">
        <f>"% Change between " &amp; TEXT($L$6,"dd mmmm")&amp;" and "&amp; TEXT($L$2,"dd mmmm") &amp; " (weekly change)"</f>
        <v>% Change between 07 November and 14 November (weekly change)</v>
      </c>
      <c r="I7" s="81" t="str">
        <f>"% Change between " &amp; TEXT($L$5,"dd mmmm")&amp;" and "&amp; TEXT($L$6,"dd mmmm") &amp; " (weekly change)"</f>
        <v>% Change between 31 October and 07 November (weekly change)</v>
      </c>
      <c r="J7" s="56"/>
      <c r="K7" s="43" t="s">
        <v>68</v>
      </c>
      <c r="L7" s="44">
        <v>44149</v>
      </c>
    </row>
    <row r="8" spans="1:12" ht="44.25" customHeight="1" thickBot="1" x14ac:dyDescent="0.3">
      <c r="A8" s="93"/>
      <c r="B8" s="95"/>
      <c r="C8" s="97"/>
      <c r="D8" s="80"/>
      <c r="E8" s="82"/>
      <c r="F8" s="99"/>
      <c r="G8" s="97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-2.3568843574905851E-2</v>
      </c>
      <c r="C10" s="32">
        <v>-1.6731937879810976E-2</v>
      </c>
      <c r="D10" s="32">
        <v>5.3724370129377697E-3</v>
      </c>
      <c r="E10" s="32">
        <v>1.5819037785713697E-3</v>
      </c>
      <c r="F10" s="32">
        <v>-1.5421931985035942E-2</v>
      </c>
      <c r="G10" s="32">
        <v>-3.6389388975398562E-2</v>
      </c>
      <c r="H10" s="32">
        <v>4.8884620502649412E-3</v>
      </c>
      <c r="I10" s="67">
        <v>8.251365109215314E-4</v>
      </c>
      <c r="J10" s="46"/>
      <c r="K10" s="46"/>
      <c r="L10" s="47"/>
    </row>
    <row r="11" spans="1:12" x14ac:dyDescent="0.25">
      <c r="A11" s="68" t="s">
        <v>6</v>
      </c>
      <c r="B11" s="32">
        <v>3.0036450301415885E-2</v>
      </c>
      <c r="C11" s="32">
        <v>-2.6131812936944776E-3</v>
      </c>
      <c r="D11" s="32">
        <v>0</v>
      </c>
      <c r="E11" s="32">
        <v>0</v>
      </c>
      <c r="F11" s="32">
        <v>3.3136211246763247E-2</v>
      </c>
      <c r="G11" s="32">
        <v>-7.7102005812100693E-2</v>
      </c>
      <c r="H11" s="32">
        <v>0</v>
      </c>
      <c r="I11" s="67">
        <v>0</v>
      </c>
      <c r="J11" s="46"/>
      <c r="K11" s="46"/>
      <c r="L11" s="47"/>
    </row>
    <row r="12" spans="1:12" ht="15" customHeight="1" x14ac:dyDescent="0.25">
      <c r="A12" s="68" t="s">
        <v>5</v>
      </c>
      <c r="B12" s="32">
        <v>-5.3387108390349325E-2</v>
      </c>
      <c r="C12" s="32">
        <v>-3.8217474023123144E-2</v>
      </c>
      <c r="D12" s="32">
        <v>-3.9995453339901621E-3</v>
      </c>
      <c r="E12" s="32">
        <v>-4.0001509490924514E-3</v>
      </c>
      <c r="F12" s="32">
        <v>-2.5556219584446205E-2</v>
      </c>
      <c r="G12" s="32">
        <v>-3.1193119678247228E-2</v>
      </c>
      <c r="H12" s="32">
        <v>-6.6795999266675565E-3</v>
      </c>
      <c r="I12" s="67">
        <v>-1.9515833204417077E-2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-5.8051817634063085E-2</v>
      </c>
      <c r="C13" s="32">
        <v>-3.0439096998263526E-2</v>
      </c>
      <c r="D13" s="32">
        <v>1.3169151004536639E-2</v>
      </c>
      <c r="E13" s="32">
        <v>5.6199204565099414E-4</v>
      </c>
      <c r="F13" s="32">
        <v>-2.134343805484451E-2</v>
      </c>
      <c r="G13" s="32">
        <v>-6.2687871928825967E-3</v>
      </c>
      <c r="H13" s="32">
        <v>1.7529154512967438E-2</v>
      </c>
      <c r="I13" s="67">
        <v>1.7142064703949522E-2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-7.2048780487804942E-2</v>
      </c>
      <c r="C14" s="32">
        <v>-5.1103628881406626E-2</v>
      </c>
      <c r="D14" s="32">
        <v>1.6185897435897489E-2</v>
      </c>
      <c r="E14" s="32">
        <v>1.3261163734776815E-2</v>
      </c>
      <c r="F14" s="32">
        <v>-9.0828989416398387E-2</v>
      </c>
      <c r="G14" s="32">
        <v>-6.1979483400052326E-2</v>
      </c>
      <c r="H14" s="32">
        <v>1.065208227142711E-2</v>
      </c>
      <c r="I14" s="67">
        <v>-1.6657133386894007E-2</v>
      </c>
      <c r="J14" s="46"/>
      <c r="K14" s="63"/>
      <c r="L14" s="47"/>
    </row>
    <row r="15" spans="1:12" ht="15" customHeight="1" x14ac:dyDescent="0.25">
      <c r="A15" s="68" t="s">
        <v>3</v>
      </c>
      <c r="B15" s="32">
        <v>1.866141732283455E-2</v>
      </c>
      <c r="C15" s="32">
        <v>3.6830360650585314E-2</v>
      </c>
      <c r="D15" s="32">
        <v>1.5447479799923114E-2</v>
      </c>
      <c r="E15" s="32">
        <v>1.2308171691205017E-2</v>
      </c>
      <c r="F15" s="32">
        <v>-3.3694018891221478E-2</v>
      </c>
      <c r="G15" s="32">
        <v>7.7184842012067989E-4</v>
      </c>
      <c r="H15" s="32">
        <v>1.1301103405439994E-2</v>
      </c>
      <c r="I15" s="67">
        <v>2.2866000507153705E-2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-1.8494055482166649E-3</v>
      </c>
      <c r="C16" s="32">
        <v>0</v>
      </c>
      <c r="D16" s="32">
        <v>0</v>
      </c>
      <c r="E16" s="32">
        <v>0</v>
      </c>
      <c r="F16" s="32">
        <v>-4.3330776618457301E-2</v>
      </c>
      <c r="G16" s="32">
        <v>0</v>
      </c>
      <c r="H16" s="32">
        <v>0</v>
      </c>
      <c r="I16" s="67">
        <v>0</v>
      </c>
      <c r="J16" s="46"/>
      <c r="K16" s="46"/>
      <c r="L16" s="47"/>
    </row>
    <row r="17" spans="1:12" ht="15" customHeight="1" x14ac:dyDescent="0.25">
      <c r="A17" s="68" t="s">
        <v>2</v>
      </c>
      <c r="B17" s="32">
        <v>-2.7759197324414675E-2</v>
      </c>
      <c r="C17" s="32">
        <v>1.501396648044695E-2</v>
      </c>
      <c r="D17" s="32">
        <v>2.5035260930888592E-2</v>
      </c>
      <c r="E17" s="32">
        <v>3.5385704175512345E-3</v>
      </c>
      <c r="F17" s="32">
        <v>-3.6383812453167796E-2</v>
      </c>
      <c r="G17" s="32">
        <v>-6.2250894944536617E-3</v>
      </c>
      <c r="H17" s="32">
        <v>1.7019922684121003E-2</v>
      </c>
      <c r="I17" s="67">
        <v>5.5303643513606726E-3</v>
      </c>
      <c r="J17" s="46"/>
      <c r="K17" s="46"/>
      <c r="L17" s="47"/>
    </row>
    <row r="18" spans="1:12" x14ac:dyDescent="0.25">
      <c r="A18" s="69" t="s">
        <v>1</v>
      </c>
      <c r="B18" s="32">
        <v>-7.8789346246973313E-2</v>
      </c>
      <c r="C18" s="32">
        <v>-2.6956521739130324E-2</v>
      </c>
      <c r="D18" s="32">
        <v>1.0070796460177167E-2</v>
      </c>
      <c r="E18" s="32">
        <v>-8.8417329796641742E-4</v>
      </c>
      <c r="F18" s="32">
        <v>-2.8655468304594978E-2</v>
      </c>
      <c r="G18" s="32">
        <v>-4.0684207833187047E-2</v>
      </c>
      <c r="H18" s="32">
        <v>1.9570300174250654E-2</v>
      </c>
      <c r="I18" s="67">
        <v>1.5838930479666669E-2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-2.3551613227460133E-2</v>
      </c>
      <c r="C20" s="32">
        <v>-1.1994762334574971E-2</v>
      </c>
      <c r="D20" s="32">
        <v>6.0775683512841461E-3</v>
      </c>
      <c r="E20" s="32">
        <v>1.8156352129481412E-3</v>
      </c>
      <c r="F20" s="32">
        <v>-1.8800204277479526E-2</v>
      </c>
      <c r="G20" s="32">
        <v>-3.0320815907107002E-2</v>
      </c>
      <c r="H20" s="32">
        <v>4.5836079851335754E-3</v>
      </c>
      <c r="I20" s="67">
        <v>3.7647085371887989E-3</v>
      </c>
      <c r="J20" s="46"/>
      <c r="K20" s="46"/>
      <c r="L20" s="46"/>
    </row>
    <row r="21" spans="1:12" x14ac:dyDescent="0.25">
      <c r="A21" s="68" t="s">
        <v>13</v>
      </c>
      <c r="B21" s="32">
        <v>-3.17539118065433E-2</v>
      </c>
      <c r="C21" s="32">
        <v>-3.1375004446974164E-2</v>
      </c>
      <c r="D21" s="32">
        <v>3.0237612820041004E-3</v>
      </c>
      <c r="E21" s="32">
        <v>4.0539544482931511E-4</v>
      </c>
      <c r="F21" s="32">
        <v>-8.6360457922566303E-3</v>
      </c>
      <c r="G21" s="32">
        <v>-5.657571365217684E-2</v>
      </c>
      <c r="H21" s="32">
        <v>5.4834127774181507E-3</v>
      </c>
      <c r="I21" s="67">
        <v>-8.2317828158755546E-3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0.15318059299191367</v>
      </c>
      <c r="C22" s="32">
        <v>6.161290322580637E-2</v>
      </c>
      <c r="D22" s="32">
        <v>1.5017793594306106E-2</v>
      </c>
      <c r="E22" s="32">
        <v>7.1684587813620748E-3</v>
      </c>
      <c r="F22" s="32">
        <v>0.24820957896473383</v>
      </c>
      <c r="G22" s="32">
        <v>3.5100155407107314E-2</v>
      </c>
      <c r="H22" s="32">
        <v>6.1649146853346437E-3</v>
      </c>
      <c r="I22" s="67">
        <v>2.4205239812387092E-2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-9.2047116791130756E-3</v>
      </c>
      <c r="C23" s="32">
        <v>-1.542039629714631E-2</v>
      </c>
      <c r="D23" s="32">
        <v>1.6687422166874466E-3</v>
      </c>
      <c r="E23" s="32">
        <v>9.348706762231096E-4</v>
      </c>
      <c r="F23" s="32">
        <v>3.6726350680264641E-2</v>
      </c>
      <c r="G23" s="32">
        <v>2.9357325301151427E-3</v>
      </c>
      <c r="H23" s="32">
        <v>4.727441697073953E-3</v>
      </c>
      <c r="I23" s="67">
        <v>8.7811529699564073E-3</v>
      </c>
      <c r="J23" s="46"/>
      <c r="K23" s="46" t="s">
        <v>48</v>
      </c>
      <c r="L23" s="47">
        <v>108.63</v>
      </c>
    </row>
    <row r="24" spans="1:12" x14ac:dyDescent="0.25">
      <c r="A24" s="68" t="s">
        <v>50</v>
      </c>
      <c r="B24" s="32">
        <v>-1.6479856882375188E-2</v>
      </c>
      <c r="C24" s="32">
        <v>-2.4567353623583976E-2</v>
      </c>
      <c r="D24" s="32">
        <v>5.415347823028771E-3</v>
      </c>
      <c r="E24" s="32">
        <v>2.8214713973337968E-3</v>
      </c>
      <c r="F24" s="32">
        <v>9.9017696526118026E-3</v>
      </c>
      <c r="G24" s="32">
        <v>-3.930133592948315E-2</v>
      </c>
      <c r="H24" s="32">
        <v>7.3971447914991106E-3</v>
      </c>
      <c r="I24" s="67">
        <v>5.1095428239453788E-3</v>
      </c>
      <c r="J24" s="46"/>
      <c r="K24" s="46" t="s">
        <v>49</v>
      </c>
      <c r="L24" s="47">
        <v>100.63</v>
      </c>
    </row>
    <row r="25" spans="1:12" x14ac:dyDescent="0.25">
      <c r="A25" s="68" t="s">
        <v>51</v>
      </c>
      <c r="B25" s="32">
        <v>-1.6498213728278532E-2</v>
      </c>
      <c r="C25" s="32">
        <v>-1.796287317309686E-2</v>
      </c>
      <c r="D25" s="32">
        <v>7.1513816864388069E-3</v>
      </c>
      <c r="E25" s="32">
        <v>1.2447099825740882E-3</v>
      </c>
      <c r="F25" s="32">
        <v>-1.6115648234835689E-2</v>
      </c>
      <c r="G25" s="32">
        <v>-4.3254046944979141E-2</v>
      </c>
      <c r="H25" s="32">
        <v>6.0832122397755928E-3</v>
      </c>
      <c r="I25" s="67">
        <v>-3.6283231535237936E-3</v>
      </c>
      <c r="J25" s="46"/>
      <c r="K25" s="46" t="s">
        <v>50</v>
      </c>
      <c r="L25" s="47">
        <v>100.83</v>
      </c>
    </row>
    <row r="26" spans="1:12" ht="17.25" customHeight="1" x14ac:dyDescent="0.25">
      <c r="A26" s="68" t="s">
        <v>52</v>
      </c>
      <c r="B26" s="32">
        <v>-1.9659979050842047E-2</v>
      </c>
      <c r="C26" s="32">
        <v>-8.3944580277098835E-3</v>
      </c>
      <c r="D26" s="32">
        <v>6.1608434980360283E-3</v>
      </c>
      <c r="E26" s="32">
        <v>3.9435450394353921E-3</v>
      </c>
      <c r="F26" s="32">
        <v>-2.8160285012139186E-2</v>
      </c>
      <c r="G26" s="32">
        <v>-4.1200376203104461E-2</v>
      </c>
      <c r="H26" s="32">
        <v>4.1828208762739738E-3</v>
      </c>
      <c r="I26" s="67">
        <v>5.2212049539868133E-5</v>
      </c>
      <c r="J26" s="58"/>
      <c r="K26" s="50" t="s">
        <v>51</v>
      </c>
      <c r="L26" s="47">
        <v>100.15</v>
      </c>
    </row>
    <row r="27" spans="1:12" x14ac:dyDescent="0.25">
      <c r="A27" s="68" t="s">
        <v>53</v>
      </c>
      <c r="B27" s="32">
        <v>-7.9774315957659381E-2</v>
      </c>
      <c r="C27" s="32">
        <v>-1.1675246675246775E-2</v>
      </c>
      <c r="D27" s="32">
        <v>6.3492410178005443E-3</v>
      </c>
      <c r="E27" s="32">
        <v>-1.6354121238552066E-3</v>
      </c>
      <c r="F27" s="32">
        <v>-8.6618657987299175E-2</v>
      </c>
      <c r="G27" s="32">
        <v>-2.943529977824666E-2</v>
      </c>
      <c r="H27" s="32">
        <v>-2.7102163902162912E-3</v>
      </c>
      <c r="I27" s="67">
        <v>-2.8414798885705306E-3</v>
      </c>
      <c r="J27" s="53"/>
      <c r="K27" s="41" t="s">
        <v>52</v>
      </c>
      <c r="L27" s="47">
        <v>98.86</v>
      </c>
    </row>
    <row r="28" spans="1:12" ht="15.75" thickBot="1" x14ac:dyDescent="0.3">
      <c r="A28" s="70" t="s">
        <v>54</v>
      </c>
      <c r="B28" s="71">
        <v>-0.11745241581259158</v>
      </c>
      <c r="C28" s="71">
        <v>-3.5552000000000028E-2</v>
      </c>
      <c r="D28" s="71">
        <v>-3.6694214876032971E-3</v>
      </c>
      <c r="E28" s="71">
        <v>-1.4657980456026065E-2</v>
      </c>
      <c r="F28" s="71">
        <v>-0.17551353031481598</v>
      </c>
      <c r="G28" s="71">
        <v>-5.573775003840109E-2</v>
      </c>
      <c r="H28" s="71">
        <v>1.4500659102529845E-3</v>
      </c>
      <c r="I28" s="72">
        <v>1.0216770643086903E-2</v>
      </c>
      <c r="J28" s="53"/>
      <c r="K28" s="41" t="s">
        <v>53</v>
      </c>
      <c r="L28" s="47">
        <v>93.11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91.51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Electricity, gas, water and waste services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113.61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98.91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97.82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97.65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97.43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91.44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88.58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115.32</v>
      </c>
    </row>
    <row r="42" spans="1:12" x14ac:dyDescent="0.25">
      <c r="K42" s="46" t="s">
        <v>49</v>
      </c>
      <c r="L42" s="47">
        <v>99.08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98.35</v>
      </c>
    </row>
    <row r="44" spans="1:12" ht="15.4" customHeight="1" x14ac:dyDescent="0.25">
      <c r="A44" s="26" t="str">
        <f>"Indexed number of payroll jobs in "&amp;$L$1&amp;" each week by age group"</f>
        <v>Indexed number of payroll jobs in Electricity, gas, water and waste services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98.35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98.03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92.02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88.25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103.38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97.36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96.65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97.73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97.23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99.49</v>
      </c>
    </row>
    <row r="58" spans="1:12" ht="15.4" customHeight="1" x14ac:dyDescent="0.25">
      <c r="K58" s="41" t="s">
        <v>2</v>
      </c>
      <c r="L58" s="47">
        <v>94.17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Electricity, gas, water and waste services each week by State and Territory</v>
      </c>
      <c r="K59" s="41" t="s">
        <v>1</v>
      </c>
      <c r="L59" s="47">
        <v>93.22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103.04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95.04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92.91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92.35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99.1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99.49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93.52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89.09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103.04</v>
      </c>
    </row>
    <row r="71" spans="1:12" ht="15.4" customHeight="1" x14ac:dyDescent="0.25">
      <c r="K71" s="46" t="s">
        <v>5</v>
      </c>
      <c r="L71" s="47">
        <v>94.66</v>
      </c>
    </row>
    <row r="72" spans="1:12" ht="15.4" customHeight="1" x14ac:dyDescent="0.25">
      <c r="K72" s="46" t="s">
        <v>46</v>
      </c>
      <c r="L72" s="47">
        <v>94.32</v>
      </c>
    </row>
    <row r="73" spans="1:12" ht="15.4" customHeight="1" x14ac:dyDescent="0.25">
      <c r="K73" s="50" t="s">
        <v>4</v>
      </c>
      <c r="L73" s="47">
        <v>93.87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Electricity, gas, water and waste services each week by State and Territory</v>
      </c>
      <c r="K74" s="41" t="s">
        <v>3</v>
      </c>
      <c r="L74" s="47">
        <v>100.81</v>
      </c>
    </row>
    <row r="75" spans="1:12" ht="15.4" customHeight="1" x14ac:dyDescent="0.25">
      <c r="K75" s="41" t="s">
        <v>45</v>
      </c>
      <c r="L75" s="47">
        <v>99.49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95.58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89.79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101.8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100.15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98.4</v>
      </c>
    </row>
    <row r="84" spans="1:12" ht="15.4" customHeight="1" x14ac:dyDescent="0.25">
      <c r="K84" s="50" t="s">
        <v>4</v>
      </c>
      <c r="L84" s="47">
        <v>97.76</v>
      </c>
    </row>
    <row r="85" spans="1:12" ht="15.4" customHeight="1" x14ac:dyDescent="0.25">
      <c r="K85" s="41" t="s">
        <v>3</v>
      </c>
      <c r="L85" s="47">
        <v>99.77</v>
      </c>
    </row>
    <row r="86" spans="1:12" ht="15.4" customHeight="1" x14ac:dyDescent="0.25">
      <c r="K86" s="41" t="s">
        <v>45</v>
      </c>
      <c r="L86" s="47">
        <v>101.01</v>
      </c>
    </row>
    <row r="87" spans="1:12" ht="15.4" customHeight="1" x14ac:dyDescent="0.25">
      <c r="K87" s="41" t="s">
        <v>2</v>
      </c>
      <c r="L87" s="47">
        <v>98.8</v>
      </c>
    </row>
    <row r="88" spans="1:12" ht="15.4" customHeight="1" x14ac:dyDescent="0.25">
      <c r="K88" s="41" t="s">
        <v>1</v>
      </c>
      <c r="L88" s="47">
        <v>100.7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101.84</v>
      </c>
    </row>
    <row r="91" spans="1:12" ht="15" customHeight="1" x14ac:dyDescent="0.25">
      <c r="K91" s="46" t="s">
        <v>5</v>
      </c>
      <c r="L91" s="47">
        <v>94.25</v>
      </c>
    </row>
    <row r="92" spans="1:12" ht="15" customHeight="1" x14ac:dyDescent="0.25">
      <c r="A92" s="26"/>
      <c r="K92" s="46" t="s">
        <v>46</v>
      </c>
      <c r="L92" s="47">
        <v>92.73</v>
      </c>
    </row>
    <row r="93" spans="1:12" ht="15" customHeight="1" x14ac:dyDescent="0.25">
      <c r="K93" s="50" t="s">
        <v>4</v>
      </c>
      <c r="L93" s="47">
        <v>87.55</v>
      </c>
    </row>
    <row r="94" spans="1:12" ht="15" customHeight="1" x14ac:dyDescent="0.25">
      <c r="K94" s="41" t="s">
        <v>3</v>
      </c>
      <c r="L94" s="47">
        <v>102.1</v>
      </c>
    </row>
    <row r="95" spans="1:12" ht="15" customHeight="1" x14ac:dyDescent="0.25">
      <c r="K95" s="41" t="s">
        <v>45</v>
      </c>
      <c r="L95" s="47">
        <v>101.01</v>
      </c>
    </row>
    <row r="96" spans="1:12" ht="15" customHeight="1" x14ac:dyDescent="0.25">
      <c r="K96" s="41" t="s">
        <v>2</v>
      </c>
      <c r="L96" s="47">
        <v>97.11</v>
      </c>
    </row>
    <row r="97" spans="1:12" ht="15" customHeight="1" x14ac:dyDescent="0.25">
      <c r="K97" s="41" t="s">
        <v>1</v>
      </c>
      <c r="L97" s="47">
        <v>99.3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101.84</v>
      </c>
    </row>
    <row r="100" spans="1:12" x14ac:dyDescent="0.25">
      <c r="A100" s="25"/>
      <c r="B100" s="24"/>
      <c r="K100" s="46" t="s">
        <v>5</v>
      </c>
      <c r="L100" s="47">
        <v>93.82</v>
      </c>
    </row>
    <row r="101" spans="1:12" x14ac:dyDescent="0.25">
      <c r="A101" s="25"/>
      <c r="B101" s="24"/>
      <c r="K101" s="46" t="s">
        <v>46</v>
      </c>
      <c r="L101" s="47">
        <v>93.34</v>
      </c>
    </row>
    <row r="102" spans="1:12" x14ac:dyDescent="0.25">
      <c r="A102" s="25"/>
      <c r="B102" s="24"/>
      <c r="K102" s="50" t="s">
        <v>4</v>
      </c>
      <c r="L102" s="47">
        <v>88.89</v>
      </c>
    </row>
    <row r="103" spans="1:12" x14ac:dyDescent="0.25">
      <c r="A103" s="25"/>
      <c r="B103" s="24"/>
      <c r="K103" s="41" t="s">
        <v>3</v>
      </c>
      <c r="L103" s="47">
        <v>103.3</v>
      </c>
    </row>
    <row r="104" spans="1:12" x14ac:dyDescent="0.25">
      <c r="A104" s="25"/>
      <c r="B104" s="24"/>
      <c r="K104" s="41" t="s">
        <v>45</v>
      </c>
      <c r="L104" s="47">
        <v>101.01</v>
      </c>
    </row>
    <row r="105" spans="1:12" x14ac:dyDescent="0.25">
      <c r="A105" s="25"/>
      <c r="B105" s="24"/>
      <c r="K105" s="41" t="s">
        <v>2</v>
      </c>
      <c r="L105" s="47">
        <v>99.05</v>
      </c>
    </row>
    <row r="106" spans="1:12" x14ac:dyDescent="0.25">
      <c r="A106" s="25"/>
      <c r="B106" s="24"/>
      <c r="K106" s="41" t="s">
        <v>1</v>
      </c>
      <c r="L106" s="47">
        <v>100.92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100.04130000000001</v>
      </c>
    </row>
    <row r="110" spans="1:12" x14ac:dyDescent="0.25">
      <c r="K110" s="74">
        <v>43918</v>
      </c>
      <c r="L110" s="47">
        <v>99.5214</v>
      </c>
    </row>
    <row r="111" spans="1:12" x14ac:dyDescent="0.25">
      <c r="K111" s="74">
        <v>43925</v>
      </c>
      <c r="L111" s="47">
        <v>97.516300000000001</v>
      </c>
    </row>
    <row r="112" spans="1:12" x14ac:dyDescent="0.25">
      <c r="K112" s="74">
        <v>43932</v>
      </c>
      <c r="L112" s="47">
        <v>98.8583</v>
      </c>
    </row>
    <row r="113" spans="11:12" x14ac:dyDescent="0.25">
      <c r="K113" s="74">
        <v>43939</v>
      </c>
      <c r="L113" s="47">
        <v>99.115499999999997</v>
      </c>
    </row>
    <row r="114" spans="11:12" x14ac:dyDescent="0.25">
      <c r="K114" s="74">
        <v>43946</v>
      </c>
      <c r="L114" s="47">
        <v>98.971299999999999</v>
      </c>
    </row>
    <row r="115" spans="11:12" x14ac:dyDescent="0.25">
      <c r="K115" s="74">
        <v>43953</v>
      </c>
      <c r="L115" s="47">
        <v>99.390100000000004</v>
      </c>
    </row>
    <row r="116" spans="11:12" x14ac:dyDescent="0.25">
      <c r="K116" s="74">
        <v>43960</v>
      </c>
      <c r="L116" s="47">
        <v>99.582999999999998</v>
      </c>
    </row>
    <row r="117" spans="11:12" x14ac:dyDescent="0.25">
      <c r="K117" s="74">
        <v>43967</v>
      </c>
      <c r="L117" s="47">
        <v>99.779600000000002</v>
      </c>
    </row>
    <row r="118" spans="11:12" x14ac:dyDescent="0.25">
      <c r="K118" s="74">
        <v>43974</v>
      </c>
      <c r="L118" s="47">
        <v>99.839299999999994</v>
      </c>
    </row>
    <row r="119" spans="11:12" x14ac:dyDescent="0.25">
      <c r="K119" s="74">
        <v>43981</v>
      </c>
      <c r="L119" s="47">
        <v>99.886099999999999</v>
      </c>
    </row>
    <row r="120" spans="11:12" x14ac:dyDescent="0.25">
      <c r="K120" s="74">
        <v>43988</v>
      </c>
      <c r="L120" s="47">
        <v>100.05880000000001</v>
      </c>
    </row>
    <row r="121" spans="11:12" x14ac:dyDescent="0.25">
      <c r="K121" s="74">
        <v>43995</v>
      </c>
      <c r="L121" s="47">
        <v>100.7559</v>
      </c>
    </row>
    <row r="122" spans="11:12" x14ac:dyDescent="0.25">
      <c r="K122" s="74">
        <v>44002</v>
      </c>
      <c r="L122" s="47">
        <v>100.73480000000001</v>
      </c>
    </row>
    <row r="123" spans="11:12" x14ac:dyDescent="0.25">
      <c r="K123" s="74">
        <v>44009</v>
      </c>
      <c r="L123" s="47">
        <v>99.591300000000004</v>
      </c>
    </row>
    <row r="124" spans="11:12" x14ac:dyDescent="0.25">
      <c r="K124" s="74">
        <v>44016</v>
      </c>
      <c r="L124" s="47">
        <v>101.206</v>
      </c>
    </row>
    <row r="125" spans="11:12" x14ac:dyDescent="0.25">
      <c r="K125" s="74">
        <v>44023</v>
      </c>
      <c r="L125" s="47">
        <v>102.44970000000001</v>
      </c>
    </row>
    <row r="126" spans="11:12" x14ac:dyDescent="0.25">
      <c r="K126" s="74">
        <v>44030</v>
      </c>
      <c r="L126" s="47">
        <v>102.37990000000001</v>
      </c>
    </row>
    <row r="127" spans="11:12" x14ac:dyDescent="0.25">
      <c r="K127" s="74">
        <v>44037</v>
      </c>
      <c r="L127" s="47">
        <v>102.7216</v>
      </c>
    </row>
    <row r="128" spans="11:12" x14ac:dyDescent="0.25">
      <c r="K128" s="74">
        <v>44044</v>
      </c>
      <c r="L128" s="47">
        <v>102.6114</v>
      </c>
    </row>
    <row r="129" spans="1:12" x14ac:dyDescent="0.25">
      <c r="K129" s="74">
        <v>44051</v>
      </c>
      <c r="L129" s="47">
        <v>102.3413</v>
      </c>
    </row>
    <row r="130" spans="1:12" x14ac:dyDescent="0.25">
      <c r="K130" s="74">
        <v>44058</v>
      </c>
      <c r="L130" s="47">
        <v>102.2394</v>
      </c>
    </row>
    <row r="131" spans="1:12" x14ac:dyDescent="0.25">
      <c r="K131" s="74">
        <v>44065</v>
      </c>
      <c r="L131" s="47">
        <v>101.28870000000001</v>
      </c>
    </row>
    <row r="132" spans="1:12" x14ac:dyDescent="0.25">
      <c r="K132" s="74">
        <v>44072</v>
      </c>
      <c r="L132" s="47">
        <v>101.38420000000001</v>
      </c>
    </row>
    <row r="133" spans="1:12" x14ac:dyDescent="0.25">
      <c r="K133" s="74">
        <v>44079</v>
      </c>
      <c r="L133" s="47">
        <v>102.2283</v>
      </c>
    </row>
    <row r="134" spans="1:12" x14ac:dyDescent="0.25">
      <c r="K134" s="74">
        <v>44086</v>
      </c>
      <c r="L134" s="47">
        <v>102.0566</v>
      </c>
    </row>
    <row r="135" spans="1:12" x14ac:dyDescent="0.25">
      <c r="K135" s="74">
        <v>44093</v>
      </c>
      <c r="L135" s="47">
        <v>101.88760000000001</v>
      </c>
    </row>
    <row r="136" spans="1:12" x14ac:dyDescent="0.25">
      <c r="K136" s="74">
        <v>44100</v>
      </c>
      <c r="L136" s="47">
        <v>101.71210000000001</v>
      </c>
    </row>
    <row r="137" spans="1:12" x14ac:dyDescent="0.25">
      <c r="K137" s="74">
        <v>44107</v>
      </c>
      <c r="L137" s="47">
        <v>101.3365</v>
      </c>
    </row>
    <row r="138" spans="1:12" x14ac:dyDescent="0.25">
      <c r="K138" s="74">
        <v>44114</v>
      </c>
      <c r="L138" s="47">
        <v>100.08629999999999</v>
      </c>
    </row>
    <row r="139" spans="1:12" x14ac:dyDescent="0.25">
      <c r="A139" s="25"/>
      <c r="B139" s="24"/>
      <c r="K139" s="74">
        <v>44121</v>
      </c>
      <c r="L139" s="47">
        <v>99.304699999999997</v>
      </c>
    </row>
    <row r="140" spans="1:12" x14ac:dyDescent="0.25">
      <c r="A140" s="25"/>
      <c r="B140" s="24"/>
      <c r="K140" s="74">
        <v>44128</v>
      </c>
      <c r="L140" s="47">
        <v>99.164100000000005</v>
      </c>
    </row>
    <row r="141" spans="1:12" x14ac:dyDescent="0.25">
      <c r="K141" s="74">
        <v>44135</v>
      </c>
      <c r="L141" s="47">
        <v>96.9679</v>
      </c>
    </row>
    <row r="142" spans="1:12" x14ac:dyDescent="0.25">
      <c r="K142" s="74">
        <v>44142</v>
      </c>
      <c r="L142" s="47">
        <v>97.121300000000005</v>
      </c>
    </row>
    <row r="143" spans="1:12" x14ac:dyDescent="0.25">
      <c r="K143" s="74">
        <v>44149</v>
      </c>
      <c r="L143" s="47">
        <v>97.643100000000004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98.830500000000001</v>
      </c>
    </row>
    <row r="152" spans="11:12" x14ac:dyDescent="0.25">
      <c r="K152" s="74">
        <v>43918</v>
      </c>
      <c r="L152" s="47">
        <v>98.404899999999998</v>
      </c>
    </row>
    <row r="153" spans="11:12" x14ac:dyDescent="0.25">
      <c r="K153" s="74">
        <v>43925</v>
      </c>
      <c r="L153" s="47">
        <v>96.9054</v>
      </c>
    </row>
    <row r="154" spans="11:12" x14ac:dyDescent="0.25">
      <c r="K154" s="74">
        <v>43932</v>
      </c>
      <c r="L154" s="47">
        <v>97.338399999999993</v>
      </c>
    </row>
    <row r="155" spans="11:12" x14ac:dyDescent="0.25">
      <c r="K155" s="74">
        <v>43939</v>
      </c>
      <c r="L155" s="47">
        <v>99.027199999999993</v>
      </c>
    </row>
    <row r="156" spans="11:12" x14ac:dyDescent="0.25">
      <c r="K156" s="74">
        <v>43946</v>
      </c>
      <c r="L156" s="47">
        <v>98.587800000000001</v>
      </c>
    </row>
    <row r="157" spans="11:12" x14ac:dyDescent="0.25">
      <c r="K157" s="74">
        <v>43953</v>
      </c>
      <c r="L157" s="47">
        <v>98.349599999999995</v>
      </c>
    </row>
    <row r="158" spans="11:12" x14ac:dyDescent="0.25">
      <c r="K158" s="74">
        <v>43960</v>
      </c>
      <c r="L158" s="47">
        <v>96.343000000000004</v>
      </c>
    </row>
    <row r="159" spans="11:12" x14ac:dyDescent="0.25">
      <c r="K159" s="74">
        <v>43967</v>
      </c>
      <c r="L159" s="47">
        <v>96.701499999999996</v>
      </c>
    </row>
    <row r="160" spans="11:12" x14ac:dyDescent="0.25">
      <c r="K160" s="74">
        <v>43974</v>
      </c>
      <c r="L160" s="47">
        <v>96.978399999999993</v>
      </c>
    </row>
    <row r="161" spans="11:12" x14ac:dyDescent="0.25">
      <c r="K161" s="74">
        <v>43981</v>
      </c>
      <c r="L161" s="47">
        <v>98.001300000000001</v>
      </c>
    </row>
    <row r="162" spans="11:12" x14ac:dyDescent="0.25">
      <c r="K162" s="74">
        <v>43988</v>
      </c>
      <c r="L162" s="47">
        <v>98.776300000000006</v>
      </c>
    </row>
    <row r="163" spans="11:12" x14ac:dyDescent="0.25">
      <c r="K163" s="74">
        <v>43995</v>
      </c>
      <c r="L163" s="47">
        <v>99.639499999999998</v>
      </c>
    </row>
    <row r="164" spans="11:12" x14ac:dyDescent="0.25">
      <c r="K164" s="74">
        <v>44002</v>
      </c>
      <c r="L164" s="47">
        <v>99.665999999999997</v>
      </c>
    </row>
    <row r="165" spans="11:12" x14ac:dyDescent="0.25">
      <c r="K165" s="74">
        <v>44009</v>
      </c>
      <c r="L165" s="47">
        <v>98.194199999999995</v>
      </c>
    </row>
    <row r="166" spans="11:12" x14ac:dyDescent="0.25">
      <c r="K166" s="74">
        <v>44016</v>
      </c>
      <c r="L166" s="47">
        <v>100.4389</v>
      </c>
    </row>
    <row r="167" spans="11:12" x14ac:dyDescent="0.25">
      <c r="K167" s="74">
        <v>44023</v>
      </c>
      <c r="L167" s="47">
        <v>103.1024</v>
      </c>
    </row>
    <row r="168" spans="11:12" x14ac:dyDescent="0.25">
      <c r="K168" s="74">
        <v>44030</v>
      </c>
      <c r="L168" s="47">
        <v>102.7046</v>
      </c>
    </row>
    <row r="169" spans="11:12" x14ac:dyDescent="0.25">
      <c r="K169" s="74">
        <v>44037</v>
      </c>
      <c r="L169" s="47">
        <v>101.69840000000001</v>
      </c>
    </row>
    <row r="170" spans="11:12" x14ac:dyDescent="0.25">
      <c r="K170" s="74">
        <v>44044</v>
      </c>
      <c r="L170" s="47">
        <v>101.3139</v>
      </c>
    </row>
    <row r="171" spans="11:12" x14ac:dyDescent="0.25">
      <c r="K171" s="74">
        <v>44051</v>
      </c>
      <c r="L171" s="47">
        <v>100.8321</v>
      </c>
    </row>
    <row r="172" spans="11:12" x14ac:dyDescent="0.25">
      <c r="K172" s="74">
        <v>44058</v>
      </c>
      <c r="L172" s="47">
        <v>100.8305</v>
      </c>
    </row>
    <row r="173" spans="11:12" x14ac:dyDescent="0.25">
      <c r="K173" s="74">
        <v>44065</v>
      </c>
      <c r="L173" s="47">
        <v>99.839299999999994</v>
      </c>
    </row>
    <row r="174" spans="11:12" x14ac:dyDescent="0.25">
      <c r="K174" s="74">
        <v>44072</v>
      </c>
      <c r="L174" s="47">
        <v>101.211</v>
      </c>
    </row>
    <row r="175" spans="11:12" x14ac:dyDescent="0.25">
      <c r="K175" s="74">
        <v>44079</v>
      </c>
      <c r="L175" s="47">
        <v>108.31959999999999</v>
      </c>
    </row>
    <row r="176" spans="11:12" x14ac:dyDescent="0.25">
      <c r="K176" s="74">
        <v>44086</v>
      </c>
      <c r="L176" s="47">
        <v>110.85720000000001</v>
      </c>
    </row>
    <row r="177" spans="11:12" x14ac:dyDescent="0.25">
      <c r="K177" s="74">
        <v>44093</v>
      </c>
      <c r="L177" s="47">
        <v>113.5</v>
      </c>
    </row>
    <row r="178" spans="11:12" x14ac:dyDescent="0.25">
      <c r="K178" s="74">
        <v>44100</v>
      </c>
      <c r="L178" s="47">
        <v>112.0033</v>
      </c>
    </row>
    <row r="179" spans="11:12" x14ac:dyDescent="0.25">
      <c r="K179" s="74">
        <v>44107</v>
      </c>
      <c r="L179" s="47">
        <v>106.5321</v>
      </c>
    </row>
    <row r="180" spans="11:12" x14ac:dyDescent="0.25">
      <c r="K180" s="74">
        <v>44114</v>
      </c>
      <c r="L180" s="47">
        <v>100.5381</v>
      </c>
    </row>
    <row r="181" spans="11:12" x14ac:dyDescent="0.25">
      <c r="K181" s="74">
        <v>44121</v>
      </c>
      <c r="L181" s="47">
        <v>102.1759</v>
      </c>
    </row>
    <row r="182" spans="11:12" x14ac:dyDescent="0.25">
      <c r="K182" s="74">
        <v>44128</v>
      </c>
      <c r="L182" s="47">
        <v>99.463800000000006</v>
      </c>
    </row>
    <row r="183" spans="11:12" x14ac:dyDescent="0.25">
      <c r="K183" s="74">
        <v>44135</v>
      </c>
      <c r="L183" s="47">
        <v>97.898099999999999</v>
      </c>
    </row>
    <row r="184" spans="11:12" x14ac:dyDescent="0.25">
      <c r="K184" s="74">
        <v>44142</v>
      </c>
      <c r="L184" s="47">
        <v>97.978800000000007</v>
      </c>
    </row>
    <row r="185" spans="11:12" x14ac:dyDescent="0.25">
      <c r="K185" s="74">
        <v>44149</v>
      </c>
      <c r="L185" s="47">
        <v>98.457800000000006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3A2DE-10A2-4505-A3CA-272F7F0764C8}">
  <sheetPr codeName="Sheet8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24</v>
      </c>
    </row>
    <row r="2" spans="1:12" ht="19.5" customHeight="1" x14ac:dyDescent="0.3">
      <c r="A2" s="7" t="str">
        <f>"Weekly Payroll Jobs and Wages in Australia - " &amp;$L$1</f>
        <v>Weekly Payroll Jobs and Wages in Australia - Construction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44149</v>
      </c>
    </row>
    <row r="3" spans="1:12" ht="15" customHeight="1" x14ac:dyDescent="0.25">
      <c r="A3" s="38" t="str">
        <f>"Week ending "&amp;TEXT($L$2,"dddd dd mmmm yyyy")</f>
        <v>Week ending Saturday 14 November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44121</v>
      </c>
    </row>
    <row r="5" spans="1:12" ht="16.5" customHeight="1" thickBot="1" x14ac:dyDescent="0.3">
      <c r="A5" s="36" t="str">
        <f>"Change in payroll jobs and total wages, "&amp;$L$1</f>
        <v>Change in payroll jobs and total wages, Construction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44135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89"/>
      <c r="H6" s="89"/>
      <c r="I6" s="90"/>
      <c r="J6" s="55"/>
      <c r="K6" s="43" t="s">
        <v>67</v>
      </c>
      <c r="L6" s="44">
        <v>44142</v>
      </c>
    </row>
    <row r="7" spans="1:12" ht="34.15" customHeight="1" x14ac:dyDescent="0.25">
      <c r="A7" s="92"/>
      <c r="B7" s="94" t="str">
        <f>"% Change between " &amp; TEXT($L$3,"dd mmmm")&amp;" and "&amp; TEXT($L$2,"dd mmmm") &amp; " (Change since 100th case of COVID-19)"</f>
        <v>% Change between 14 March and 14 November (Change since 100th case of COVID-19)</v>
      </c>
      <c r="C7" s="96" t="str">
        <f>"% Change between " &amp; TEXT($L$4,"dd mmmm")&amp;" and "&amp; TEXT($L$2,"dd mmmm") &amp; " (monthly change)"</f>
        <v>% Change between 17 October and 14 November (monthly change)</v>
      </c>
      <c r="D7" s="79" t="str">
        <f>"% Change between " &amp; TEXT($L$6,"dd mmmm")&amp;" and "&amp; TEXT($L$2,"dd mmmm") &amp; " (weekly change)"</f>
        <v>% Change between 07 November and 14 November (weekly change)</v>
      </c>
      <c r="E7" s="81" t="str">
        <f>"% Change between " &amp; TEXT($L$5,"dd mmmm")&amp;" and "&amp; TEXT($L$6,"dd mmmm") &amp; " (weekly change)"</f>
        <v>% Change between 31 October and 07 November (weekly change)</v>
      </c>
      <c r="F7" s="98" t="str">
        <f>"% Change between " &amp; TEXT($L$3,"dd mmmm")&amp;" and "&amp; TEXT($L$2,"dd mmmm") &amp; " (Change since 100th case of COVID-19)"</f>
        <v>% Change between 14 March and 14 November (Change since 100th case of COVID-19)</v>
      </c>
      <c r="G7" s="96" t="str">
        <f>"% Change between " &amp; TEXT($L$4,"dd mmmm")&amp;" and "&amp; TEXT($L$2,"dd mmmm") &amp; " (monthly change)"</f>
        <v>% Change between 17 October and 14 November (monthly change)</v>
      </c>
      <c r="H7" s="79" t="str">
        <f>"% Change between " &amp; TEXT($L$6,"dd mmmm")&amp;" and "&amp; TEXT($L$2,"dd mmmm") &amp; " (weekly change)"</f>
        <v>% Change between 07 November and 14 November (weekly change)</v>
      </c>
      <c r="I7" s="81" t="str">
        <f>"% Change between " &amp; TEXT($L$5,"dd mmmm")&amp;" and "&amp; TEXT($L$6,"dd mmmm") &amp; " (weekly change)"</f>
        <v>% Change between 31 October and 07 November (weekly change)</v>
      </c>
      <c r="J7" s="56"/>
      <c r="K7" s="43" t="s">
        <v>68</v>
      </c>
      <c r="L7" s="44">
        <v>44149</v>
      </c>
    </row>
    <row r="8" spans="1:12" ht="44.25" customHeight="1" thickBot="1" x14ac:dyDescent="0.3">
      <c r="A8" s="93"/>
      <c r="B8" s="95"/>
      <c r="C8" s="97"/>
      <c r="D8" s="80"/>
      <c r="E8" s="82"/>
      <c r="F8" s="99"/>
      <c r="G8" s="97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-5.7890329057507905E-2</v>
      </c>
      <c r="C10" s="32">
        <v>-2.4005658641578886E-2</v>
      </c>
      <c r="D10" s="32">
        <v>2.0139000267307416E-3</v>
      </c>
      <c r="E10" s="32">
        <v>-1.5323334196084226E-2</v>
      </c>
      <c r="F10" s="32">
        <v>-4.7923330592795854E-2</v>
      </c>
      <c r="G10" s="32">
        <v>-3.8172775518241497E-3</v>
      </c>
      <c r="H10" s="32">
        <v>1.3578655511061966E-2</v>
      </c>
      <c r="I10" s="67">
        <v>-1.9514780289925038E-2</v>
      </c>
      <c r="J10" s="46"/>
      <c r="K10" s="46"/>
      <c r="L10" s="47"/>
    </row>
    <row r="11" spans="1:12" x14ac:dyDescent="0.25">
      <c r="A11" s="68" t="s">
        <v>6</v>
      </c>
      <c r="B11" s="32">
        <v>-7.994717153162334E-2</v>
      </c>
      <c r="C11" s="32">
        <v>-3.6875318732835227E-2</v>
      </c>
      <c r="D11" s="32">
        <v>1.5490155057240607E-3</v>
      </c>
      <c r="E11" s="32">
        <v>-2.1667007791935755E-2</v>
      </c>
      <c r="F11" s="32">
        <v>-9.9550605079046006E-2</v>
      </c>
      <c r="G11" s="32">
        <v>-2.7643262127515555E-2</v>
      </c>
      <c r="H11" s="32">
        <v>1.9137222619580507E-2</v>
      </c>
      <c r="I11" s="67">
        <v>-2.6825404086122662E-2</v>
      </c>
      <c r="J11" s="46"/>
      <c r="K11" s="46"/>
      <c r="L11" s="47"/>
    </row>
    <row r="12" spans="1:12" ht="15" customHeight="1" x14ac:dyDescent="0.25">
      <c r="A12" s="68" t="s">
        <v>5</v>
      </c>
      <c r="B12" s="32">
        <v>-7.414394219678333E-2</v>
      </c>
      <c r="C12" s="32">
        <v>-3.2258460768535113E-2</v>
      </c>
      <c r="D12" s="32">
        <v>-3.7219794163256825E-4</v>
      </c>
      <c r="E12" s="32">
        <v>-2.1368332097338905E-2</v>
      </c>
      <c r="F12" s="32">
        <v>-5.3345722274126706E-2</v>
      </c>
      <c r="G12" s="32">
        <v>-4.239416730123402E-3</v>
      </c>
      <c r="H12" s="32">
        <v>2.9555679903890075E-2</v>
      </c>
      <c r="I12" s="67">
        <v>-4.0277976873678401E-2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-3.5028733742750839E-2</v>
      </c>
      <c r="C13" s="32">
        <v>-1.2524424707307302E-2</v>
      </c>
      <c r="D13" s="32">
        <v>3.2513689218842678E-3</v>
      </c>
      <c r="E13" s="32">
        <v>-9.9624378193631236E-3</v>
      </c>
      <c r="F13" s="32">
        <v>-1.7422388451065807E-2</v>
      </c>
      <c r="G13" s="32">
        <v>-5.4442761661976924E-4</v>
      </c>
      <c r="H13" s="32">
        <v>1.3888641064239815E-2</v>
      </c>
      <c r="I13" s="67">
        <v>-8.0067209462774125E-3</v>
      </c>
      <c r="J13" s="46"/>
      <c r="K13" s="46"/>
      <c r="L13" s="47"/>
    </row>
    <row r="14" spans="1:12" ht="15" customHeight="1" x14ac:dyDescent="0.25">
      <c r="A14" s="68" t="s">
        <v>4</v>
      </c>
      <c r="B14" s="32">
        <v>3.2451440843972446E-3</v>
      </c>
      <c r="C14" s="32">
        <v>-7.9696616102683526E-3</v>
      </c>
      <c r="D14" s="32">
        <v>1.5079876782004398E-2</v>
      </c>
      <c r="E14" s="32">
        <v>-5.3677885186328433E-3</v>
      </c>
      <c r="F14" s="32">
        <v>3.9162517307146372E-2</v>
      </c>
      <c r="G14" s="32">
        <v>1.342993932886305E-2</v>
      </c>
      <c r="H14" s="32">
        <v>1.6934216719015183E-2</v>
      </c>
      <c r="I14" s="67">
        <v>-2.6434237927310367E-2</v>
      </c>
      <c r="J14" s="46"/>
      <c r="K14" s="63"/>
      <c r="L14" s="47"/>
    </row>
    <row r="15" spans="1:12" ht="15" customHeight="1" x14ac:dyDescent="0.25">
      <c r="A15" s="68" t="s">
        <v>3</v>
      </c>
      <c r="B15" s="32">
        <v>-3.7336125654450214E-2</v>
      </c>
      <c r="C15" s="32">
        <v>-7.45271875119069E-3</v>
      </c>
      <c r="D15" s="32">
        <v>-2.7788979352236787E-3</v>
      </c>
      <c r="E15" s="32">
        <v>-4.7879703831645859E-3</v>
      </c>
      <c r="F15" s="32">
        <v>4.8985181635003983E-3</v>
      </c>
      <c r="G15" s="32">
        <v>3.3516046760139417E-2</v>
      </c>
      <c r="H15" s="32">
        <v>-2.3305891131815804E-2</v>
      </c>
      <c r="I15" s="67">
        <v>7.9130522284962534E-3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-5.035240077513814E-2</v>
      </c>
      <c r="C16" s="32">
        <v>5.3521768862547781E-3</v>
      </c>
      <c r="D16" s="32">
        <v>6.3462123516884184E-3</v>
      </c>
      <c r="E16" s="32">
        <v>1.5054427545742266E-2</v>
      </c>
      <c r="F16" s="32">
        <v>-0.10549894376215785</v>
      </c>
      <c r="G16" s="32">
        <v>2.8259818585659513E-2</v>
      </c>
      <c r="H16" s="32">
        <v>-3.8309410370605868E-2</v>
      </c>
      <c r="I16" s="67">
        <v>8.400378770607686E-2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-4.8241909570805541E-2</v>
      </c>
      <c r="C17" s="32">
        <v>-1.0780057251908337E-2</v>
      </c>
      <c r="D17" s="32">
        <v>7.9884155906850829E-4</v>
      </c>
      <c r="E17" s="32">
        <v>-1.5912599453746568E-2</v>
      </c>
      <c r="F17" s="32">
        <v>4.9049743762887843E-3</v>
      </c>
      <c r="G17" s="32">
        <v>4.3619359843741323E-2</v>
      </c>
      <c r="H17" s="32">
        <v>1.8179602181424448E-2</v>
      </c>
      <c r="I17" s="67">
        <v>1.5883290655095417E-2</v>
      </c>
      <c r="J17" s="46"/>
      <c r="K17" s="46"/>
      <c r="L17" s="47"/>
    </row>
    <row r="18" spans="1:12" x14ac:dyDescent="0.25">
      <c r="A18" s="69" t="s">
        <v>1</v>
      </c>
      <c r="B18" s="32">
        <v>-5.6755024759685413E-2</v>
      </c>
      <c r="C18" s="32">
        <v>-2.2786439995976293E-2</v>
      </c>
      <c r="D18" s="32">
        <v>1.2768974145120904E-2</v>
      </c>
      <c r="E18" s="32">
        <v>-1.9323177589203544E-2</v>
      </c>
      <c r="F18" s="32">
        <v>-7.2556723571685078E-3</v>
      </c>
      <c r="G18" s="32">
        <v>-1.5352695423913376E-2</v>
      </c>
      <c r="H18" s="32">
        <v>1.8993522493276238E-2</v>
      </c>
      <c r="I18" s="67">
        <v>-4.0923768946428907E-2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-6.9061795461448416E-2</v>
      </c>
      <c r="C20" s="32">
        <v>-2.4273284739516288E-2</v>
      </c>
      <c r="D20" s="32">
        <v>1.877776075968729E-3</v>
      </c>
      <c r="E20" s="32">
        <v>-1.4722716046656315E-2</v>
      </c>
      <c r="F20" s="32">
        <v>-5.6288530105933376E-2</v>
      </c>
      <c r="G20" s="32">
        <v>-4.3419012922275568E-3</v>
      </c>
      <c r="H20" s="32">
        <v>1.4476672185112838E-2</v>
      </c>
      <c r="I20" s="67">
        <v>-1.8481819814970213E-2</v>
      </c>
      <c r="J20" s="46"/>
      <c r="K20" s="46"/>
      <c r="L20" s="46"/>
    </row>
    <row r="21" spans="1:12" x14ac:dyDescent="0.25">
      <c r="A21" s="68" t="s">
        <v>13</v>
      </c>
      <c r="B21" s="32">
        <v>-3.7394608286593134E-2</v>
      </c>
      <c r="C21" s="32">
        <v>-2.6226017204746044E-2</v>
      </c>
      <c r="D21" s="32">
        <v>2.3949211550275962E-3</v>
      </c>
      <c r="E21" s="32">
        <v>-1.91549024176636E-2</v>
      </c>
      <c r="F21" s="32">
        <v>-1.1102564561424888E-2</v>
      </c>
      <c r="G21" s="32">
        <v>-3.0826547161940665E-3</v>
      </c>
      <c r="H21" s="32">
        <v>7.0666539388539729E-3</v>
      </c>
      <c r="I21" s="67">
        <v>-2.7067232405133979E-2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0.18881182101344685</v>
      </c>
      <c r="C22" s="32">
        <v>1.662043202858543E-2</v>
      </c>
      <c r="D22" s="32">
        <v>1.1723669748496812E-2</v>
      </c>
      <c r="E22" s="32">
        <v>2.3004892589832959E-3</v>
      </c>
      <c r="F22" s="32">
        <v>0.34188534409530358</v>
      </c>
      <c r="G22" s="32">
        <v>3.1413252169315564E-2</v>
      </c>
      <c r="H22" s="32">
        <v>2.8152388969813869E-2</v>
      </c>
      <c r="I22" s="67">
        <v>1.4387035739135801E-2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-5.0981971043709273E-2</v>
      </c>
      <c r="C23" s="32">
        <v>-1.7531171626260611E-2</v>
      </c>
      <c r="D23" s="32">
        <v>1.9296558979848832E-3</v>
      </c>
      <c r="E23" s="32">
        <v>-8.6138685081282862E-3</v>
      </c>
      <c r="F23" s="32">
        <v>-5.5318452293988685E-3</v>
      </c>
      <c r="G23" s="32">
        <v>1.3651047742049283E-3</v>
      </c>
      <c r="H23" s="32">
        <v>1.2955825823674383E-2</v>
      </c>
      <c r="I23" s="67">
        <v>-9.4970497888363647E-3</v>
      </c>
      <c r="J23" s="46"/>
      <c r="K23" s="46" t="s">
        <v>48</v>
      </c>
      <c r="L23" s="47">
        <v>116.94</v>
      </c>
    </row>
    <row r="24" spans="1:12" x14ac:dyDescent="0.25">
      <c r="A24" s="68" t="s">
        <v>50</v>
      </c>
      <c r="B24" s="32">
        <v>-6.7339774327723423E-2</v>
      </c>
      <c r="C24" s="32">
        <v>-2.5614812524690334E-2</v>
      </c>
      <c r="D24" s="32">
        <v>1.7955781592144948E-3</v>
      </c>
      <c r="E24" s="32">
        <v>-1.6892067846044356E-2</v>
      </c>
      <c r="F24" s="32">
        <v>-6.0175639472919706E-2</v>
      </c>
      <c r="G24" s="32">
        <v>-5.6938558205119616E-3</v>
      </c>
      <c r="H24" s="32">
        <v>1.3277566141995933E-2</v>
      </c>
      <c r="I24" s="67">
        <v>-2.4979178777879696E-2</v>
      </c>
      <c r="J24" s="46"/>
      <c r="K24" s="46" t="s">
        <v>49</v>
      </c>
      <c r="L24" s="47">
        <v>96.6</v>
      </c>
    </row>
    <row r="25" spans="1:12" x14ac:dyDescent="0.25">
      <c r="A25" s="68" t="s">
        <v>51</v>
      </c>
      <c r="B25" s="32">
        <v>-5.8932566409628961E-2</v>
      </c>
      <c r="C25" s="32">
        <v>-2.1946151954757798E-2</v>
      </c>
      <c r="D25" s="32">
        <v>3.8869040577309555E-3</v>
      </c>
      <c r="E25" s="32">
        <v>-1.6589883196053812E-2</v>
      </c>
      <c r="F25" s="32">
        <v>-5.2445947984022911E-2</v>
      </c>
      <c r="G25" s="32">
        <v>4.5381934644395105E-3</v>
      </c>
      <c r="H25" s="32">
        <v>1.4546206622759295E-2</v>
      </c>
      <c r="I25" s="67">
        <v>-1.4078314181108165E-2</v>
      </c>
      <c r="J25" s="46"/>
      <c r="K25" s="46" t="s">
        <v>50</v>
      </c>
      <c r="L25" s="47">
        <v>95.72</v>
      </c>
    </row>
    <row r="26" spans="1:12" ht="17.25" customHeight="1" x14ac:dyDescent="0.25">
      <c r="A26" s="68" t="s">
        <v>52</v>
      </c>
      <c r="B26" s="32">
        <v>-5.5946225439503672E-2</v>
      </c>
      <c r="C26" s="32">
        <v>-2.0873766573372254E-2</v>
      </c>
      <c r="D26" s="32">
        <v>7.1712268314210181E-3</v>
      </c>
      <c r="E26" s="32">
        <v>-1.6960356973165003E-2</v>
      </c>
      <c r="F26" s="32">
        <v>-5.8937920461786697E-2</v>
      </c>
      <c r="G26" s="32">
        <v>1.2872635495764229E-4</v>
      </c>
      <c r="H26" s="32">
        <v>1.5147757899091729E-2</v>
      </c>
      <c r="I26" s="67">
        <v>-2.3061947017814166E-2</v>
      </c>
      <c r="J26" s="58"/>
      <c r="K26" s="50" t="s">
        <v>51</v>
      </c>
      <c r="L26" s="47">
        <v>96.22</v>
      </c>
    </row>
    <row r="27" spans="1:12" x14ac:dyDescent="0.25">
      <c r="A27" s="68" t="s">
        <v>53</v>
      </c>
      <c r="B27" s="32">
        <v>-8.9574843351125533E-2</v>
      </c>
      <c r="C27" s="32">
        <v>-2.4342311422815732E-2</v>
      </c>
      <c r="D27" s="32">
        <v>6.161066940241211E-3</v>
      </c>
      <c r="E27" s="32">
        <v>-1.8996100138382155E-2</v>
      </c>
      <c r="F27" s="32">
        <v>-0.11185144725256302</v>
      </c>
      <c r="G27" s="32">
        <v>-7.7240195626965269E-3</v>
      </c>
      <c r="H27" s="32">
        <v>2.0165478334074782E-2</v>
      </c>
      <c r="I27" s="67">
        <v>-3.3763926127980959E-2</v>
      </c>
      <c r="J27" s="53"/>
      <c r="K27" s="41" t="s">
        <v>52</v>
      </c>
      <c r="L27" s="47">
        <v>96.42</v>
      </c>
    </row>
    <row r="28" spans="1:12" ht="15.75" thickBot="1" x14ac:dyDescent="0.3">
      <c r="A28" s="70" t="s">
        <v>54</v>
      </c>
      <c r="B28" s="71">
        <v>-0.12571428571428567</v>
      </c>
      <c r="C28" s="71">
        <v>-3.423224159931948E-2</v>
      </c>
      <c r="D28" s="71">
        <v>8.0000000000000071E-3</v>
      </c>
      <c r="E28" s="71">
        <v>-3.2431271477663226E-2</v>
      </c>
      <c r="F28" s="71">
        <v>-9.9021200440779666E-2</v>
      </c>
      <c r="G28" s="71">
        <v>-4.7854473936258524E-2</v>
      </c>
      <c r="H28" s="71">
        <v>2.2279792099049178E-3</v>
      </c>
      <c r="I28" s="72">
        <v>-8.9893750571558462E-2</v>
      </c>
      <c r="J28" s="53"/>
      <c r="K28" s="41" t="s">
        <v>53</v>
      </c>
      <c r="L28" s="47">
        <v>93.31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90.53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Construction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117.5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94.72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93.1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93.74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93.73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90.49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86.73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118.88</v>
      </c>
    </row>
    <row r="42" spans="1:12" x14ac:dyDescent="0.25">
      <c r="K42" s="46" t="s">
        <v>49</v>
      </c>
      <c r="L42" s="47">
        <v>94.9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93.27</v>
      </c>
    </row>
    <row r="44" spans="1:12" ht="15.4" customHeight="1" x14ac:dyDescent="0.25">
      <c r="A44" s="26" t="str">
        <f>"Indexed number of payroll jobs in "&amp;$L$1&amp;" each week by age group"</f>
        <v>Indexed number of payroll jobs in Construction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94.11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94.41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91.04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87.43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94.21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94.62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96.69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100.49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95.61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93.43</v>
      </c>
    </row>
    <row r="58" spans="1:12" ht="15.4" customHeight="1" x14ac:dyDescent="0.25">
      <c r="K58" s="41" t="s">
        <v>2</v>
      </c>
      <c r="L58" s="47">
        <v>96.47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Construction each week by State and Territory</v>
      </c>
      <c r="K59" s="41" t="s">
        <v>1</v>
      </c>
      <c r="L59" s="47">
        <v>95.91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90.53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91.64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95.05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98.21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95.31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93.29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95.34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92.88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90.65</v>
      </c>
    </row>
    <row r="71" spans="1:12" ht="15.4" customHeight="1" x14ac:dyDescent="0.25">
      <c r="K71" s="46" t="s">
        <v>5</v>
      </c>
      <c r="L71" s="47">
        <v>91.53</v>
      </c>
    </row>
    <row r="72" spans="1:12" ht="15.4" customHeight="1" x14ac:dyDescent="0.25">
      <c r="K72" s="46" t="s">
        <v>46</v>
      </c>
      <c r="L72" s="47">
        <v>95.4</v>
      </c>
    </row>
    <row r="73" spans="1:12" ht="15.4" customHeight="1" x14ac:dyDescent="0.25">
      <c r="K73" s="50" t="s">
        <v>4</v>
      </c>
      <c r="L73" s="47">
        <v>99.41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Construction each week by State and Territory</v>
      </c>
      <c r="K74" s="41" t="s">
        <v>3</v>
      </c>
      <c r="L74" s="47">
        <v>95.25</v>
      </c>
    </row>
    <row r="75" spans="1:12" ht="15.4" customHeight="1" x14ac:dyDescent="0.25">
      <c r="K75" s="41" t="s">
        <v>45</v>
      </c>
      <c r="L75" s="47">
        <v>93.85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95.32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94.03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98.09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98.56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99.51</v>
      </c>
    </row>
    <row r="84" spans="1:12" ht="15.4" customHeight="1" x14ac:dyDescent="0.25">
      <c r="K84" s="50" t="s">
        <v>4</v>
      </c>
      <c r="L84" s="47">
        <v>101.64</v>
      </c>
    </row>
    <row r="85" spans="1:12" ht="15.4" customHeight="1" x14ac:dyDescent="0.25">
      <c r="K85" s="41" t="s">
        <v>3</v>
      </c>
      <c r="L85" s="47">
        <v>100.01</v>
      </c>
    </row>
    <row r="86" spans="1:12" ht="15.4" customHeight="1" x14ac:dyDescent="0.25">
      <c r="K86" s="41" t="s">
        <v>45</v>
      </c>
      <c r="L86" s="47">
        <v>98.38</v>
      </c>
    </row>
    <row r="87" spans="1:12" ht="15.4" customHeight="1" x14ac:dyDescent="0.25">
      <c r="K87" s="41" t="s">
        <v>2</v>
      </c>
      <c r="L87" s="47">
        <v>93.06</v>
      </c>
    </row>
    <row r="88" spans="1:12" ht="15.4" customHeight="1" x14ac:dyDescent="0.25">
      <c r="K88" s="41" t="s">
        <v>1</v>
      </c>
      <c r="L88" s="47">
        <v>95.38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94.34</v>
      </c>
    </row>
    <row r="91" spans="1:12" ht="15" customHeight="1" x14ac:dyDescent="0.25">
      <c r="K91" s="46" t="s">
        <v>5</v>
      </c>
      <c r="L91" s="47">
        <v>95.01</v>
      </c>
    </row>
    <row r="92" spans="1:12" ht="15" customHeight="1" x14ac:dyDescent="0.25">
      <c r="A92" s="26"/>
      <c r="K92" s="46" t="s">
        <v>46</v>
      </c>
      <c r="L92" s="47">
        <v>97.95</v>
      </c>
    </row>
    <row r="93" spans="1:12" ht="15" customHeight="1" x14ac:dyDescent="0.25">
      <c r="K93" s="50" t="s">
        <v>4</v>
      </c>
      <c r="L93" s="47">
        <v>98.8</v>
      </c>
    </row>
    <row r="94" spans="1:12" ht="15" customHeight="1" x14ac:dyDescent="0.25">
      <c r="K94" s="41" t="s">
        <v>3</v>
      </c>
      <c r="L94" s="47">
        <v>98.58</v>
      </c>
    </row>
    <row r="95" spans="1:12" ht="15" customHeight="1" x14ac:dyDescent="0.25">
      <c r="K95" s="41" t="s">
        <v>45</v>
      </c>
      <c r="L95" s="47">
        <v>98.66</v>
      </c>
    </row>
    <row r="96" spans="1:12" ht="15" customHeight="1" x14ac:dyDescent="0.25">
      <c r="K96" s="41" t="s">
        <v>2</v>
      </c>
      <c r="L96" s="47">
        <v>91.96</v>
      </c>
    </row>
    <row r="97" spans="1:12" ht="15" customHeight="1" x14ac:dyDescent="0.25">
      <c r="K97" s="41" t="s">
        <v>1</v>
      </c>
      <c r="L97" s="47">
        <v>90.76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94.53</v>
      </c>
    </row>
    <row r="100" spans="1:12" x14ac:dyDescent="0.25">
      <c r="A100" s="25"/>
      <c r="B100" s="24"/>
      <c r="K100" s="46" t="s">
        <v>5</v>
      </c>
      <c r="L100" s="47">
        <v>95.33</v>
      </c>
    </row>
    <row r="101" spans="1:12" x14ac:dyDescent="0.25">
      <c r="A101" s="25"/>
      <c r="B101" s="24"/>
      <c r="K101" s="46" t="s">
        <v>46</v>
      </c>
      <c r="L101" s="47">
        <v>98.03</v>
      </c>
    </row>
    <row r="102" spans="1:12" x14ac:dyDescent="0.25">
      <c r="A102" s="25"/>
      <c r="B102" s="24"/>
      <c r="K102" s="50" t="s">
        <v>4</v>
      </c>
      <c r="L102" s="47">
        <v>101.37</v>
      </c>
    </row>
    <row r="103" spans="1:12" x14ac:dyDescent="0.25">
      <c r="A103" s="25"/>
      <c r="B103" s="24"/>
      <c r="K103" s="41" t="s">
        <v>3</v>
      </c>
      <c r="L103" s="47">
        <v>97.63</v>
      </c>
    </row>
    <row r="104" spans="1:12" x14ac:dyDescent="0.25">
      <c r="A104" s="25"/>
      <c r="B104" s="24"/>
      <c r="K104" s="41" t="s">
        <v>45</v>
      </c>
      <c r="L104" s="47">
        <v>99.5</v>
      </c>
    </row>
    <row r="105" spans="1:12" x14ac:dyDescent="0.25">
      <c r="A105" s="25"/>
      <c r="B105" s="24"/>
      <c r="K105" s="41" t="s">
        <v>2</v>
      </c>
      <c r="L105" s="47">
        <v>92.42</v>
      </c>
    </row>
    <row r="106" spans="1:12" x14ac:dyDescent="0.25">
      <c r="A106" s="25"/>
      <c r="B106" s="24"/>
      <c r="K106" s="41" t="s">
        <v>1</v>
      </c>
      <c r="L106" s="47">
        <v>91.85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99.464699999999993</v>
      </c>
    </row>
    <row r="110" spans="1:12" x14ac:dyDescent="0.25">
      <c r="K110" s="74">
        <v>43918</v>
      </c>
      <c r="L110" s="47">
        <v>98.381500000000003</v>
      </c>
    </row>
    <row r="111" spans="1:12" x14ac:dyDescent="0.25">
      <c r="K111" s="74">
        <v>43925</v>
      </c>
      <c r="L111" s="47">
        <v>96.969099999999997</v>
      </c>
    </row>
    <row r="112" spans="1:12" x14ac:dyDescent="0.25">
      <c r="K112" s="74">
        <v>43932</v>
      </c>
      <c r="L112" s="47">
        <v>95.744299999999996</v>
      </c>
    </row>
    <row r="113" spans="11:12" x14ac:dyDescent="0.25">
      <c r="K113" s="74">
        <v>43939</v>
      </c>
      <c r="L113" s="47">
        <v>95.667100000000005</v>
      </c>
    </row>
    <row r="114" spans="11:12" x14ac:dyDescent="0.25">
      <c r="K114" s="74">
        <v>43946</v>
      </c>
      <c r="L114" s="47">
        <v>95.7637</v>
      </c>
    </row>
    <row r="115" spans="11:12" x14ac:dyDescent="0.25">
      <c r="K115" s="74">
        <v>43953</v>
      </c>
      <c r="L115" s="47">
        <v>95.947800000000001</v>
      </c>
    </row>
    <row r="116" spans="11:12" x14ac:dyDescent="0.25">
      <c r="K116" s="74">
        <v>43960</v>
      </c>
      <c r="L116" s="47">
        <v>96.629599999999996</v>
      </c>
    </row>
    <row r="117" spans="11:12" x14ac:dyDescent="0.25">
      <c r="K117" s="74">
        <v>43967</v>
      </c>
      <c r="L117" s="47">
        <v>96.997200000000007</v>
      </c>
    </row>
    <row r="118" spans="11:12" x14ac:dyDescent="0.25">
      <c r="K118" s="74">
        <v>43974</v>
      </c>
      <c r="L118" s="47">
        <v>96.936999999999998</v>
      </c>
    </row>
    <row r="119" spans="11:12" x14ac:dyDescent="0.25">
      <c r="K119" s="74">
        <v>43981</v>
      </c>
      <c r="L119" s="47">
        <v>97.115300000000005</v>
      </c>
    </row>
    <row r="120" spans="11:12" x14ac:dyDescent="0.25">
      <c r="K120" s="74">
        <v>43988</v>
      </c>
      <c r="L120" s="47">
        <v>97.330299999999994</v>
      </c>
    </row>
    <row r="121" spans="11:12" x14ac:dyDescent="0.25">
      <c r="K121" s="74">
        <v>43995</v>
      </c>
      <c r="L121" s="47">
        <v>97.653300000000002</v>
      </c>
    </row>
    <row r="122" spans="11:12" x14ac:dyDescent="0.25">
      <c r="K122" s="74">
        <v>44002</v>
      </c>
      <c r="L122" s="47">
        <v>97.381</v>
      </c>
    </row>
    <row r="123" spans="11:12" x14ac:dyDescent="0.25">
      <c r="K123" s="74">
        <v>44009</v>
      </c>
      <c r="L123" s="47">
        <v>97.076400000000007</v>
      </c>
    </row>
    <row r="124" spans="11:12" x14ac:dyDescent="0.25">
      <c r="K124" s="74">
        <v>44016</v>
      </c>
      <c r="L124" s="47">
        <v>98.452399999999997</v>
      </c>
    </row>
    <row r="125" spans="11:12" x14ac:dyDescent="0.25">
      <c r="K125" s="74">
        <v>44023</v>
      </c>
      <c r="L125" s="47">
        <v>98.942300000000003</v>
      </c>
    </row>
    <row r="126" spans="11:12" x14ac:dyDescent="0.25">
      <c r="K126" s="74">
        <v>44030</v>
      </c>
      <c r="L126" s="47">
        <v>99.037400000000005</v>
      </c>
    </row>
    <row r="127" spans="11:12" x14ac:dyDescent="0.25">
      <c r="K127" s="74">
        <v>44037</v>
      </c>
      <c r="L127" s="47">
        <v>99.176900000000003</v>
      </c>
    </row>
    <row r="128" spans="11:12" x14ac:dyDescent="0.25">
      <c r="K128" s="74">
        <v>44044</v>
      </c>
      <c r="L128" s="47">
        <v>98.832300000000004</v>
      </c>
    </row>
    <row r="129" spans="1:12" x14ac:dyDescent="0.25">
      <c r="K129" s="74">
        <v>44051</v>
      </c>
      <c r="L129" s="47">
        <v>98.555599999999998</v>
      </c>
    </row>
    <row r="130" spans="1:12" x14ac:dyDescent="0.25">
      <c r="K130" s="74">
        <v>44058</v>
      </c>
      <c r="L130" s="47">
        <v>98.278099999999995</v>
      </c>
    </row>
    <row r="131" spans="1:12" x14ac:dyDescent="0.25">
      <c r="K131" s="74">
        <v>44065</v>
      </c>
      <c r="L131" s="47">
        <v>98.619900000000001</v>
      </c>
    </row>
    <row r="132" spans="1:12" x14ac:dyDescent="0.25">
      <c r="K132" s="74">
        <v>44072</v>
      </c>
      <c r="L132" s="47">
        <v>98.629300000000001</v>
      </c>
    </row>
    <row r="133" spans="1:12" x14ac:dyDescent="0.25">
      <c r="K133" s="74">
        <v>44079</v>
      </c>
      <c r="L133" s="47">
        <v>98.401300000000006</v>
      </c>
    </row>
    <row r="134" spans="1:12" x14ac:dyDescent="0.25">
      <c r="K134" s="74">
        <v>44086</v>
      </c>
      <c r="L134" s="47">
        <v>98.615499999999997</v>
      </c>
    </row>
    <row r="135" spans="1:12" x14ac:dyDescent="0.25">
      <c r="K135" s="74">
        <v>44093</v>
      </c>
      <c r="L135" s="47">
        <v>98.490799999999993</v>
      </c>
    </row>
    <row r="136" spans="1:12" x14ac:dyDescent="0.25">
      <c r="K136" s="74">
        <v>44100</v>
      </c>
      <c r="L136" s="47">
        <v>98.277799999999999</v>
      </c>
    </row>
    <row r="137" spans="1:12" x14ac:dyDescent="0.25">
      <c r="K137" s="74">
        <v>44107</v>
      </c>
      <c r="L137" s="47">
        <v>97.639799999999994</v>
      </c>
    </row>
    <row r="138" spans="1:12" x14ac:dyDescent="0.25">
      <c r="K138" s="74">
        <v>44114</v>
      </c>
      <c r="L138" s="47">
        <v>96.922799999999995</v>
      </c>
    </row>
    <row r="139" spans="1:12" x14ac:dyDescent="0.25">
      <c r="A139" s="25"/>
      <c r="B139" s="24"/>
      <c r="K139" s="74">
        <v>44121</v>
      </c>
      <c r="L139" s="47">
        <v>96.528199999999998</v>
      </c>
    </row>
    <row r="140" spans="1:12" x14ac:dyDescent="0.25">
      <c r="A140" s="25"/>
      <c r="B140" s="24"/>
      <c r="K140" s="74">
        <v>44128</v>
      </c>
      <c r="L140" s="47">
        <v>96.057400000000001</v>
      </c>
    </row>
    <row r="141" spans="1:12" x14ac:dyDescent="0.25">
      <c r="K141" s="74">
        <v>44135</v>
      </c>
      <c r="L141" s="47">
        <v>95.484800000000007</v>
      </c>
    </row>
    <row r="142" spans="1:12" x14ac:dyDescent="0.25">
      <c r="K142" s="74">
        <v>44142</v>
      </c>
      <c r="L142" s="47">
        <v>94.021600000000007</v>
      </c>
    </row>
    <row r="143" spans="1:12" x14ac:dyDescent="0.25">
      <c r="K143" s="74">
        <v>44149</v>
      </c>
      <c r="L143" s="47">
        <v>94.210999999999999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99.557699999999997</v>
      </c>
    </row>
    <row r="152" spans="11:12" x14ac:dyDescent="0.25">
      <c r="K152" s="74">
        <v>43918</v>
      </c>
      <c r="L152" s="47">
        <v>99.732200000000006</v>
      </c>
    </row>
    <row r="153" spans="11:12" x14ac:dyDescent="0.25">
      <c r="K153" s="74">
        <v>43925</v>
      </c>
      <c r="L153" s="47">
        <v>100.08410000000001</v>
      </c>
    </row>
    <row r="154" spans="11:12" x14ac:dyDescent="0.25">
      <c r="K154" s="74">
        <v>43932</v>
      </c>
      <c r="L154" s="47">
        <v>94.098799999999997</v>
      </c>
    </row>
    <row r="155" spans="11:12" x14ac:dyDescent="0.25">
      <c r="K155" s="74">
        <v>43939</v>
      </c>
      <c r="L155" s="47">
        <v>94.833100000000002</v>
      </c>
    </row>
    <row r="156" spans="11:12" x14ac:dyDescent="0.25">
      <c r="K156" s="74">
        <v>43946</v>
      </c>
      <c r="L156" s="47">
        <v>96.787099999999995</v>
      </c>
    </row>
    <row r="157" spans="11:12" x14ac:dyDescent="0.25">
      <c r="K157" s="74">
        <v>43953</v>
      </c>
      <c r="L157" s="47">
        <v>97.665700000000001</v>
      </c>
    </row>
    <row r="158" spans="11:12" x14ac:dyDescent="0.25">
      <c r="K158" s="74">
        <v>43960</v>
      </c>
      <c r="L158" s="47">
        <v>96.762200000000007</v>
      </c>
    </row>
    <row r="159" spans="11:12" x14ac:dyDescent="0.25">
      <c r="K159" s="74">
        <v>43967</v>
      </c>
      <c r="L159" s="47">
        <v>96.326899999999995</v>
      </c>
    </row>
    <row r="160" spans="11:12" x14ac:dyDescent="0.25">
      <c r="K160" s="74">
        <v>43974</v>
      </c>
      <c r="L160" s="47">
        <v>94.094399999999993</v>
      </c>
    </row>
    <row r="161" spans="11:12" x14ac:dyDescent="0.25">
      <c r="K161" s="74">
        <v>43981</v>
      </c>
      <c r="L161" s="47">
        <v>95.290400000000005</v>
      </c>
    </row>
    <row r="162" spans="11:12" x14ac:dyDescent="0.25">
      <c r="K162" s="74">
        <v>43988</v>
      </c>
      <c r="L162" s="47">
        <v>95.552800000000005</v>
      </c>
    </row>
    <row r="163" spans="11:12" x14ac:dyDescent="0.25">
      <c r="K163" s="74">
        <v>43995</v>
      </c>
      <c r="L163" s="47">
        <v>96.740600000000001</v>
      </c>
    </row>
    <row r="164" spans="11:12" x14ac:dyDescent="0.25">
      <c r="K164" s="74">
        <v>44002</v>
      </c>
      <c r="L164" s="47">
        <v>100.2273</v>
      </c>
    </row>
    <row r="165" spans="11:12" x14ac:dyDescent="0.25">
      <c r="K165" s="74">
        <v>44009</v>
      </c>
      <c r="L165" s="47">
        <v>101.97839999999999</v>
      </c>
    </row>
    <row r="166" spans="11:12" x14ac:dyDescent="0.25">
      <c r="K166" s="74">
        <v>44016</v>
      </c>
      <c r="L166" s="47">
        <v>102.66</v>
      </c>
    </row>
    <row r="167" spans="11:12" x14ac:dyDescent="0.25">
      <c r="K167" s="74">
        <v>44023</v>
      </c>
      <c r="L167" s="47">
        <v>97.212800000000001</v>
      </c>
    </row>
    <row r="168" spans="11:12" x14ac:dyDescent="0.25">
      <c r="K168" s="74">
        <v>44030</v>
      </c>
      <c r="L168" s="47">
        <v>97.543300000000002</v>
      </c>
    </row>
    <row r="169" spans="11:12" x14ac:dyDescent="0.25">
      <c r="K169" s="74">
        <v>44037</v>
      </c>
      <c r="L169" s="47">
        <v>96.788200000000003</v>
      </c>
    </row>
    <row r="170" spans="11:12" x14ac:dyDescent="0.25">
      <c r="K170" s="74">
        <v>44044</v>
      </c>
      <c r="L170" s="47">
        <v>97.284300000000002</v>
      </c>
    </row>
    <row r="171" spans="11:12" x14ac:dyDescent="0.25">
      <c r="K171" s="74">
        <v>44051</v>
      </c>
      <c r="L171" s="47">
        <v>97.161199999999994</v>
      </c>
    </row>
    <row r="172" spans="11:12" x14ac:dyDescent="0.25">
      <c r="K172" s="74">
        <v>44058</v>
      </c>
      <c r="L172" s="47">
        <v>94.871799999999993</v>
      </c>
    </row>
    <row r="173" spans="11:12" x14ac:dyDescent="0.25">
      <c r="K173" s="74">
        <v>44065</v>
      </c>
      <c r="L173" s="47">
        <v>95.5779</v>
      </c>
    </row>
    <row r="174" spans="11:12" x14ac:dyDescent="0.25">
      <c r="K174" s="74">
        <v>44072</v>
      </c>
      <c r="L174" s="47">
        <v>96.147400000000005</v>
      </c>
    </row>
    <row r="175" spans="11:12" x14ac:dyDescent="0.25">
      <c r="K175" s="74">
        <v>44079</v>
      </c>
      <c r="L175" s="47">
        <v>96.649799999999999</v>
      </c>
    </row>
    <row r="176" spans="11:12" x14ac:dyDescent="0.25">
      <c r="K176" s="74">
        <v>44086</v>
      </c>
      <c r="L176" s="47">
        <v>95.969099999999997</v>
      </c>
    </row>
    <row r="177" spans="11:12" x14ac:dyDescent="0.25">
      <c r="K177" s="74">
        <v>44093</v>
      </c>
      <c r="L177" s="47">
        <v>96.130499999999998</v>
      </c>
    </row>
    <row r="178" spans="11:12" x14ac:dyDescent="0.25">
      <c r="K178" s="74">
        <v>44100</v>
      </c>
      <c r="L178" s="47">
        <v>96.027900000000002</v>
      </c>
    </row>
    <row r="179" spans="11:12" x14ac:dyDescent="0.25">
      <c r="K179" s="74">
        <v>44107</v>
      </c>
      <c r="L179" s="47">
        <v>96.521500000000003</v>
      </c>
    </row>
    <row r="180" spans="11:12" x14ac:dyDescent="0.25">
      <c r="K180" s="74">
        <v>44114</v>
      </c>
      <c r="L180" s="47">
        <v>94.479699999999994</v>
      </c>
    </row>
    <row r="181" spans="11:12" x14ac:dyDescent="0.25">
      <c r="K181" s="74">
        <v>44121</v>
      </c>
      <c r="L181" s="47">
        <v>95.572500000000005</v>
      </c>
    </row>
    <row r="182" spans="11:12" x14ac:dyDescent="0.25">
      <c r="K182" s="74">
        <v>44128</v>
      </c>
      <c r="L182" s="47">
        <v>94.831500000000005</v>
      </c>
    </row>
    <row r="183" spans="11:12" x14ac:dyDescent="0.25">
      <c r="K183" s="74">
        <v>44135</v>
      </c>
      <c r="L183" s="47">
        <v>95.801699999999997</v>
      </c>
    </row>
    <row r="184" spans="11:12" x14ac:dyDescent="0.25">
      <c r="K184" s="74">
        <v>44142</v>
      </c>
      <c r="L184" s="47">
        <v>93.932199999999995</v>
      </c>
    </row>
    <row r="185" spans="11:12" x14ac:dyDescent="0.25">
      <c r="K185" s="74">
        <v>44149</v>
      </c>
      <c r="L185" s="47">
        <v>95.207700000000003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78111-30E4-47B9-9BC3-15A9A18006ED}">
  <sheetPr codeName="Sheet9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25</v>
      </c>
    </row>
    <row r="2" spans="1:12" ht="19.5" customHeight="1" x14ac:dyDescent="0.3">
      <c r="A2" s="7" t="str">
        <f>"Weekly Payroll Jobs and Wages in Australia - " &amp;$L$1</f>
        <v>Weekly Payroll Jobs and Wages in Australia - Wholesale trade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44149</v>
      </c>
    </row>
    <row r="3" spans="1:12" ht="15" customHeight="1" x14ac:dyDescent="0.25">
      <c r="A3" s="38" t="str">
        <f>"Week ending "&amp;TEXT($L$2,"dddd dd mmmm yyyy")</f>
        <v>Week ending Saturday 14 November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44121</v>
      </c>
    </row>
    <row r="5" spans="1:12" ht="16.5" customHeight="1" thickBot="1" x14ac:dyDescent="0.3">
      <c r="A5" s="36" t="str">
        <f>"Change in payroll jobs and total wages, "&amp;$L$1</f>
        <v>Change in payroll jobs and total wages, Wholesale trade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44135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89"/>
      <c r="H6" s="89"/>
      <c r="I6" s="90"/>
      <c r="J6" s="55"/>
      <c r="K6" s="43" t="s">
        <v>67</v>
      </c>
      <c r="L6" s="44">
        <v>44142</v>
      </c>
    </row>
    <row r="7" spans="1:12" ht="34.15" customHeight="1" x14ac:dyDescent="0.25">
      <c r="A7" s="92"/>
      <c r="B7" s="94" t="str">
        <f>"% Change between " &amp; TEXT($L$3,"dd mmmm")&amp;" and "&amp; TEXT($L$2,"dd mmmm") &amp; " (Change since 100th case of COVID-19)"</f>
        <v>% Change between 14 March and 14 November (Change since 100th case of COVID-19)</v>
      </c>
      <c r="C7" s="96" t="str">
        <f>"% Change between " &amp; TEXT($L$4,"dd mmmm")&amp;" and "&amp; TEXT($L$2,"dd mmmm") &amp; " (monthly change)"</f>
        <v>% Change between 17 October and 14 November (monthly change)</v>
      </c>
      <c r="D7" s="79" t="str">
        <f>"% Change between " &amp; TEXT($L$6,"dd mmmm")&amp;" and "&amp; TEXT($L$2,"dd mmmm") &amp; " (weekly change)"</f>
        <v>% Change between 07 November and 14 November (weekly change)</v>
      </c>
      <c r="E7" s="81" t="str">
        <f>"% Change between " &amp; TEXT($L$5,"dd mmmm")&amp;" and "&amp; TEXT($L$6,"dd mmmm") &amp; " (weekly change)"</f>
        <v>% Change between 31 October and 07 November (weekly change)</v>
      </c>
      <c r="F7" s="98" t="str">
        <f>"% Change between " &amp; TEXT($L$3,"dd mmmm")&amp;" and "&amp; TEXT($L$2,"dd mmmm") &amp; " (Change since 100th case of COVID-19)"</f>
        <v>% Change between 14 March and 14 November (Change since 100th case of COVID-19)</v>
      </c>
      <c r="G7" s="96" t="str">
        <f>"% Change between " &amp; TEXT($L$4,"dd mmmm")&amp;" and "&amp; TEXT($L$2,"dd mmmm") &amp; " (monthly change)"</f>
        <v>% Change between 17 October and 14 November (monthly change)</v>
      </c>
      <c r="H7" s="79" t="str">
        <f>"% Change between " &amp; TEXT($L$6,"dd mmmm")&amp;" and "&amp; TEXT($L$2,"dd mmmm") &amp; " (weekly change)"</f>
        <v>% Change between 07 November and 14 November (weekly change)</v>
      </c>
      <c r="I7" s="81" t="str">
        <f>"% Change between " &amp; TEXT($L$5,"dd mmmm")&amp;" and "&amp; TEXT($L$6,"dd mmmm") &amp; " (weekly change)"</f>
        <v>% Change between 31 October and 07 November (weekly change)</v>
      </c>
      <c r="J7" s="56"/>
      <c r="K7" s="43" t="s">
        <v>68</v>
      </c>
      <c r="L7" s="44">
        <v>44149</v>
      </c>
    </row>
    <row r="8" spans="1:12" ht="44.25" customHeight="1" thickBot="1" x14ac:dyDescent="0.3">
      <c r="A8" s="93"/>
      <c r="B8" s="95"/>
      <c r="C8" s="97"/>
      <c r="D8" s="80"/>
      <c r="E8" s="82"/>
      <c r="F8" s="99"/>
      <c r="G8" s="97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-4.0162006231945213E-2</v>
      </c>
      <c r="C10" s="32">
        <v>-3.9925227821481224E-3</v>
      </c>
      <c r="D10" s="32">
        <v>1.1865705156993922E-2</v>
      </c>
      <c r="E10" s="32">
        <v>-1.0738902499397018E-2</v>
      </c>
      <c r="F10" s="32">
        <v>-9.7567946484469315E-2</v>
      </c>
      <c r="G10" s="32">
        <v>5.5781235044400912E-3</v>
      </c>
      <c r="H10" s="32">
        <v>2.6700324243476015E-3</v>
      </c>
      <c r="I10" s="67">
        <v>1.0809207702175083E-2</v>
      </c>
      <c r="J10" s="46"/>
      <c r="K10" s="46"/>
      <c r="L10" s="47"/>
    </row>
    <row r="11" spans="1:12" x14ac:dyDescent="0.25">
      <c r="A11" s="68" t="s">
        <v>6</v>
      </c>
      <c r="B11" s="32">
        <v>-4.6120672812205887E-2</v>
      </c>
      <c r="C11" s="32">
        <v>-1.2769352377801191E-2</v>
      </c>
      <c r="D11" s="32">
        <v>1.2996743080618156E-2</v>
      </c>
      <c r="E11" s="32">
        <v>-1.7136430209060749E-2</v>
      </c>
      <c r="F11" s="32">
        <v>-0.12942989561289353</v>
      </c>
      <c r="G11" s="32">
        <v>-4.2004432010657178E-3</v>
      </c>
      <c r="H11" s="32">
        <v>1.2344397847879218E-2</v>
      </c>
      <c r="I11" s="67">
        <v>-5.3911571365072852E-3</v>
      </c>
      <c r="J11" s="46"/>
      <c r="K11" s="46"/>
      <c r="L11" s="47"/>
    </row>
    <row r="12" spans="1:12" ht="15" customHeight="1" x14ac:dyDescent="0.25">
      <c r="A12" s="68" t="s">
        <v>5</v>
      </c>
      <c r="B12" s="32">
        <v>-4.4837886966678897E-2</v>
      </c>
      <c r="C12" s="32">
        <v>2.7043381728739657E-3</v>
      </c>
      <c r="D12" s="32">
        <v>1.2170741353801917E-2</v>
      </c>
      <c r="E12" s="32">
        <v>-7.6677641381215356E-3</v>
      </c>
      <c r="F12" s="32">
        <v>-9.9426230151844597E-2</v>
      </c>
      <c r="G12" s="32">
        <v>1.3650532110351055E-2</v>
      </c>
      <c r="H12" s="32">
        <v>-1.0953350735323775E-2</v>
      </c>
      <c r="I12" s="67">
        <v>3.5210869518424781E-2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-3.1399433427761969E-2</v>
      </c>
      <c r="C13" s="32">
        <v>1.4654093107131505E-3</v>
      </c>
      <c r="D13" s="32">
        <v>1.0987581312832617E-2</v>
      </c>
      <c r="E13" s="32">
        <v>-5.7986719542562071E-3</v>
      </c>
      <c r="F13" s="32">
        <v>-6.7979635841159847E-2</v>
      </c>
      <c r="G13" s="32">
        <v>-3.7607212699978243E-3</v>
      </c>
      <c r="H13" s="32">
        <v>7.0537871914120309E-3</v>
      </c>
      <c r="I13" s="67">
        <v>-6.3959540028317718E-3</v>
      </c>
      <c r="J13" s="46"/>
      <c r="K13" s="46"/>
      <c r="L13" s="47"/>
    </row>
    <row r="14" spans="1:12" ht="15" customHeight="1" x14ac:dyDescent="0.25">
      <c r="A14" s="68" t="s">
        <v>4</v>
      </c>
      <c r="B14" s="32">
        <v>-5.6509380329732739E-2</v>
      </c>
      <c r="C14" s="32">
        <v>-2.2716408604385285E-2</v>
      </c>
      <c r="D14" s="32">
        <v>5.3880692751764325E-3</v>
      </c>
      <c r="E14" s="32">
        <v>-1.9668122270742328E-2</v>
      </c>
      <c r="F14" s="32">
        <v>-7.6815840875375851E-2</v>
      </c>
      <c r="G14" s="32">
        <v>6.3665607118152945E-3</v>
      </c>
      <c r="H14" s="32">
        <v>-1.3432571993519105E-3</v>
      </c>
      <c r="I14" s="67">
        <v>2.1385333199304357E-2</v>
      </c>
      <c r="J14" s="46"/>
      <c r="K14" s="63"/>
      <c r="L14" s="47"/>
    </row>
    <row r="15" spans="1:12" ht="15" customHeight="1" x14ac:dyDescent="0.25">
      <c r="A15" s="68" t="s">
        <v>3</v>
      </c>
      <c r="B15" s="32">
        <v>-9.1617218685942081E-3</v>
      </c>
      <c r="C15" s="32">
        <v>5.2626970227671599E-3</v>
      </c>
      <c r="D15" s="32">
        <v>1.2175983071768703E-2</v>
      </c>
      <c r="E15" s="32">
        <v>-4.7821699644627902E-3</v>
      </c>
      <c r="F15" s="32">
        <v>-4.0484479642050819E-2</v>
      </c>
      <c r="G15" s="32">
        <v>2.7755188960705501E-2</v>
      </c>
      <c r="H15" s="32">
        <v>6.501986100762025E-3</v>
      </c>
      <c r="I15" s="67">
        <v>1.5163932440126704E-2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-6.7952766717012225E-2</v>
      </c>
      <c r="C16" s="32">
        <v>2.377436503248731E-3</v>
      </c>
      <c r="D16" s="32">
        <v>1.2544749403341271E-2</v>
      </c>
      <c r="E16" s="32">
        <v>5.3989202159567817E-3</v>
      </c>
      <c r="F16" s="32">
        <v>-6.2833780070514766E-2</v>
      </c>
      <c r="G16" s="32">
        <v>2.2309446064372684E-2</v>
      </c>
      <c r="H16" s="32">
        <v>-1.5164719735334509E-2</v>
      </c>
      <c r="I16" s="67">
        <v>5.4330853666511914E-2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-7.1354019746121322E-2</v>
      </c>
      <c r="C17" s="32">
        <v>1.684942084942076E-2</v>
      </c>
      <c r="D17" s="32">
        <v>1.1382488479262598E-2</v>
      </c>
      <c r="E17" s="32">
        <v>7.6863950807082304E-4</v>
      </c>
      <c r="F17" s="32">
        <v>-5.0868513867996845E-2</v>
      </c>
      <c r="G17" s="32">
        <v>6.1280319461330945E-2</v>
      </c>
      <c r="H17" s="32">
        <v>-1.7641717441842619E-2</v>
      </c>
      <c r="I17" s="67">
        <v>6.2181029329413162E-2</v>
      </c>
      <c r="J17" s="46"/>
      <c r="K17" s="46"/>
      <c r="L17" s="47"/>
    </row>
    <row r="18" spans="1:12" x14ac:dyDescent="0.25">
      <c r="A18" s="69" t="s">
        <v>1</v>
      </c>
      <c r="B18" s="32">
        <v>4.2574055158324908E-2</v>
      </c>
      <c r="C18" s="32">
        <v>1.4592445328031722E-2</v>
      </c>
      <c r="D18" s="32">
        <v>1.8303957432657114E-2</v>
      </c>
      <c r="E18" s="32">
        <v>-6.6467264872049903E-4</v>
      </c>
      <c r="F18" s="32">
        <v>8.0538968805726086E-2</v>
      </c>
      <c r="G18" s="32">
        <v>5.6224698945629648E-2</v>
      </c>
      <c r="H18" s="32">
        <v>-1.3038550205138999E-2</v>
      </c>
      <c r="I18" s="67">
        <v>5.2461228179841335E-2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-4.458805429114765E-2</v>
      </c>
      <c r="C20" s="32">
        <v>-7.4484264866475636E-3</v>
      </c>
      <c r="D20" s="32">
        <v>1.3345631087641641E-2</v>
      </c>
      <c r="E20" s="32">
        <v>-1.1587562905105542E-2</v>
      </c>
      <c r="F20" s="32">
        <v>-9.6758547976930953E-2</v>
      </c>
      <c r="G20" s="32">
        <v>3.9722489480722434E-3</v>
      </c>
      <c r="H20" s="32">
        <v>1.2605978395312523E-3</v>
      </c>
      <c r="I20" s="67">
        <v>1.2322943747321125E-2</v>
      </c>
      <c r="J20" s="46"/>
      <c r="K20" s="46"/>
      <c r="L20" s="46"/>
    </row>
    <row r="21" spans="1:12" x14ac:dyDescent="0.25">
      <c r="A21" s="68" t="s">
        <v>13</v>
      </c>
      <c r="B21" s="32">
        <v>-4.8593293430106543E-2</v>
      </c>
      <c r="C21" s="32">
        <v>-2.2267941874258845E-3</v>
      </c>
      <c r="D21" s="32">
        <v>8.824047525346046E-3</v>
      </c>
      <c r="E21" s="32">
        <v>-1.092973827941579E-2</v>
      </c>
      <c r="F21" s="32">
        <v>-0.11069278797384929</v>
      </c>
      <c r="G21" s="32">
        <v>6.5902402866671039E-3</v>
      </c>
      <c r="H21" s="32">
        <v>5.7284732373275027E-3</v>
      </c>
      <c r="I21" s="67">
        <v>6.1828250660211914E-3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0.3442353474662736</v>
      </c>
      <c r="C22" s="32">
        <v>0.1270316509837468</v>
      </c>
      <c r="D22" s="32">
        <v>3.5499083049515434E-2</v>
      </c>
      <c r="E22" s="32">
        <v>4.5944464742418756E-2</v>
      </c>
      <c r="F22" s="32">
        <v>0.6304244467083131</v>
      </c>
      <c r="G22" s="32">
        <v>0.1648646149259414</v>
      </c>
      <c r="H22" s="32">
        <v>5.7645894837874634E-2</v>
      </c>
      <c r="I22" s="67">
        <v>5.0600277804175198E-2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-2.7495616703045012E-2</v>
      </c>
      <c r="C23" s="32">
        <v>1.2451293258664231E-2</v>
      </c>
      <c r="D23" s="32">
        <v>6.9497239820681678E-3</v>
      </c>
      <c r="E23" s="32">
        <v>2.7119399658221965E-3</v>
      </c>
      <c r="F23" s="32">
        <v>1.3243536160831848E-3</v>
      </c>
      <c r="G23" s="32">
        <v>1.8984090853047864E-2</v>
      </c>
      <c r="H23" s="32">
        <v>-8.5366154381050219E-4</v>
      </c>
      <c r="I23" s="67">
        <v>1.7500214796161151E-2</v>
      </c>
      <c r="J23" s="46"/>
      <c r="K23" s="46" t="s">
        <v>48</v>
      </c>
      <c r="L23" s="47">
        <v>119.27</v>
      </c>
    </row>
    <row r="24" spans="1:12" x14ac:dyDescent="0.25">
      <c r="A24" s="68" t="s">
        <v>50</v>
      </c>
      <c r="B24" s="32">
        <v>-4.0542397861255908E-2</v>
      </c>
      <c r="C24" s="32">
        <v>-5.8108624042192414E-3</v>
      </c>
      <c r="D24" s="32">
        <v>1.3390350519942418E-2</v>
      </c>
      <c r="E24" s="32">
        <v>-1.0885425525248626E-2</v>
      </c>
      <c r="F24" s="32">
        <v>-8.1143242014320105E-2</v>
      </c>
      <c r="G24" s="32">
        <v>6.6197359484390095E-3</v>
      </c>
      <c r="H24" s="32">
        <v>9.1183319628207471E-6</v>
      </c>
      <c r="I24" s="67">
        <v>1.5898596135800469E-2</v>
      </c>
      <c r="J24" s="46"/>
      <c r="K24" s="46" t="s">
        <v>49</v>
      </c>
      <c r="L24" s="47">
        <v>96.05</v>
      </c>
    </row>
    <row r="25" spans="1:12" x14ac:dyDescent="0.25">
      <c r="A25" s="68" t="s">
        <v>51</v>
      </c>
      <c r="B25" s="32">
        <v>-3.6069857741735989E-2</v>
      </c>
      <c r="C25" s="32">
        <v>-5.4758169587068029E-3</v>
      </c>
      <c r="D25" s="32">
        <v>1.5633134809290183E-2</v>
      </c>
      <c r="E25" s="32">
        <v>-1.3509531675521269E-2</v>
      </c>
      <c r="F25" s="32">
        <v>-0.11416973817591625</v>
      </c>
      <c r="G25" s="32">
        <v>8.6697592058684325E-3</v>
      </c>
      <c r="H25" s="32">
        <v>-7.7513508451521052E-4</v>
      </c>
      <c r="I25" s="67">
        <v>1.7887457179266431E-2</v>
      </c>
      <c r="J25" s="46"/>
      <c r="K25" s="46" t="s">
        <v>50</v>
      </c>
      <c r="L25" s="47">
        <v>96.51</v>
      </c>
    </row>
    <row r="26" spans="1:12" ht="17.25" customHeight="1" x14ac:dyDescent="0.25">
      <c r="A26" s="68" t="s">
        <v>52</v>
      </c>
      <c r="B26" s="32">
        <v>-3.9916521739130406E-2</v>
      </c>
      <c r="C26" s="32">
        <v>-3.883074702273559E-3</v>
      </c>
      <c r="D26" s="32">
        <v>1.6035597128844836E-2</v>
      </c>
      <c r="E26" s="32">
        <v>-1.346819327551585E-2</v>
      </c>
      <c r="F26" s="32">
        <v>-0.12967569898395015</v>
      </c>
      <c r="G26" s="32">
        <v>3.0493162727793788E-3</v>
      </c>
      <c r="H26" s="32">
        <v>9.5591604839495581E-3</v>
      </c>
      <c r="I26" s="67">
        <v>3.435563974472311E-3</v>
      </c>
      <c r="J26" s="58"/>
      <c r="K26" s="50" t="s">
        <v>51</v>
      </c>
      <c r="L26" s="47">
        <v>96.92</v>
      </c>
    </row>
    <row r="27" spans="1:12" x14ac:dyDescent="0.25">
      <c r="A27" s="68" t="s">
        <v>53</v>
      </c>
      <c r="B27" s="32">
        <v>-8.5086090838234263E-2</v>
      </c>
      <c r="C27" s="32">
        <v>-1.0004600286240062E-2</v>
      </c>
      <c r="D27" s="32">
        <v>1.3090804477455809E-2</v>
      </c>
      <c r="E27" s="32">
        <v>-1.5246729164520412E-2</v>
      </c>
      <c r="F27" s="32">
        <v>-0.13441475213592535</v>
      </c>
      <c r="G27" s="32">
        <v>6.0777500360227332E-3</v>
      </c>
      <c r="H27" s="32">
        <v>1.4325839128719098E-2</v>
      </c>
      <c r="I27" s="67">
        <v>4.7593652538355791E-3</v>
      </c>
      <c r="J27" s="53"/>
      <c r="K27" s="41" t="s">
        <v>52</v>
      </c>
      <c r="L27" s="47">
        <v>96.38</v>
      </c>
    </row>
    <row r="28" spans="1:12" ht="15.75" thickBot="1" x14ac:dyDescent="0.3">
      <c r="A28" s="70" t="s">
        <v>54</v>
      </c>
      <c r="B28" s="71">
        <v>-0.14749209694415166</v>
      </c>
      <c r="C28" s="71">
        <v>-2.9163999999999968E-2</v>
      </c>
      <c r="D28" s="71">
        <v>7.5093399750933987E-3</v>
      </c>
      <c r="E28" s="71">
        <v>-2.6469993938169289E-2</v>
      </c>
      <c r="F28" s="71">
        <v>-0.12798312907844434</v>
      </c>
      <c r="G28" s="71">
        <v>8.8787975953352749E-3</v>
      </c>
      <c r="H28" s="71">
        <v>-6.5993203469196793E-3</v>
      </c>
      <c r="I28" s="72">
        <v>1.3838703830055588E-2</v>
      </c>
      <c r="J28" s="53"/>
      <c r="K28" s="41" t="s">
        <v>53</v>
      </c>
      <c r="L28" s="47">
        <v>92.42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87.81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Wholesale trade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129.82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96.58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94.68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94.91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94.49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90.31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84.62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134.41999999999999</v>
      </c>
    </row>
    <row r="42" spans="1:12" x14ac:dyDescent="0.25">
      <c r="K42" s="46" t="s">
        <v>49</v>
      </c>
      <c r="L42" s="47">
        <v>97.25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95.95</v>
      </c>
    </row>
    <row r="44" spans="1:12" ht="15.4" customHeight="1" x14ac:dyDescent="0.25">
      <c r="A44" s="26" t="str">
        <f>"Indexed number of payroll jobs in "&amp;$L$1&amp;" each week by age group"</f>
        <v>Indexed number of payroll jobs in Wholesale trade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96.39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96.01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91.49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85.25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96.16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96.04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96.21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95.79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97.96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92.78</v>
      </c>
    </row>
    <row r="58" spans="1:12" ht="15.4" customHeight="1" x14ac:dyDescent="0.25">
      <c r="K58" s="41" t="s">
        <v>2</v>
      </c>
      <c r="L58" s="47">
        <v>92.94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Wholesale trade each week by State and Territory</v>
      </c>
      <c r="K59" s="41" t="s">
        <v>1</v>
      </c>
      <c r="L59" s="47">
        <v>103.65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93.41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94.21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95.13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93.18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96.6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91.25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92.68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102.65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94.78</v>
      </c>
    </row>
    <row r="71" spans="1:12" ht="15.4" customHeight="1" x14ac:dyDescent="0.25">
      <c r="K71" s="46" t="s">
        <v>5</v>
      </c>
      <c r="L71" s="47">
        <v>95.52</v>
      </c>
    </row>
    <row r="72" spans="1:12" ht="15.4" customHeight="1" x14ac:dyDescent="0.25">
      <c r="K72" s="46" t="s">
        <v>46</v>
      </c>
      <c r="L72" s="47">
        <v>96.29</v>
      </c>
    </row>
    <row r="73" spans="1:12" ht="15.4" customHeight="1" x14ac:dyDescent="0.25">
      <c r="K73" s="50" t="s">
        <v>4</v>
      </c>
      <c r="L73" s="47">
        <v>93.66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Wholesale trade each week by State and Territory</v>
      </c>
      <c r="K74" s="41" t="s">
        <v>3</v>
      </c>
      <c r="L74" s="47">
        <v>97.86</v>
      </c>
    </row>
    <row r="75" spans="1:12" ht="15.4" customHeight="1" x14ac:dyDescent="0.25">
      <c r="K75" s="41" t="s">
        <v>45</v>
      </c>
      <c r="L75" s="47">
        <v>92.7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94.11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105.52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96.23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93.27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96.06</v>
      </c>
    </row>
    <row r="84" spans="1:12" ht="15.4" customHeight="1" x14ac:dyDescent="0.25">
      <c r="K84" s="50" t="s">
        <v>4</v>
      </c>
      <c r="L84" s="47">
        <v>95.99</v>
      </c>
    </row>
    <row r="85" spans="1:12" ht="15.4" customHeight="1" x14ac:dyDescent="0.25">
      <c r="K85" s="41" t="s">
        <v>3</v>
      </c>
      <c r="L85" s="47">
        <v>97.75</v>
      </c>
    </row>
    <row r="86" spans="1:12" ht="15.4" customHeight="1" x14ac:dyDescent="0.25">
      <c r="K86" s="41" t="s">
        <v>45</v>
      </c>
      <c r="L86" s="47">
        <v>92.12</v>
      </c>
    </row>
    <row r="87" spans="1:12" ht="15.4" customHeight="1" x14ac:dyDescent="0.25">
      <c r="K87" s="41" t="s">
        <v>2</v>
      </c>
      <c r="L87" s="47">
        <v>87.36</v>
      </c>
    </row>
    <row r="88" spans="1:12" ht="15.4" customHeight="1" x14ac:dyDescent="0.25">
      <c r="K88" s="41" t="s">
        <v>1</v>
      </c>
      <c r="L88" s="47">
        <v>100.35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93.9</v>
      </c>
    </row>
    <row r="91" spans="1:12" ht="15" customHeight="1" x14ac:dyDescent="0.25">
      <c r="K91" s="46" t="s">
        <v>5</v>
      </c>
      <c r="L91" s="47">
        <v>93.58</v>
      </c>
    </row>
    <row r="92" spans="1:12" ht="15" customHeight="1" x14ac:dyDescent="0.25">
      <c r="A92" s="26"/>
      <c r="K92" s="46" t="s">
        <v>46</v>
      </c>
      <c r="L92" s="47">
        <v>95.36</v>
      </c>
    </row>
    <row r="93" spans="1:12" ht="15" customHeight="1" x14ac:dyDescent="0.25">
      <c r="K93" s="50" t="s">
        <v>4</v>
      </c>
      <c r="L93" s="47">
        <v>92.89</v>
      </c>
    </row>
    <row r="94" spans="1:12" ht="15" customHeight="1" x14ac:dyDescent="0.25">
      <c r="K94" s="41" t="s">
        <v>3</v>
      </c>
      <c r="L94" s="47">
        <v>97.77</v>
      </c>
    </row>
    <row r="95" spans="1:12" ht="15" customHeight="1" x14ac:dyDescent="0.25">
      <c r="K95" s="41" t="s">
        <v>45</v>
      </c>
      <c r="L95" s="47">
        <v>91.87</v>
      </c>
    </row>
    <row r="96" spans="1:12" ht="15" customHeight="1" x14ac:dyDescent="0.25">
      <c r="K96" s="41" t="s">
        <v>2</v>
      </c>
      <c r="L96" s="47">
        <v>88.62</v>
      </c>
    </row>
    <row r="97" spans="1:12" ht="15" customHeight="1" x14ac:dyDescent="0.25">
      <c r="K97" s="41" t="s">
        <v>1</v>
      </c>
      <c r="L97" s="47">
        <v>99.77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94.82</v>
      </c>
    </row>
    <row r="100" spans="1:12" x14ac:dyDescent="0.25">
      <c r="A100" s="25"/>
      <c r="B100" s="24"/>
      <c r="K100" s="46" t="s">
        <v>5</v>
      </c>
      <c r="L100" s="47">
        <v>94.41</v>
      </c>
    </row>
    <row r="101" spans="1:12" x14ac:dyDescent="0.25">
      <c r="A101" s="25"/>
      <c r="B101" s="24"/>
      <c r="K101" s="46" t="s">
        <v>46</v>
      </c>
      <c r="L101" s="47">
        <v>96.11</v>
      </c>
    </row>
    <row r="102" spans="1:12" x14ac:dyDescent="0.25">
      <c r="A102" s="25"/>
      <c r="B102" s="24"/>
      <c r="K102" s="50" t="s">
        <v>4</v>
      </c>
      <c r="L102" s="47">
        <v>93.41</v>
      </c>
    </row>
    <row r="103" spans="1:12" x14ac:dyDescent="0.25">
      <c r="A103" s="25"/>
      <c r="B103" s="24"/>
      <c r="K103" s="41" t="s">
        <v>3</v>
      </c>
      <c r="L103" s="47">
        <v>98.74</v>
      </c>
    </row>
    <row r="104" spans="1:12" x14ac:dyDescent="0.25">
      <c r="A104" s="25"/>
      <c r="B104" s="24"/>
      <c r="K104" s="41" t="s">
        <v>45</v>
      </c>
      <c r="L104" s="47">
        <v>92.24</v>
      </c>
    </row>
    <row r="105" spans="1:12" x14ac:dyDescent="0.25">
      <c r="A105" s="25"/>
      <c r="B105" s="24"/>
      <c r="K105" s="41" t="s">
        <v>2</v>
      </c>
      <c r="L105" s="47">
        <v>89.34</v>
      </c>
    </row>
    <row r="106" spans="1:12" x14ac:dyDescent="0.25">
      <c r="A106" s="25"/>
      <c r="B106" s="24"/>
      <c r="K106" s="41" t="s">
        <v>1</v>
      </c>
      <c r="L106" s="47">
        <v>99.76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99.9649</v>
      </c>
    </row>
    <row r="110" spans="1:12" x14ac:dyDescent="0.25">
      <c r="K110" s="74">
        <v>43918</v>
      </c>
      <c r="L110" s="47">
        <v>97.913799999999995</v>
      </c>
    </row>
    <row r="111" spans="1:12" x14ac:dyDescent="0.25">
      <c r="K111" s="74">
        <v>43925</v>
      </c>
      <c r="L111" s="47">
        <v>96.049199999999999</v>
      </c>
    </row>
    <row r="112" spans="1:12" x14ac:dyDescent="0.25">
      <c r="K112" s="74">
        <v>43932</v>
      </c>
      <c r="L112" s="47">
        <v>95.140799999999999</v>
      </c>
    </row>
    <row r="113" spans="11:12" x14ac:dyDescent="0.25">
      <c r="K113" s="74">
        <v>43939</v>
      </c>
      <c r="L113" s="47">
        <v>95.069400000000002</v>
      </c>
    </row>
    <row r="114" spans="11:12" x14ac:dyDescent="0.25">
      <c r="K114" s="74">
        <v>43946</v>
      </c>
      <c r="L114" s="47">
        <v>94.859300000000005</v>
      </c>
    </row>
    <row r="115" spans="11:12" x14ac:dyDescent="0.25">
      <c r="K115" s="74">
        <v>43953</v>
      </c>
      <c r="L115" s="47">
        <v>94.701400000000007</v>
      </c>
    </row>
    <row r="116" spans="11:12" x14ac:dyDescent="0.25">
      <c r="K116" s="74">
        <v>43960</v>
      </c>
      <c r="L116" s="47">
        <v>95.096999999999994</v>
      </c>
    </row>
    <row r="117" spans="11:12" x14ac:dyDescent="0.25">
      <c r="K117" s="74">
        <v>43967</v>
      </c>
      <c r="L117" s="47">
        <v>96.0488</v>
      </c>
    </row>
    <row r="118" spans="11:12" x14ac:dyDescent="0.25">
      <c r="K118" s="74">
        <v>43974</v>
      </c>
      <c r="L118" s="47">
        <v>95.937299999999993</v>
      </c>
    </row>
    <row r="119" spans="11:12" x14ac:dyDescent="0.25">
      <c r="K119" s="74">
        <v>43981</v>
      </c>
      <c r="L119" s="47">
        <v>96.073400000000007</v>
      </c>
    </row>
    <row r="120" spans="11:12" x14ac:dyDescent="0.25">
      <c r="K120" s="74">
        <v>43988</v>
      </c>
      <c r="L120" s="47">
        <v>96.301599999999993</v>
      </c>
    </row>
    <row r="121" spans="11:12" x14ac:dyDescent="0.25">
      <c r="K121" s="74">
        <v>43995</v>
      </c>
      <c r="L121" s="47">
        <v>96.436899999999994</v>
      </c>
    </row>
    <row r="122" spans="11:12" x14ac:dyDescent="0.25">
      <c r="K122" s="74">
        <v>44002</v>
      </c>
      <c r="L122" s="47">
        <v>95.613699999999994</v>
      </c>
    </row>
    <row r="123" spans="11:12" x14ac:dyDescent="0.25">
      <c r="K123" s="74">
        <v>44009</v>
      </c>
      <c r="L123" s="47">
        <v>94.215000000000003</v>
      </c>
    </row>
    <row r="124" spans="11:12" x14ac:dyDescent="0.25">
      <c r="K124" s="74">
        <v>44016</v>
      </c>
      <c r="L124" s="47">
        <v>95.563800000000001</v>
      </c>
    </row>
    <row r="125" spans="11:12" x14ac:dyDescent="0.25">
      <c r="K125" s="74">
        <v>44023</v>
      </c>
      <c r="L125" s="47">
        <v>97.508200000000002</v>
      </c>
    </row>
    <row r="126" spans="11:12" x14ac:dyDescent="0.25">
      <c r="K126" s="74">
        <v>44030</v>
      </c>
      <c r="L126" s="47">
        <v>97.509</v>
      </c>
    </row>
    <row r="127" spans="11:12" x14ac:dyDescent="0.25">
      <c r="K127" s="74">
        <v>44037</v>
      </c>
      <c r="L127" s="47">
        <v>97.5565</v>
      </c>
    </row>
    <row r="128" spans="11:12" x14ac:dyDescent="0.25">
      <c r="K128" s="74">
        <v>44044</v>
      </c>
      <c r="L128" s="47">
        <v>97.304000000000002</v>
      </c>
    </row>
    <row r="129" spans="1:12" x14ac:dyDescent="0.25">
      <c r="K129" s="74">
        <v>44051</v>
      </c>
      <c r="L129" s="47">
        <v>96.825800000000001</v>
      </c>
    </row>
    <row r="130" spans="1:12" x14ac:dyDescent="0.25">
      <c r="K130" s="74">
        <v>44058</v>
      </c>
      <c r="L130" s="47">
        <v>97.150199999999998</v>
      </c>
    </row>
    <row r="131" spans="1:12" x14ac:dyDescent="0.25">
      <c r="K131" s="74">
        <v>44065</v>
      </c>
      <c r="L131" s="47">
        <v>97.057900000000004</v>
      </c>
    </row>
    <row r="132" spans="1:12" x14ac:dyDescent="0.25">
      <c r="K132" s="74">
        <v>44072</v>
      </c>
      <c r="L132" s="47">
        <v>96.870800000000003</v>
      </c>
    </row>
    <row r="133" spans="1:12" x14ac:dyDescent="0.25">
      <c r="K133" s="74">
        <v>44079</v>
      </c>
      <c r="L133" s="47">
        <v>96.946299999999994</v>
      </c>
    </row>
    <row r="134" spans="1:12" x14ac:dyDescent="0.25">
      <c r="K134" s="74">
        <v>44086</v>
      </c>
      <c r="L134" s="47">
        <v>97.237200000000001</v>
      </c>
    </row>
    <row r="135" spans="1:12" x14ac:dyDescent="0.25">
      <c r="K135" s="74">
        <v>44093</v>
      </c>
      <c r="L135" s="47">
        <v>97.1374</v>
      </c>
    </row>
    <row r="136" spans="1:12" x14ac:dyDescent="0.25">
      <c r="K136" s="74">
        <v>44100</v>
      </c>
      <c r="L136" s="47">
        <v>96.837199999999996</v>
      </c>
    </row>
    <row r="137" spans="1:12" x14ac:dyDescent="0.25">
      <c r="K137" s="74">
        <v>44107</v>
      </c>
      <c r="L137" s="47">
        <v>96.746300000000005</v>
      </c>
    </row>
    <row r="138" spans="1:12" x14ac:dyDescent="0.25">
      <c r="K138" s="74">
        <v>44114</v>
      </c>
      <c r="L138" s="47">
        <v>96.239500000000007</v>
      </c>
    </row>
    <row r="139" spans="1:12" x14ac:dyDescent="0.25">
      <c r="A139" s="25"/>
      <c r="B139" s="24"/>
      <c r="K139" s="74">
        <v>44121</v>
      </c>
      <c r="L139" s="47">
        <v>96.368600000000001</v>
      </c>
    </row>
    <row r="140" spans="1:12" x14ac:dyDescent="0.25">
      <c r="A140" s="25"/>
      <c r="B140" s="24"/>
      <c r="K140" s="74">
        <v>44128</v>
      </c>
      <c r="L140" s="47">
        <v>96.288200000000003</v>
      </c>
    </row>
    <row r="141" spans="1:12" x14ac:dyDescent="0.25">
      <c r="K141" s="74">
        <v>44135</v>
      </c>
      <c r="L141" s="47">
        <v>95.888000000000005</v>
      </c>
    </row>
    <row r="142" spans="1:12" x14ac:dyDescent="0.25">
      <c r="K142" s="74">
        <v>44142</v>
      </c>
      <c r="L142" s="47">
        <v>94.858199999999997</v>
      </c>
    </row>
    <row r="143" spans="1:12" x14ac:dyDescent="0.25">
      <c r="K143" s="74">
        <v>44149</v>
      </c>
      <c r="L143" s="47">
        <v>95.983800000000002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99.807299999999998</v>
      </c>
    </row>
    <row r="152" spans="11:12" x14ac:dyDescent="0.25">
      <c r="K152" s="74">
        <v>43918</v>
      </c>
      <c r="L152" s="47">
        <v>97.222200000000001</v>
      </c>
    </row>
    <row r="153" spans="11:12" x14ac:dyDescent="0.25">
      <c r="K153" s="74">
        <v>43925</v>
      </c>
      <c r="L153" s="47">
        <v>97.272400000000005</v>
      </c>
    </row>
    <row r="154" spans="11:12" x14ac:dyDescent="0.25">
      <c r="K154" s="74">
        <v>43932</v>
      </c>
      <c r="L154" s="47">
        <v>91.790800000000004</v>
      </c>
    </row>
    <row r="155" spans="11:12" x14ac:dyDescent="0.25">
      <c r="K155" s="74">
        <v>43939</v>
      </c>
      <c r="L155" s="47">
        <v>89.6357</v>
      </c>
    </row>
    <row r="156" spans="11:12" x14ac:dyDescent="0.25">
      <c r="K156" s="74">
        <v>43946</v>
      </c>
      <c r="L156" s="47">
        <v>89.858199999999997</v>
      </c>
    </row>
    <row r="157" spans="11:12" x14ac:dyDescent="0.25">
      <c r="K157" s="74">
        <v>43953</v>
      </c>
      <c r="L157" s="47">
        <v>90.877499999999998</v>
      </c>
    </row>
    <row r="158" spans="11:12" x14ac:dyDescent="0.25">
      <c r="K158" s="74">
        <v>43960</v>
      </c>
      <c r="L158" s="47">
        <v>87.171999999999997</v>
      </c>
    </row>
    <row r="159" spans="11:12" x14ac:dyDescent="0.25">
      <c r="K159" s="74">
        <v>43967</v>
      </c>
      <c r="L159" s="47">
        <v>86.994</v>
      </c>
    </row>
    <row r="160" spans="11:12" x14ac:dyDescent="0.25">
      <c r="K160" s="74">
        <v>43974</v>
      </c>
      <c r="L160" s="47">
        <v>86.334599999999995</v>
      </c>
    </row>
    <row r="161" spans="11:12" x14ac:dyDescent="0.25">
      <c r="K161" s="74">
        <v>43981</v>
      </c>
      <c r="L161" s="47">
        <v>87.4375</v>
      </c>
    </row>
    <row r="162" spans="11:12" x14ac:dyDescent="0.25">
      <c r="K162" s="74">
        <v>43988</v>
      </c>
      <c r="L162" s="47">
        <v>89.917900000000003</v>
      </c>
    </row>
    <row r="163" spans="11:12" x14ac:dyDescent="0.25">
      <c r="K163" s="74">
        <v>43995</v>
      </c>
      <c r="L163" s="47">
        <v>89.996899999999997</v>
      </c>
    </row>
    <row r="164" spans="11:12" x14ac:dyDescent="0.25">
      <c r="K164" s="74">
        <v>44002</v>
      </c>
      <c r="L164" s="47">
        <v>90.462500000000006</v>
      </c>
    </row>
    <row r="165" spans="11:12" x14ac:dyDescent="0.25">
      <c r="K165" s="74">
        <v>44009</v>
      </c>
      <c r="L165" s="47">
        <v>90.837999999999994</v>
      </c>
    </row>
    <row r="166" spans="11:12" x14ac:dyDescent="0.25">
      <c r="K166" s="74">
        <v>44016</v>
      </c>
      <c r="L166" s="47">
        <v>96.601299999999995</v>
      </c>
    </row>
    <row r="167" spans="11:12" x14ac:dyDescent="0.25">
      <c r="K167" s="74">
        <v>44023</v>
      </c>
      <c r="L167" s="47">
        <v>92.128600000000006</v>
      </c>
    </row>
    <row r="168" spans="11:12" x14ac:dyDescent="0.25">
      <c r="K168" s="74">
        <v>44030</v>
      </c>
      <c r="L168" s="47">
        <v>90.735299999999995</v>
      </c>
    </row>
    <row r="169" spans="11:12" x14ac:dyDescent="0.25">
      <c r="K169" s="74">
        <v>44037</v>
      </c>
      <c r="L169" s="47">
        <v>90.366299999999995</v>
      </c>
    </row>
    <row r="170" spans="11:12" x14ac:dyDescent="0.25">
      <c r="K170" s="74">
        <v>44044</v>
      </c>
      <c r="L170" s="47">
        <v>90.894300000000001</v>
      </c>
    </row>
    <row r="171" spans="11:12" x14ac:dyDescent="0.25">
      <c r="K171" s="74">
        <v>44051</v>
      </c>
      <c r="L171" s="47">
        <v>90.637799999999999</v>
      </c>
    </row>
    <row r="172" spans="11:12" x14ac:dyDescent="0.25">
      <c r="K172" s="74">
        <v>44058</v>
      </c>
      <c r="L172" s="47">
        <v>90.592299999999994</v>
      </c>
    </row>
    <row r="173" spans="11:12" x14ac:dyDescent="0.25">
      <c r="K173" s="74">
        <v>44065</v>
      </c>
      <c r="L173" s="47">
        <v>89.658000000000001</v>
      </c>
    </row>
    <row r="174" spans="11:12" x14ac:dyDescent="0.25">
      <c r="K174" s="74">
        <v>44072</v>
      </c>
      <c r="L174" s="47">
        <v>90.162899999999993</v>
      </c>
    </row>
    <row r="175" spans="11:12" x14ac:dyDescent="0.25">
      <c r="K175" s="74">
        <v>44079</v>
      </c>
      <c r="L175" s="47">
        <v>91.941699999999997</v>
      </c>
    </row>
    <row r="176" spans="11:12" x14ac:dyDescent="0.25">
      <c r="K176" s="74">
        <v>44086</v>
      </c>
      <c r="L176" s="47">
        <v>91.557199999999995</v>
      </c>
    </row>
    <row r="177" spans="11:12" x14ac:dyDescent="0.25">
      <c r="K177" s="74">
        <v>44093</v>
      </c>
      <c r="L177" s="47">
        <v>92.378200000000007</v>
      </c>
    </row>
    <row r="178" spans="11:12" x14ac:dyDescent="0.25">
      <c r="K178" s="74">
        <v>44100</v>
      </c>
      <c r="L178" s="47">
        <v>92.260199999999998</v>
      </c>
    </row>
    <row r="179" spans="11:12" x14ac:dyDescent="0.25">
      <c r="K179" s="74">
        <v>44107</v>
      </c>
      <c r="L179" s="47">
        <v>91.553700000000006</v>
      </c>
    </row>
    <row r="180" spans="11:12" x14ac:dyDescent="0.25">
      <c r="K180" s="74">
        <v>44114</v>
      </c>
      <c r="L180" s="47">
        <v>89.515600000000006</v>
      </c>
    </row>
    <row r="181" spans="11:12" x14ac:dyDescent="0.25">
      <c r="K181" s="74">
        <v>44121</v>
      </c>
      <c r="L181" s="47">
        <v>89.742599999999996</v>
      </c>
    </row>
    <row r="182" spans="11:12" x14ac:dyDescent="0.25">
      <c r="K182" s="74">
        <v>44128</v>
      </c>
      <c r="L182" s="47">
        <v>88.938900000000004</v>
      </c>
    </row>
    <row r="183" spans="11:12" x14ac:dyDescent="0.25">
      <c r="K183" s="74">
        <v>44135</v>
      </c>
      <c r="L183" s="47">
        <v>89.040400000000005</v>
      </c>
    </row>
    <row r="184" spans="11:12" x14ac:dyDescent="0.25">
      <c r="K184" s="74">
        <v>44142</v>
      </c>
      <c r="L184" s="47">
        <v>90.002899999999997</v>
      </c>
    </row>
    <row r="185" spans="11:12" x14ac:dyDescent="0.25">
      <c r="K185" s="74">
        <v>44149</v>
      </c>
      <c r="L185" s="47">
        <v>90.243200000000002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DB33D-C17F-42BD-9DB4-8F03DCB3015E}">
  <sheetPr codeName="Sheet10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26</v>
      </c>
    </row>
    <row r="2" spans="1:12" ht="19.5" customHeight="1" x14ac:dyDescent="0.3">
      <c r="A2" s="7" t="str">
        <f>"Weekly Payroll Jobs and Wages in Australia - " &amp;$L$1</f>
        <v>Weekly Payroll Jobs and Wages in Australia - Retail trade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44149</v>
      </c>
    </row>
    <row r="3" spans="1:12" ht="15" customHeight="1" x14ac:dyDescent="0.25">
      <c r="A3" s="38" t="str">
        <f>"Week ending "&amp;TEXT($L$2,"dddd dd mmmm yyyy")</f>
        <v>Week ending Saturday 14 November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44121</v>
      </c>
    </row>
    <row r="5" spans="1:12" ht="16.5" customHeight="1" thickBot="1" x14ac:dyDescent="0.3">
      <c r="A5" s="36" t="str">
        <f>"Change in payroll jobs and total wages, "&amp;$L$1</f>
        <v>Change in payroll jobs and total wages, Retail trade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44135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89"/>
      <c r="H6" s="89"/>
      <c r="I6" s="90"/>
      <c r="J6" s="55"/>
      <c r="K6" s="43" t="s">
        <v>67</v>
      </c>
      <c r="L6" s="44">
        <v>44142</v>
      </c>
    </row>
    <row r="7" spans="1:12" ht="34.15" customHeight="1" x14ac:dyDescent="0.25">
      <c r="A7" s="92"/>
      <c r="B7" s="94" t="str">
        <f>"% Change between " &amp; TEXT($L$3,"dd mmmm")&amp;" and "&amp; TEXT($L$2,"dd mmmm") &amp; " (Change since 100th case of COVID-19)"</f>
        <v>% Change between 14 March and 14 November (Change since 100th case of COVID-19)</v>
      </c>
      <c r="C7" s="96" t="str">
        <f>"% Change between " &amp; TEXT($L$4,"dd mmmm")&amp;" and "&amp; TEXT($L$2,"dd mmmm") &amp; " (monthly change)"</f>
        <v>% Change between 17 October and 14 November (monthly change)</v>
      </c>
      <c r="D7" s="79" t="str">
        <f>"% Change between " &amp; TEXT($L$6,"dd mmmm")&amp;" and "&amp; TEXT($L$2,"dd mmmm") &amp; " (weekly change)"</f>
        <v>% Change between 07 November and 14 November (weekly change)</v>
      </c>
      <c r="E7" s="81" t="str">
        <f>"% Change between " &amp; TEXT($L$5,"dd mmmm")&amp;" and "&amp; TEXT($L$6,"dd mmmm") &amp; " (weekly change)"</f>
        <v>% Change between 31 October and 07 November (weekly change)</v>
      </c>
      <c r="F7" s="98" t="str">
        <f>"% Change between " &amp; TEXT($L$3,"dd mmmm")&amp;" and "&amp; TEXT($L$2,"dd mmmm") &amp; " (Change since 100th case of COVID-19)"</f>
        <v>% Change between 14 March and 14 November (Change since 100th case of COVID-19)</v>
      </c>
      <c r="G7" s="96" t="str">
        <f>"% Change between " &amp; TEXT($L$4,"dd mmmm")&amp;" and "&amp; TEXT($L$2,"dd mmmm") &amp; " (monthly change)"</f>
        <v>% Change between 17 October and 14 November (monthly change)</v>
      </c>
      <c r="H7" s="79" t="str">
        <f>"% Change between " &amp; TEXT($L$6,"dd mmmm")&amp;" and "&amp; TEXT($L$2,"dd mmmm") &amp; " (weekly change)"</f>
        <v>% Change between 07 November and 14 November (weekly change)</v>
      </c>
      <c r="I7" s="81" t="str">
        <f>"% Change between " &amp; TEXT($L$5,"dd mmmm")&amp;" and "&amp; TEXT($L$6,"dd mmmm") &amp; " (weekly change)"</f>
        <v>% Change between 31 October and 07 November (weekly change)</v>
      </c>
      <c r="J7" s="56"/>
      <c r="K7" s="43" t="s">
        <v>68</v>
      </c>
      <c r="L7" s="44">
        <v>44149</v>
      </c>
    </row>
    <row r="8" spans="1:12" ht="44.25" customHeight="1" thickBot="1" x14ac:dyDescent="0.3">
      <c r="A8" s="93"/>
      <c r="B8" s="95"/>
      <c r="C8" s="97"/>
      <c r="D8" s="80"/>
      <c r="E8" s="82"/>
      <c r="F8" s="99"/>
      <c r="G8" s="97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5.083629607922191E-3</v>
      </c>
      <c r="C10" s="32">
        <v>3.4266133345471461E-2</v>
      </c>
      <c r="D10" s="32">
        <v>9.2886034974333231E-3</v>
      </c>
      <c r="E10" s="32">
        <v>8.1708203380468358E-3</v>
      </c>
      <c r="F10" s="32">
        <v>1.1171420562831269E-2</v>
      </c>
      <c r="G10" s="32">
        <v>3.972303852857606E-2</v>
      </c>
      <c r="H10" s="32">
        <v>1.3564711575932753E-2</v>
      </c>
      <c r="I10" s="67">
        <v>1.7805304142489042E-2</v>
      </c>
      <c r="J10" s="46"/>
      <c r="K10" s="46"/>
      <c r="L10" s="47"/>
    </row>
    <row r="11" spans="1:12" x14ac:dyDescent="0.25">
      <c r="A11" s="68" t="s">
        <v>6</v>
      </c>
      <c r="B11" s="32">
        <v>-3.2785150279807107E-3</v>
      </c>
      <c r="C11" s="32">
        <v>2.1833153511377157E-2</v>
      </c>
      <c r="D11" s="32">
        <v>1.0347340631152502E-2</v>
      </c>
      <c r="E11" s="32">
        <v>6.3388670255273283E-3</v>
      </c>
      <c r="F11" s="32">
        <v>1.6543941312141541E-3</v>
      </c>
      <c r="G11" s="32">
        <v>8.6754009721541347E-3</v>
      </c>
      <c r="H11" s="32">
        <v>2.3653667576813975E-2</v>
      </c>
      <c r="I11" s="67">
        <v>6.1855129297454514E-3</v>
      </c>
      <c r="J11" s="46"/>
      <c r="K11" s="46"/>
      <c r="L11" s="47"/>
    </row>
    <row r="12" spans="1:12" ht="15" customHeight="1" x14ac:dyDescent="0.25">
      <c r="A12" s="68" t="s">
        <v>5</v>
      </c>
      <c r="B12" s="32">
        <v>-1.0139325904450325E-2</v>
      </c>
      <c r="C12" s="32">
        <v>6.3925715340594547E-2</v>
      </c>
      <c r="D12" s="32">
        <v>4.8024492044620448E-3</v>
      </c>
      <c r="E12" s="32">
        <v>1.2565848009377545E-2</v>
      </c>
      <c r="F12" s="32">
        <v>5.1588452586888156E-3</v>
      </c>
      <c r="G12" s="32">
        <v>0.10746742508333851</v>
      </c>
      <c r="H12" s="32">
        <v>-2.1388732770188934E-3</v>
      </c>
      <c r="I12" s="67">
        <v>4.0169865377883252E-2</v>
      </c>
      <c r="J12" s="46"/>
      <c r="K12" s="46"/>
      <c r="L12" s="47"/>
    </row>
    <row r="13" spans="1:12" ht="15" customHeight="1" x14ac:dyDescent="0.25">
      <c r="A13" s="68" t="s">
        <v>46</v>
      </c>
      <c r="B13" s="32">
        <v>3.3821163708814383E-2</v>
      </c>
      <c r="C13" s="32">
        <v>2.6299899731243137E-2</v>
      </c>
      <c r="D13" s="32">
        <v>1.3030179777108852E-2</v>
      </c>
      <c r="E13" s="32">
        <v>5.1421355307028627E-3</v>
      </c>
      <c r="F13" s="32">
        <v>3.223202832630645E-2</v>
      </c>
      <c r="G13" s="32">
        <v>8.9121959399576234E-3</v>
      </c>
      <c r="H13" s="32">
        <v>2.3875636908946118E-2</v>
      </c>
      <c r="I13" s="67">
        <v>5.2965164132496856E-3</v>
      </c>
      <c r="J13" s="46"/>
      <c r="K13" s="46"/>
      <c r="L13" s="47"/>
    </row>
    <row r="14" spans="1:12" ht="15" customHeight="1" x14ac:dyDescent="0.25">
      <c r="A14" s="68" t="s">
        <v>4</v>
      </c>
      <c r="B14" s="32">
        <v>6.3489535941765318E-3</v>
      </c>
      <c r="C14" s="32">
        <v>2.5569965870307243E-2</v>
      </c>
      <c r="D14" s="32">
        <v>1.5292167637796394E-2</v>
      </c>
      <c r="E14" s="32">
        <v>7.0879184375762794E-3</v>
      </c>
      <c r="F14" s="32">
        <v>2.3662471026881349E-2</v>
      </c>
      <c r="G14" s="32">
        <v>3.0678309823878092E-2</v>
      </c>
      <c r="H14" s="32">
        <v>1.3378690886459488E-2</v>
      </c>
      <c r="I14" s="67">
        <v>1.6102665998527499E-2</v>
      </c>
      <c r="J14" s="46"/>
      <c r="K14" s="63"/>
      <c r="L14" s="47"/>
    </row>
    <row r="15" spans="1:12" ht="15" customHeight="1" x14ac:dyDescent="0.25">
      <c r="A15" s="68" t="s">
        <v>3</v>
      </c>
      <c r="B15" s="32">
        <v>1.3321515108323911E-2</v>
      </c>
      <c r="C15" s="32">
        <v>2.4031076141949104E-2</v>
      </c>
      <c r="D15" s="32">
        <v>7.1221015166405E-3</v>
      </c>
      <c r="E15" s="32">
        <v>8.2843089118809221E-3</v>
      </c>
      <c r="F15" s="32">
        <v>1.2515581326038472E-2</v>
      </c>
      <c r="G15" s="32">
        <v>3.8055373852860397E-2</v>
      </c>
      <c r="H15" s="32">
        <v>7.2683522641732168E-3</v>
      </c>
      <c r="I15" s="67">
        <v>2.2535560280652955E-2</v>
      </c>
      <c r="J15" s="46"/>
      <c r="K15" s="46"/>
      <c r="L15" s="47"/>
    </row>
    <row r="16" spans="1:12" ht="15" customHeight="1" x14ac:dyDescent="0.25">
      <c r="A16" s="68" t="s">
        <v>45</v>
      </c>
      <c r="B16" s="32">
        <v>1.4587829089340865E-4</v>
      </c>
      <c r="C16" s="32">
        <v>2.5053302074578676E-2</v>
      </c>
      <c r="D16" s="32">
        <v>1.1319717203456481E-2</v>
      </c>
      <c r="E16" s="32">
        <v>6.8104925523968518E-3</v>
      </c>
      <c r="F16" s="32">
        <v>2.5706552615976097E-3</v>
      </c>
      <c r="G16" s="32">
        <v>4.4786656040354256E-2</v>
      </c>
      <c r="H16" s="32">
        <v>1.2984320014608475E-3</v>
      </c>
      <c r="I16" s="67">
        <v>1.0690478249241187E-2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2.3456065055342146E-2</v>
      </c>
      <c r="C17" s="32">
        <v>2.4381641419850775E-2</v>
      </c>
      <c r="D17" s="32">
        <v>3.3971874653970779E-3</v>
      </c>
      <c r="E17" s="32">
        <v>1.8495545280252657E-2</v>
      </c>
      <c r="F17" s="32">
        <v>3.7558186347236733E-2</v>
      </c>
      <c r="G17" s="32">
        <v>2.2388732666502653E-2</v>
      </c>
      <c r="H17" s="32">
        <v>2.1138608408011184E-3</v>
      </c>
      <c r="I17" s="67">
        <v>5.9487942681084593E-3</v>
      </c>
      <c r="J17" s="46"/>
      <c r="K17" s="46"/>
      <c r="L17" s="47"/>
    </row>
    <row r="18" spans="1:12" x14ac:dyDescent="0.25">
      <c r="A18" s="69" t="s">
        <v>1</v>
      </c>
      <c r="B18" s="32">
        <v>3.3623602807382191E-3</v>
      </c>
      <c r="C18" s="32">
        <v>3.1172109797635628E-2</v>
      </c>
      <c r="D18" s="32">
        <v>3.9495415826775737E-3</v>
      </c>
      <c r="E18" s="32">
        <v>1.1111111111111072E-2</v>
      </c>
      <c r="F18" s="32">
        <v>-1.5930245517148389E-2</v>
      </c>
      <c r="G18" s="32">
        <v>4.0413470046145594E-2</v>
      </c>
      <c r="H18" s="32">
        <v>2.3449947252588421E-2</v>
      </c>
      <c r="I18" s="67">
        <v>1.821285142676432E-2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-1.391401932946279E-2</v>
      </c>
      <c r="C20" s="32">
        <v>1.7779860055860297E-2</v>
      </c>
      <c r="D20" s="32">
        <v>1.004190156940421E-2</v>
      </c>
      <c r="E20" s="32">
        <v>8.252675391777764E-4</v>
      </c>
      <c r="F20" s="32">
        <v>-3.9914470625346254E-4</v>
      </c>
      <c r="G20" s="32">
        <v>2.7566346919861262E-2</v>
      </c>
      <c r="H20" s="32">
        <v>2.0325225791956614E-2</v>
      </c>
      <c r="I20" s="67">
        <v>1.8940554544740529E-2</v>
      </c>
      <c r="J20" s="46"/>
      <c r="K20" s="46"/>
      <c r="L20" s="46"/>
    </row>
    <row r="21" spans="1:12" x14ac:dyDescent="0.25">
      <c r="A21" s="68" t="s">
        <v>13</v>
      </c>
      <c r="B21" s="32">
        <v>-2.5721682825803782E-2</v>
      </c>
      <c r="C21" s="32">
        <v>3.6181131089160878E-2</v>
      </c>
      <c r="D21" s="32">
        <v>5.8010602929283728E-3</v>
      </c>
      <c r="E21" s="32">
        <v>1.076335402067552E-2</v>
      </c>
      <c r="F21" s="32">
        <v>5.4211312707614923E-3</v>
      </c>
      <c r="G21" s="32">
        <v>5.0664904167691427E-2</v>
      </c>
      <c r="H21" s="32">
        <v>6.1490419829881571E-3</v>
      </c>
      <c r="I21" s="67">
        <v>1.6973403379875629E-2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0.29473903287140946</v>
      </c>
      <c r="C22" s="32">
        <v>0.11587652152089367</v>
      </c>
      <c r="D22" s="32">
        <v>3.3507486155739397E-2</v>
      </c>
      <c r="E22" s="32">
        <v>3.6332204446585692E-2</v>
      </c>
      <c r="F22" s="32">
        <v>0.54955634066067161</v>
      </c>
      <c r="G22" s="32">
        <v>0.12012909025124396</v>
      </c>
      <c r="H22" s="32">
        <v>2.063137931863368E-2</v>
      </c>
      <c r="I22" s="67">
        <v>2.7368223016526194E-2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-2.4634967132220797E-2</v>
      </c>
      <c r="C23" s="32">
        <v>5.0853541315081685E-2</v>
      </c>
      <c r="D23" s="32">
        <v>8.8460590466687972E-3</v>
      </c>
      <c r="E23" s="32">
        <v>1.4082532173404161E-2</v>
      </c>
      <c r="F23" s="32">
        <v>2.6994070317905017E-2</v>
      </c>
      <c r="G23" s="32">
        <v>6.7317512547059311E-2</v>
      </c>
      <c r="H23" s="32">
        <v>3.65148501665713E-3</v>
      </c>
      <c r="I23" s="67">
        <v>2.7797307161354867E-2</v>
      </c>
      <c r="J23" s="46"/>
      <c r="K23" s="46" t="s">
        <v>48</v>
      </c>
      <c r="L23" s="47">
        <v>116.03</v>
      </c>
    </row>
    <row r="24" spans="1:12" x14ac:dyDescent="0.25">
      <c r="A24" s="68" t="s">
        <v>50</v>
      </c>
      <c r="B24" s="32">
        <v>-2.5628710963228274E-2</v>
      </c>
      <c r="C24" s="32">
        <v>1.237351284767807E-2</v>
      </c>
      <c r="D24" s="32">
        <v>6.6532253999616042E-3</v>
      </c>
      <c r="E24" s="32">
        <v>1.0081966386721319E-4</v>
      </c>
      <c r="F24" s="32">
        <v>-4.295122608698132E-3</v>
      </c>
      <c r="G24" s="32">
        <v>3.2806020084009013E-2</v>
      </c>
      <c r="H24" s="32">
        <v>1.5751440718526188E-2</v>
      </c>
      <c r="I24" s="67">
        <v>2.3473308813334981E-2</v>
      </c>
      <c r="J24" s="46"/>
      <c r="K24" s="46" t="s">
        <v>49</v>
      </c>
      <c r="L24" s="47">
        <v>92.82</v>
      </c>
    </row>
    <row r="25" spans="1:12" x14ac:dyDescent="0.25">
      <c r="A25" s="68" t="s">
        <v>51</v>
      </c>
      <c r="B25" s="32">
        <v>-1.1334259241642997E-2</v>
      </c>
      <c r="C25" s="32">
        <v>1.2448320874924423E-2</v>
      </c>
      <c r="D25" s="32">
        <v>7.2478581673924847E-3</v>
      </c>
      <c r="E25" s="32">
        <v>5.8152683100276548E-5</v>
      </c>
      <c r="F25" s="32">
        <v>-5.8090086083151249E-3</v>
      </c>
      <c r="G25" s="32">
        <v>2.6510769299934456E-2</v>
      </c>
      <c r="H25" s="32">
        <v>2.328142016642043E-2</v>
      </c>
      <c r="I25" s="67">
        <v>1.8078202147258526E-2</v>
      </c>
      <c r="J25" s="46"/>
      <c r="K25" s="46" t="s">
        <v>50</v>
      </c>
      <c r="L25" s="47">
        <v>96.25</v>
      </c>
    </row>
    <row r="26" spans="1:12" ht="17.25" customHeight="1" x14ac:dyDescent="0.25">
      <c r="A26" s="68" t="s">
        <v>52</v>
      </c>
      <c r="B26" s="32">
        <v>-1.8362317882254287E-2</v>
      </c>
      <c r="C26" s="32">
        <v>1.2609591948099297E-2</v>
      </c>
      <c r="D26" s="32">
        <v>6.196181797642808E-3</v>
      </c>
      <c r="E26" s="32">
        <v>1.3951734539969785E-3</v>
      </c>
      <c r="F26" s="32">
        <v>-1.6339071472498357E-2</v>
      </c>
      <c r="G26" s="32">
        <v>3.0599861278483909E-2</v>
      </c>
      <c r="H26" s="32">
        <v>2.1700686299549465E-2</v>
      </c>
      <c r="I26" s="67">
        <v>9.6064188838520526E-3</v>
      </c>
      <c r="J26" s="58"/>
      <c r="K26" s="50" t="s">
        <v>51</v>
      </c>
      <c r="L26" s="47">
        <v>97.65</v>
      </c>
    </row>
    <row r="27" spans="1:12" x14ac:dyDescent="0.25">
      <c r="A27" s="68" t="s">
        <v>53</v>
      </c>
      <c r="B27" s="32">
        <v>-6.8882888258988584E-2</v>
      </c>
      <c r="C27" s="32">
        <v>6.2357720955728002E-3</v>
      </c>
      <c r="D27" s="32">
        <v>6.414254615818793E-3</v>
      </c>
      <c r="E27" s="32">
        <v>1.6127731634552056E-4</v>
      </c>
      <c r="F27" s="32">
        <v>-5.4834946121006589E-2</v>
      </c>
      <c r="G27" s="32">
        <v>1.7297945133393666E-2</v>
      </c>
      <c r="H27" s="32">
        <v>2.4050563593280172E-2</v>
      </c>
      <c r="I27" s="67">
        <v>2.5773041652921158E-3</v>
      </c>
      <c r="J27" s="53"/>
      <c r="K27" s="41" t="s">
        <v>52</v>
      </c>
      <c r="L27" s="47">
        <v>96.94</v>
      </c>
    </row>
    <row r="28" spans="1:12" ht="15.75" thickBot="1" x14ac:dyDescent="0.3">
      <c r="A28" s="70" t="s">
        <v>54</v>
      </c>
      <c r="B28" s="71">
        <v>-0.13109164003710949</v>
      </c>
      <c r="C28" s="71">
        <v>-1.0763994836286761E-2</v>
      </c>
      <c r="D28" s="71">
        <v>7.6843992827257956E-3</v>
      </c>
      <c r="E28" s="71">
        <v>-6.8859076338596559E-3</v>
      </c>
      <c r="F28" s="71">
        <v>-0.13045686466242779</v>
      </c>
      <c r="G28" s="71">
        <v>-2.1041212998564873E-2</v>
      </c>
      <c r="H28" s="71">
        <v>6.2041042429936688E-3</v>
      </c>
      <c r="I28" s="72">
        <v>-2.5853533613857005E-2</v>
      </c>
      <c r="J28" s="53"/>
      <c r="K28" s="41" t="s">
        <v>53</v>
      </c>
      <c r="L28" s="47">
        <v>92.53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87.84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Retail trade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125.28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96.68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96.79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98.16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97.56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92.52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86.23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129.47</v>
      </c>
    </row>
    <row r="42" spans="1:12" x14ac:dyDescent="0.25">
      <c r="K42" s="46" t="s">
        <v>49</v>
      </c>
      <c r="L42" s="47">
        <v>97.54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97.44</v>
      </c>
    </row>
    <row r="44" spans="1:12" ht="15.4" customHeight="1" x14ac:dyDescent="0.25">
      <c r="A44" s="26" t="str">
        <f>"Indexed number of payroll jobs in "&amp;$L$1&amp;" each week by age group"</f>
        <v>Indexed number of payroll jobs in Retail trade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98.87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98.16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93.11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86.89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96.56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94.86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100.1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96.75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97.48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96.06</v>
      </c>
    </row>
    <row r="58" spans="1:12" ht="15.4" customHeight="1" x14ac:dyDescent="0.25">
      <c r="K58" s="41" t="s">
        <v>2</v>
      </c>
      <c r="L58" s="47">
        <v>98.46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Retail trade each week by State and Territory</v>
      </c>
      <c r="K59" s="41" t="s">
        <v>1</v>
      </c>
      <c r="L59" s="47">
        <v>95.46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96.47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97.1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100.47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96.67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97.91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96.65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100.03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97.34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97.47</v>
      </c>
    </row>
    <row r="71" spans="1:12" ht="15.4" customHeight="1" x14ac:dyDescent="0.25">
      <c r="K71" s="46" t="s">
        <v>5</v>
      </c>
      <c r="L71" s="47">
        <v>97.74</v>
      </c>
    </row>
    <row r="72" spans="1:12" ht="15.4" customHeight="1" x14ac:dyDescent="0.25">
      <c r="K72" s="46" t="s">
        <v>46</v>
      </c>
      <c r="L72" s="47">
        <v>101.77</v>
      </c>
    </row>
    <row r="73" spans="1:12" ht="15.4" customHeight="1" x14ac:dyDescent="0.25">
      <c r="K73" s="50" t="s">
        <v>4</v>
      </c>
      <c r="L73" s="47">
        <v>98.27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Retail trade each week by State and Territory</v>
      </c>
      <c r="K74" s="41" t="s">
        <v>3</v>
      </c>
      <c r="L74" s="47">
        <v>98.68</v>
      </c>
    </row>
    <row r="75" spans="1:12" ht="15.4" customHeight="1" x14ac:dyDescent="0.25">
      <c r="K75" s="41" t="s">
        <v>45</v>
      </c>
      <c r="L75" s="47">
        <v>97.76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100.32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98.55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94.74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89.13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97.46</v>
      </c>
    </row>
    <row r="84" spans="1:12" ht="15.4" customHeight="1" x14ac:dyDescent="0.25">
      <c r="K84" s="50" t="s">
        <v>4</v>
      </c>
      <c r="L84" s="47">
        <v>95.1</v>
      </c>
    </row>
    <row r="85" spans="1:12" ht="15.4" customHeight="1" x14ac:dyDescent="0.25">
      <c r="K85" s="41" t="s">
        <v>3</v>
      </c>
      <c r="L85" s="47">
        <v>96.37</v>
      </c>
    </row>
    <row r="86" spans="1:12" ht="15.4" customHeight="1" x14ac:dyDescent="0.25">
      <c r="K86" s="41" t="s">
        <v>45</v>
      </c>
      <c r="L86" s="47">
        <v>95.3</v>
      </c>
    </row>
    <row r="87" spans="1:12" ht="15.4" customHeight="1" x14ac:dyDescent="0.25">
      <c r="K87" s="41" t="s">
        <v>2</v>
      </c>
      <c r="L87" s="47">
        <v>97.64</v>
      </c>
    </row>
    <row r="88" spans="1:12" ht="15.4" customHeight="1" x14ac:dyDescent="0.25">
      <c r="K88" s="41" t="s">
        <v>1</v>
      </c>
      <c r="L88" s="47">
        <v>93.95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96.09</v>
      </c>
    </row>
    <row r="91" spans="1:12" ht="15" customHeight="1" x14ac:dyDescent="0.25">
      <c r="K91" s="46" t="s">
        <v>5</v>
      </c>
      <c r="L91" s="47">
        <v>96.2</v>
      </c>
    </row>
    <row r="92" spans="1:12" ht="15" customHeight="1" x14ac:dyDescent="0.25">
      <c r="A92" s="26"/>
      <c r="K92" s="46" t="s">
        <v>46</v>
      </c>
      <c r="L92" s="47">
        <v>98.63</v>
      </c>
    </row>
    <row r="93" spans="1:12" ht="15" customHeight="1" x14ac:dyDescent="0.25">
      <c r="K93" s="50" t="s">
        <v>4</v>
      </c>
      <c r="L93" s="47">
        <v>96.11</v>
      </c>
    </row>
    <row r="94" spans="1:12" ht="15" customHeight="1" x14ac:dyDescent="0.25">
      <c r="K94" s="41" t="s">
        <v>3</v>
      </c>
      <c r="L94" s="47">
        <v>97.9</v>
      </c>
    </row>
    <row r="95" spans="1:12" ht="15" customHeight="1" x14ac:dyDescent="0.25">
      <c r="K95" s="41" t="s">
        <v>45</v>
      </c>
      <c r="L95" s="47">
        <v>96.34</v>
      </c>
    </row>
    <row r="96" spans="1:12" ht="15" customHeight="1" x14ac:dyDescent="0.25">
      <c r="K96" s="41" t="s">
        <v>2</v>
      </c>
      <c r="L96" s="47">
        <v>99.32</v>
      </c>
    </row>
    <row r="97" spans="1:12" ht="15" customHeight="1" x14ac:dyDescent="0.25">
      <c r="K97" s="41" t="s">
        <v>1</v>
      </c>
      <c r="L97" s="47">
        <v>96.44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96.81</v>
      </c>
    </row>
    <row r="100" spans="1:12" x14ac:dyDescent="0.25">
      <c r="A100" s="25"/>
      <c r="B100" s="24"/>
      <c r="K100" s="46" t="s">
        <v>5</v>
      </c>
      <c r="L100" s="47">
        <v>96.33</v>
      </c>
    </row>
    <row r="101" spans="1:12" x14ac:dyDescent="0.25">
      <c r="A101" s="25"/>
      <c r="B101" s="24"/>
      <c r="K101" s="46" t="s">
        <v>46</v>
      </c>
      <c r="L101" s="47">
        <v>99.52</v>
      </c>
    </row>
    <row r="102" spans="1:12" x14ac:dyDescent="0.25">
      <c r="A102" s="25"/>
      <c r="B102" s="24"/>
      <c r="K102" s="50" t="s">
        <v>4</v>
      </c>
      <c r="L102" s="47">
        <v>97.12</v>
      </c>
    </row>
    <row r="103" spans="1:12" x14ac:dyDescent="0.25">
      <c r="A103" s="25"/>
      <c r="B103" s="24"/>
      <c r="K103" s="41" t="s">
        <v>3</v>
      </c>
      <c r="L103" s="47">
        <v>98.25</v>
      </c>
    </row>
    <row r="104" spans="1:12" x14ac:dyDescent="0.25">
      <c r="A104" s="25"/>
      <c r="B104" s="24"/>
      <c r="K104" s="41" t="s">
        <v>45</v>
      </c>
      <c r="L104" s="47">
        <v>97.16</v>
      </c>
    </row>
    <row r="105" spans="1:12" x14ac:dyDescent="0.25">
      <c r="A105" s="25"/>
      <c r="B105" s="24"/>
      <c r="K105" s="41" t="s">
        <v>2</v>
      </c>
      <c r="L105" s="47">
        <v>99.66</v>
      </c>
    </row>
    <row r="106" spans="1:12" x14ac:dyDescent="0.25">
      <c r="A106" s="25"/>
      <c r="B106" s="24"/>
      <c r="K106" s="41" t="s">
        <v>1</v>
      </c>
      <c r="L106" s="47">
        <v>96.19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100.13249999999999</v>
      </c>
    </row>
    <row r="110" spans="1:12" x14ac:dyDescent="0.25">
      <c r="K110" s="74">
        <v>43918</v>
      </c>
      <c r="L110" s="47">
        <v>96.375399999999999</v>
      </c>
    </row>
    <row r="111" spans="1:12" x14ac:dyDescent="0.25">
      <c r="K111" s="74">
        <v>43925</v>
      </c>
      <c r="L111" s="47">
        <v>94.022999999999996</v>
      </c>
    </row>
    <row r="112" spans="1:12" x14ac:dyDescent="0.25">
      <c r="K112" s="74">
        <v>43932</v>
      </c>
      <c r="L112" s="47">
        <v>91.6541</v>
      </c>
    </row>
    <row r="113" spans="11:12" x14ac:dyDescent="0.25">
      <c r="K113" s="74">
        <v>43939</v>
      </c>
      <c r="L113" s="47">
        <v>91.571399999999997</v>
      </c>
    </row>
    <row r="114" spans="11:12" x14ac:dyDescent="0.25">
      <c r="K114" s="74">
        <v>43946</v>
      </c>
      <c r="L114" s="47">
        <v>92.167100000000005</v>
      </c>
    </row>
    <row r="115" spans="11:12" x14ac:dyDescent="0.25">
      <c r="K115" s="74">
        <v>43953</v>
      </c>
      <c r="L115" s="47">
        <v>92.514200000000002</v>
      </c>
    </row>
    <row r="116" spans="11:12" x14ac:dyDescent="0.25">
      <c r="K116" s="74">
        <v>43960</v>
      </c>
      <c r="L116" s="47">
        <v>93.628200000000007</v>
      </c>
    </row>
    <row r="117" spans="11:12" x14ac:dyDescent="0.25">
      <c r="K117" s="74">
        <v>43967</v>
      </c>
      <c r="L117" s="47">
        <v>94.108500000000006</v>
      </c>
    </row>
    <row r="118" spans="11:12" x14ac:dyDescent="0.25">
      <c r="K118" s="74">
        <v>43974</v>
      </c>
      <c r="L118" s="47">
        <v>94.636799999999994</v>
      </c>
    </row>
    <row r="119" spans="11:12" x14ac:dyDescent="0.25">
      <c r="K119" s="74">
        <v>43981</v>
      </c>
      <c r="L119" s="47">
        <v>95.299199999999999</v>
      </c>
    </row>
    <row r="120" spans="11:12" x14ac:dyDescent="0.25">
      <c r="K120" s="74">
        <v>43988</v>
      </c>
      <c r="L120" s="47">
        <v>97.469499999999996</v>
      </c>
    </row>
    <row r="121" spans="11:12" x14ac:dyDescent="0.25">
      <c r="K121" s="74">
        <v>43995</v>
      </c>
      <c r="L121" s="47">
        <v>95.541300000000007</v>
      </c>
    </row>
    <row r="122" spans="11:12" x14ac:dyDescent="0.25">
      <c r="K122" s="74">
        <v>44002</v>
      </c>
      <c r="L122" s="47">
        <v>96.383499999999998</v>
      </c>
    </row>
    <row r="123" spans="11:12" x14ac:dyDescent="0.25">
      <c r="K123" s="74">
        <v>44009</v>
      </c>
      <c r="L123" s="47">
        <v>96.427199999999999</v>
      </c>
    </row>
    <row r="124" spans="11:12" x14ac:dyDescent="0.25">
      <c r="K124" s="74">
        <v>44016</v>
      </c>
      <c r="L124" s="47">
        <v>97.457899999999995</v>
      </c>
    </row>
    <row r="125" spans="11:12" x14ac:dyDescent="0.25">
      <c r="K125" s="74">
        <v>44023</v>
      </c>
      <c r="L125" s="47">
        <v>98.163899999999998</v>
      </c>
    </row>
    <row r="126" spans="11:12" x14ac:dyDescent="0.25">
      <c r="K126" s="74">
        <v>44030</v>
      </c>
      <c r="L126" s="47">
        <v>97.525499999999994</v>
      </c>
    </row>
    <row r="127" spans="11:12" x14ac:dyDescent="0.25">
      <c r="K127" s="74">
        <v>44037</v>
      </c>
      <c r="L127" s="47">
        <v>97.025199999999998</v>
      </c>
    </row>
    <row r="128" spans="11:12" x14ac:dyDescent="0.25">
      <c r="K128" s="74">
        <v>44044</v>
      </c>
      <c r="L128" s="47">
        <v>97.382199999999997</v>
      </c>
    </row>
    <row r="129" spans="1:12" x14ac:dyDescent="0.25">
      <c r="K129" s="74">
        <v>44051</v>
      </c>
      <c r="L129" s="47">
        <v>97.644099999999995</v>
      </c>
    </row>
    <row r="130" spans="1:12" x14ac:dyDescent="0.25">
      <c r="K130" s="74">
        <v>44058</v>
      </c>
      <c r="L130" s="47">
        <v>96.553200000000004</v>
      </c>
    </row>
    <row r="131" spans="1:12" x14ac:dyDescent="0.25">
      <c r="K131" s="74">
        <v>44065</v>
      </c>
      <c r="L131" s="47">
        <v>96.427400000000006</v>
      </c>
    </row>
    <row r="132" spans="1:12" x14ac:dyDescent="0.25">
      <c r="K132" s="74">
        <v>44072</v>
      </c>
      <c r="L132" s="47">
        <v>96.198899999999995</v>
      </c>
    </row>
    <row r="133" spans="1:12" x14ac:dyDescent="0.25">
      <c r="K133" s="74">
        <v>44079</v>
      </c>
      <c r="L133" s="47">
        <v>96.751999999999995</v>
      </c>
    </row>
    <row r="134" spans="1:12" x14ac:dyDescent="0.25">
      <c r="K134" s="74">
        <v>44086</v>
      </c>
      <c r="L134" s="47">
        <v>97.044300000000007</v>
      </c>
    </row>
    <row r="135" spans="1:12" x14ac:dyDescent="0.25">
      <c r="K135" s="74">
        <v>44093</v>
      </c>
      <c r="L135" s="47">
        <v>97.234899999999996</v>
      </c>
    </row>
    <row r="136" spans="1:12" x14ac:dyDescent="0.25">
      <c r="K136" s="74">
        <v>44100</v>
      </c>
      <c r="L136" s="47">
        <v>97.345799999999997</v>
      </c>
    </row>
    <row r="137" spans="1:12" x14ac:dyDescent="0.25">
      <c r="K137" s="74">
        <v>44107</v>
      </c>
      <c r="L137" s="47">
        <v>96.539699999999996</v>
      </c>
    </row>
    <row r="138" spans="1:12" x14ac:dyDescent="0.25">
      <c r="K138" s="74">
        <v>44114</v>
      </c>
      <c r="L138" s="47">
        <v>96.82</v>
      </c>
    </row>
    <row r="139" spans="1:12" x14ac:dyDescent="0.25">
      <c r="A139" s="25"/>
      <c r="B139" s="24"/>
      <c r="K139" s="74">
        <v>44121</v>
      </c>
      <c r="L139" s="47">
        <v>97.178399999999996</v>
      </c>
    </row>
    <row r="140" spans="1:12" x14ac:dyDescent="0.25">
      <c r="A140" s="25"/>
      <c r="B140" s="24"/>
      <c r="K140" s="74">
        <v>44128</v>
      </c>
      <c r="L140" s="47">
        <v>97.440399999999997</v>
      </c>
    </row>
    <row r="141" spans="1:12" x14ac:dyDescent="0.25">
      <c r="K141" s="74">
        <v>44135</v>
      </c>
      <c r="L141" s="47">
        <v>98.776300000000006</v>
      </c>
    </row>
    <row r="142" spans="1:12" x14ac:dyDescent="0.25">
      <c r="K142" s="74">
        <v>44142</v>
      </c>
      <c r="L142" s="47">
        <v>99.583399999999997</v>
      </c>
    </row>
    <row r="143" spans="1:12" x14ac:dyDescent="0.25">
      <c r="K143" s="74">
        <v>44149</v>
      </c>
      <c r="L143" s="47">
        <v>100.50839999999999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99.409499999999994</v>
      </c>
    </row>
    <row r="152" spans="11:12" x14ac:dyDescent="0.25">
      <c r="K152" s="74">
        <v>43918</v>
      </c>
      <c r="L152" s="47">
        <v>97.231700000000004</v>
      </c>
    </row>
    <row r="153" spans="11:12" x14ac:dyDescent="0.25">
      <c r="K153" s="74">
        <v>43925</v>
      </c>
      <c r="L153" s="47">
        <v>95.838899999999995</v>
      </c>
    </row>
    <row r="154" spans="11:12" x14ac:dyDescent="0.25">
      <c r="K154" s="74">
        <v>43932</v>
      </c>
      <c r="L154" s="47">
        <v>95.821200000000005</v>
      </c>
    </row>
    <row r="155" spans="11:12" x14ac:dyDescent="0.25">
      <c r="K155" s="74">
        <v>43939</v>
      </c>
      <c r="L155" s="47">
        <v>96.647599999999997</v>
      </c>
    </row>
    <row r="156" spans="11:12" x14ac:dyDescent="0.25">
      <c r="K156" s="74">
        <v>43946</v>
      </c>
      <c r="L156" s="47">
        <v>98.112399999999994</v>
      </c>
    </row>
    <row r="157" spans="11:12" x14ac:dyDescent="0.25">
      <c r="K157" s="74">
        <v>43953</v>
      </c>
      <c r="L157" s="47">
        <v>96.738600000000005</v>
      </c>
    </row>
    <row r="158" spans="11:12" x14ac:dyDescent="0.25">
      <c r="K158" s="74">
        <v>43960</v>
      </c>
      <c r="L158" s="47">
        <v>99.663499999999999</v>
      </c>
    </row>
    <row r="159" spans="11:12" x14ac:dyDescent="0.25">
      <c r="K159" s="74">
        <v>43967</v>
      </c>
      <c r="L159" s="47">
        <v>94.635800000000003</v>
      </c>
    </row>
    <row r="160" spans="11:12" x14ac:dyDescent="0.25">
      <c r="K160" s="74">
        <v>43974</v>
      </c>
      <c r="L160" s="47">
        <v>94.1297</v>
      </c>
    </row>
    <row r="161" spans="11:12" x14ac:dyDescent="0.25">
      <c r="K161" s="74">
        <v>43981</v>
      </c>
      <c r="L161" s="47">
        <v>99.611500000000007</v>
      </c>
    </row>
    <row r="162" spans="11:12" x14ac:dyDescent="0.25">
      <c r="K162" s="74">
        <v>43988</v>
      </c>
      <c r="L162" s="47">
        <v>105.8843</v>
      </c>
    </row>
    <row r="163" spans="11:12" x14ac:dyDescent="0.25">
      <c r="K163" s="74">
        <v>43995</v>
      </c>
      <c r="L163" s="47">
        <v>101.1242</v>
      </c>
    </row>
    <row r="164" spans="11:12" x14ac:dyDescent="0.25">
      <c r="K164" s="74">
        <v>44002</v>
      </c>
      <c r="L164" s="47">
        <v>100.62050000000001</v>
      </c>
    </row>
    <row r="165" spans="11:12" x14ac:dyDescent="0.25">
      <c r="K165" s="74">
        <v>44009</v>
      </c>
      <c r="L165" s="47">
        <v>100.295</v>
      </c>
    </row>
    <row r="166" spans="11:12" x14ac:dyDescent="0.25">
      <c r="K166" s="74">
        <v>44016</v>
      </c>
      <c r="L166" s="47">
        <v>101.9478</v>
      </c>
    </row>
    <row r="167" spans="11:12" x14ac:dyDescent="0.25">
      <c r="K167" s="74">
        <v>44023</v>
      </c>
      <c r="L167" s="47">
        <v>100.0548</v>
      </c>
    </row>
    <row r="168" spans="11:12" x14ac:dyDescent="0.25">
      <c r="K168" s="74">
        <v>44030</v>
      </c>
      <c r="L168" s="47">
        <v>100.1429</v>
      </c>
    </row>
    <row r="169" spans="11:12" x14ac:dyDescent="0.25">
      <c r="K169" s="74">
        <v>44037</v>
      </c>
      <c r="L169" s="47">
        <v>97.661500000000004</v>
      </c>
    </row>
    <row r="170" spans="11:12" x14ac:dyDescent="0.25">
      <c r="K170" s="74">
        <v>44044</v>
      </c>
      <c r="L170" s="47">
        <v>99.625699999999995</v>
      </c>
    </row>
    <row r="171" spans="11:12" x14ac:dyDescent="0.25">
      <c r="K171" s="74">
        <v>44051</v>
      </c>
      <c r="L171" s="47">
        <v>102.0885</v>
      </c>
    </row>
    <row r="172" spans="11:12" x14ac:dyDescent="0.25">
      <c r="K172" s="74">
        <v>44058</v>
      </c>
      <c r="L172" s="47">
        <v>100.7206</v>
      </c>
    </row>
    <row r="173" spans="11:12" x14ac:dyDescent="0.25">
      <c r="K173" s="74">
        <v>44065</v>
      </c>
      <c r="L173" s="47">
        <v>97.464500000000001</v>
      </c>
    </row>
    <row r="174" spans="11:12" x14ac:dyDescent="0.25">
      <c r="K174" s="74">
        <v>44072</v>
      </c>
      <c r="L174" s="47">
        <v>98.233900000000006</v>
      </c>
    </row>
    <row r="175" spans="11:12" x14ac:dyDescent="0.25">
      <c r="K175" s="74">
        <v>44079</v>
      </c>
      <c r="L175" s="47">
        <v>100.7453</v>
      </c>
    </row>
    <row r="176" spans="11:12" x14ac:dyDescent="0.25">
      <c r="K176" s="74">
        <v>44086</v>
      </c>
      <c r="L176" s="47">
        <v>102.3805</v>
      </c>
    </row>
    <row r="177" spans="11:12" x14ac:dyDescent="0.25">
      <c r="K177" s="74">
        <v>44093</v>
      </c>
      <c r="L177" s="47">
        <v>100.8673</v>
      </c>
    </row>
    <row r="178" spans="11:12" x14ac:dyDescent="0.25">
      <c r="K178" s="74">
        <v>44100</v>
      </c>
      <c r="L178" s="47">
        <v>100.4224</v>
      </c>
    </row>
    <row r="179" spans="11:12" x14ac:dyDescent="0.25">
      <c r="K179" s="74">
        <v>44107</v>
      </c>
      <c r="L179" s="47">
        <v>99.3887</v>
      </c>
    </row>
    <row r="180" spans="11:12" x14ac:dyDescent="0.25">
      <c r="K180" s="74">
        <v>44114</v>
      </c>
      <c r="L180" s="47">
        <v>98.3</v>
      </c>
    </row>
    <row r="181" spans="11:12" x14ac:dyDescent="0.25">
      <c r="K181" s="74">
        <v>44121</v>
      </c>
      <c r="L181" s="47">
        <v>97.253900000000002</v>
      </c>
    </row>
    <row r="182" spans="11:12" x14ac:dyDescent="0.25">
      <c r="K182" s="74">
        <v>44128</v>
      </c>
      <c r="L182" s="47">
        <v>97.009</v>
      </c>
    </row>
    <row r="183" spans="11:12" x14ac:dyDescent="0.25">
      <c r="K183" s="74">
        <v>44135</v>
      </c>
      <c r="L183" s="47">
        <v>98.018600000000006</v>
      </c>
    </row>
    <row r="184" spans="11:12" x14ac:dyDescent="0.25">
      <c r="K184" s="74">
        <v>44142</v>
      </c>
      <c r="L184" s="47">
        <v>99.763900000000007</v>
      </c>
    </row>
    <row r="185" spans="11:12" x14ac:dyDescent="0.25">
      <c r="K185" s="74">
        <v>44149</v>
      </c>
      <c r="L185" s="47">
        <v>101.11709999999999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412BE-77EF-4B93-8D50-80A68822EAD7}">
  <sheetPr codeName="Sheet11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27</v>
      </c>
    </row>
    <row r="2" spans="1:12" ht="19.5" customHeight="1" x14ac:dyDescent="0.3">
      <c r="A2" s="7" t="str">
        <f>"Weekly Payroll Jobs and Wages in Australia - " &amp;$L$1</f>
        <v>Weekly Payroll Jobs and Wages in Australia - Accommodation and food services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44149</v>
      </c>
    </row>
    <row r="3" spans="1:12" ht="15" customHeight="1" x14ac:dyDescent="0.25">
      <c r="A3" s="38" t="str">
        <f>"Week ending "&amp;TEXT($L$2,"dddd dd mmmm yyyy")</f>
        <v>Week ending Saturday 14 November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44121</v>
      </c>
    </row>
    <row r="5" spans="1:12" ht="16.5" customHeight="1" thickBot="1" x14ac:dyDescent="0.3">
      <c r="A5" s="36" t="str">
        <f>"Change in payroll jobs and total wages, "&amp;$L$1</f>
        <v>Change in payroll jobs and total wages, Accommodation and food services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44135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89"/>
      <c r="H6" s="89"/>
      <c r="I6" s="90"/>
      <c r="J6" s="55"/>
      <c r="K6" s="43" t="s">
        <v>67</v>
      </c>
      <c r="L6" s="44">
        <v>44142</v>
      </c>
    </row>
    <row r="7" spans="1:12" ht="34.15" customHeight="1" x14ac:dyDescent="0.25">
      <c r="A7" s="92"/>
      <c r="B7" s="94" t="str">
        <f>"% Change between " &amp; TEXT($L$3,"dd mmmm")&amp;" and "&amp; TEXT($L$2,"dd mmmm") &amp; " (Change since 100th case of COVID-19)"</f>
        <v>% Change between 14 March and 14 November (Change since 100th case of COVID-19)</v>
      </c>
      <c r="C7" s="96" t="str">
        <f>"% Change between " &amp; TEXT($L$4,"dd mmmm")&amp;" and "&amp; TEXT($L$2,"dd mmmm") &amp; " (monthly change)"</f>
        <v>% Change between 17 October and 14 November (monthly change)</v>
      </c>
      <c r="D7" s="79" t="str">
        <f>"% Change between " &amp; TEXT($L$6,"dd mmmm")&amp;" and "&amp; TEXT($L$2,"dd mmmm") &amp; " (weekly change)"</f>
        <v>% Change between 07 November and 14 November (weekly change)</v>
      </c>
      <c r="E7" s="81" t="str">
        <f>"% Change between " &amp; TEXT($L$5,"dd mmmm")&amp;" and "&amp; TEXT($L$6,"dd mmmm") &amp; " (weekly change)"</f>
        <v>% Change between 31 October and 07 November (weekly change)</v>
      </c>
      <c r="F7" s="98" t="str">
        <f>"% Change between " &amp; TEXT($L$3,"dd mmmm")&amp;" and "&amp; TEXT($L$2,"dd mmmm") &amp; " (Change since 100th case of COVID-19)"</f>
        <v>% Change between 14 March and 14 November (Change since 100th case of COVID-19)</v>
      </c>
      <c r="G7" s="96" t="str">
        <f>"% Change between " &amp; TEXT($L$4,"dd mmmm")&amp;" and "&amp; TEXT($L$2,"dd mmmm") &amp; " (monthly change)"</f>
        <v>% Change between 17 October and 14 November (monthly change)</v>
      </c>
      <c r="H7" s="79" t="str">
        <f>"% Change between " &amp; TEXT($L$6,"dd mmmm")&amp;" and "&amp; TEXT($L$2,"dd mmmm") &amp; " (weekly change)"</f>
        <v>% Change between 07 November and 14 November (weekly change)</v>
      </c>
      <c r="I7" s="81" t="str">
        <f>"% Change between " &amp; TEXT($L$5,"dd mmmm")&amp;" and "&amp; TEXT($L$6,"dd mmmm") &amp; " (weekly change)"</f>
        <v>% Change between 31 October and 07 November (weekly change)</v>
      </c>
      <c r="J7" s="56"/>
      <c r="K7" s="43" t="s">
        <v>68</v>
      </c>
      <c r="L7" s="44">
        <v>44149</v>
      </c>
    </row>
    <row r="8" spans="1:12" ht="44.25" customHeight="1" thickBot="1" x14ac:dyDescent="0.3">
      <c r="A8" s="93"/>
      <c r="B8" s="95"/>
      <c r="C8" s="97"/>
      <c r="D8" s="80"/>
      <c r="E8" s="82"/>
      <c r="F8" s="99"/>
      <c r="G8" s="97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-0.14442644446158459</v>
      </c>
      <c r="C10" s="32">
        <v>7.8532159257855838E-3</v>
      </c>
      <c r="D10" s="32">
        <v>7.8718410718410237E-3</v>
      </c>
      <c r="E10" s="32">
        <v>-3.5418780885532186E-5</v>
      </c>
      <c r="F10" s="32">
        <v>-0.13248314056350652</v>
      </c>
      <c r="G10" s="32">
        <v>1.8002894071772468E-2</v>
      </c>
      <c r="H10" s="32">
        <v>-6.977244264738669E-4</v>
      </c>
      <c r="I10" s="67">
        <v>1.1719809474078025E-2</v>
      </c>
      <c r="J10" s="46"/>
      <c r="K10" s="46"/>
      <c r="L10" s="47"/>
    </row>
    <row r="11" spans="1:12" x14ac:dyDescent="0.25">
      <c r="A11" s="68" t="s">
        <v>6</v>
      </c>
      <c r="B11" s="32">
        <v>-0.1416459586789609</v>
      </c>
      <c r="C11" s="32">
        <v>-1.3364312605714468E-2</v>
      </c>
      <c r="D11" s="32">
        <v>5.8580904746232676E-3</v>
      </c>
      <c r="E11" s="32">
        <v>-6.2692892348795715E-3</v>
      </c>
      <c r="F11" s="32">
        <v>-0.15095803675092534</v>
      </c>
      <c r="G11" s="32">
        <v>-1.5756613765972149E-2</v>
      </c>
      <c r="H11" s="32">
        <v>-2.5938190160528229E-3</v>
      </c>
      <c r="I11" s="67">
        <v>-8.8387595798344876E-4</v>
      </c>
      <c r="J11" s="46"/>
      <c r="K11" s="46"/>
      <c r="L11" s="47"/>
    </row>
    <row r="12" spans="1:12" ht="15" customHeight="1" x14ac:dyDescent="0.25">
      <c r="A12" s="68" t="s">
        <v>5</v>
      </c>
      <c r="B12" s="32">
        <v>-0.22566841127628168</v>
      </c>
      <c r="C12" s="32">
        <v>7.3853233228384552E-2</v>
      </c>
      <c r="D12" s="32">
        <v>9.2497534125630665E-3</v>
      </c>
      <c r="E12" s="32">
        <v>2.1676779208332553E-2</v>
      </c>
      <c r="F12" s="32">
        <v>-0.20681696531655303</v>
      </c>
      <c r="G12" s="32">
        <v>0.11983873845551174</v>
      </c>
      <c r="H12" s="32">
        <v>4.9107924593996266E-3</v>
      </c>
      <c r="I12" s="67">
        <v>3.931813941993112E-2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-0.10867307035194962</v>
      </c>
      <c r="C13" s="32">
        <v>-7.5252240572685203E-3</v>
      </c>
      <c r="D13" s="32">
        <v>1.214313429618441E-2</v>
      </c>
      <c r="E13" s="32">
        <v>-7.1696094168004487E-3</v>
      </c>
      <c r="F13" s="32">
        <v>-7.6146814649250882E-2</v>
      </c>
      <c r="G13" s="32">
        <v>-4.2825495599908558E-3</v>
      </c>
      <c r="H13" s="32">
        <v>4.1364630178497563E-4</v>
      </c>
      <c r="I13" s="67">
        <v>7.7591194880346492E-3</v>
      </c>
      <c r="J13" s="46"/>
      <c r="K13" s="46"/>
      <c r="L13" s="47"/>
    </row>
    <row r="14" spans="1:12" ht="15" customHeight="1" x14ac:dyDescent="0.25">
      <c r="A14" s="68" t="s">
        <v>4</v>
      </c>
      <c r="B14" s="32">
        <v>-8.8327564408149706E-2</v>
      </c>
      <c r="C14" s="32">
        <v>1.1811280824438608E-2</v>
      </c>
      <c r="D14" s="32">
        <v>1.2883065444664554E-2</v>
      </c>
      <c r="E14" s="32">
        <v>-1.930590668811738E-3</v>
      </c>
      <c r="F14" s="32">
        <v>-8.2905092773714939E-2</v>
      </c>
      <c r="G14" s="32">
        <v>2.391878848970852E-2</v>
      </c>
      <c r="H14" s="32">
        <v>2.5248914983611037E-3</v>
      </c>
      <c r="I14" s="67">
        <v>1.4661917334067631E-2</v>
      </c>
      <c r="J14" s="46"/>
      <c r="K14" s="63"/>
      <c r="L14" s="47"/>
    </row>
    <row r="15" spans="1:12" ht="15" customHeight="1" x14ac:dyDescent="0.25">
      <c r="A15" s="68" t="s">
        <v>3</v>
      </c>
      <c r="B15" s="32">
        <v>-7.6158811634779888E-2</v>
      </c>
      <c r="C15" s="32">
        <v>-2.1895756710764713E-2</v>
      </c>
      <c r="D15" s="32">
        <v>-6.5858247961529948E-3</v>
      </c>
      <c r="E15" s="32">
        <v>-7.7586922247115941E-3</v>
      </c>
      <c r="F15" s="32">
        <v>-5.3103421992522937E-2</v>
      </c>
      <c r="G15" s="32">
        <v>-1.841572009076875E-2</v>
      </c>
      <c r="H15" s="32">
        <v>-1.6716961073329095E-2</v>
      </c>
      <c r="I15" s="67">
        <v>-1.3098556713849741E-3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-0.11997872340425531</v>
      </c>
      <c r="C16" s="32">
        <v>7.9372133027522107E-3</v>
      </c>
      <c r="D16" s="32">
        <v>4.7659986590181003E-2</v>
      </c>
      <c r="E16" s="32">
        <v>-8.7142751643157768E-3</v>
      </c>
      <c r="F16" s="32">
        <v>-0.12596868184348819</v>
      </c>
      <c r="G16" s="32">
        <v>5.5650476565376028E-2</v>
      </c>
      <c r="H16" s="32">
        <v>6.3246846450203176E-2</v>
      </c>
      <c r="I16" s="67">
        <v>-1.9005488435388518E-3</v>
      </c>
      <c r="J16" s="46"/>
      <c r="K16" s="46"/>
      <c r="L16" s="47"/>
    </row>
    <row r="17" spans="1:12" ht="15" customHeight="1" x14ac:dyDescent="0.25">
      <c r="A17" s="68" t="s">
        <v>2</v>
      </c>
      <c r="B17" s="32">
        <v>-2.2256383533090118E-2</v>
      </c>
      <c r="C17" s="32">
        <v>3.476630359851085E-2</v>
      </c>
      <c r="D17" s="32">
        <v>2.1666212904982274E-2</v>
      </c>
      <c r="E17" s="32">
        <v>5.3373477487341781E-3</v>
      </c>
      <c r="F17" s="32">
        <v>-1.1278173343750475E-2</v>
      </c>
      <c r="G17" s="32">
        <v>5.1587054168955593E-2</v>
      </c>
      <c r="H17" s="32">
        <v>2.4938524011278718E-2</v>
      </c>
      <c r="I17" s="67">
        <v>3.0872096579787067E-2</v>
      </c>
      <c r="J17" s="46"/>
      <c r="K17" s="46"/>
      <c r="L17" s="47"/>
    </row>
    <row r="18" spans="1:12" x14ac:dyDescent="0.25">
      <c r="A18" s="69" t="s">
        <v>1</v>
      </c>
      <c r="B18" s="32">
        <v>-0.16376129518072291</v>
      </c>
      <c r="C18" s="32">
        <v>-1.9692511402089163E-2</v>
      </c>
      <c r="D18" s="32">
        <v>-5.9450992093093014E-3</v>
      </c>
      <c r="E18" s="32">
        <v>-1.3408820023838031E-3</v>
      </c>
      <c r="F18" s="32">
        <v>-0.12922204711138918</v>
      </c>
      <c r="G18" s="32">
        <v>-4.5451847131343648E-3</v>
      </c>
      <c r="H18" s="32">
        <v>-3.6385246164469587E-2</v>
      </c>
      <c r="I18" s="67">
        <v>5.0223208585845391E-2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-0.18128985038876111</v>
      </c>
      <c r="C20" s="32">
        <v>-3.7488240827845409E-3</v>
      </c>
      <c r="D20" s="32">
        <v>2.6021906731490407E-3</v>
      </c>
      <c r="E20" s="32">
        <v>-4.2152847538829974E-3</v>
      </c>
      <c r="F20" s="32">
        <v>-0.15482247287856732</v>
      </c>
      <c r="G20" s="32">
        <v>1.409519985940122E-2</v>
      </c>
      <c r="H20" s="32">
        <v>-5.3963542784939422E-3</v>
      </c>
      <c r="I20" s="67">
        <v>7.95853975082772E-3</v>
      </c>
      <c r="J20" s="46"/>
      <c r="K20" s="46"/>
      <c r="L20" s="46"/>
    </row>
    <row r="21" spans="1:12" x14ac:dyDescent="0.25">
      <c r="A21" s="68" t="s">
        <v>13</v>
      </c>
      <c r="B21" s="32">
        <v>-0.17919163528922366</v>
      </c>
      <c r="C21" s="32">
        <v>-2.1625800248814553E-4</v>
      </c>
      <c r="D21" s="32">
        <v>4.8754705154530065E-3</v>
      </c>
      <c r="E21" s="32">
        <v>-1.4343787998812862E-3</v>
      </c>
      <c r="F21" s="32">
        <v>-0.13649400614866514</v>
      </c>
      <c r="G21" s="32">
        <v>1.5636294473282186E-2</v>
      </c>
      <c r="H21" s="32">
        <v>1.9958198081972967E-3</v>
      </c>
      <c r="I21" s="67">
        <v>1.2584084483337366E-2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3.1892028893676372E-2</v>
      </c>
      <c r="C22" s="32">
        <v>5.065902800627109E-2</v>
      </c>
      <c r="D22" s="32">
        <v>3.948629896532152E-2</v>
      </c>
      <c r="E22" s="32">
        <v>1.5511362899775616E-2</v>
      </c>
      <c r="F22" s="32">
        <v>0.19228598134414132</v>
      </c>
      <c r="G22" s="32">
        <v>9.0111285128564589E-2</v>
      </c>
      <c r="H22" s="32">
        <v>4.8247604188259574E-2</v>
      </c>
      <c r="I22" s="67">
        <v>4.329328739020144E-2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-0.21767375907367681</v>
      </c>
      <c r="C23" s="32">
        <v>1.3919957341052669E-2</v>
      </c>
      <c r="D23" s="32">
        <v>2.4794407701178578E-3</v>
      </c>
      <c r="E23" s="32">
        <v>2.4254321185723793E-3</v>
      </c>
      <c r="F23" s="32">
        <v>-0.14626534419696757</v>
      </c>
      <c r="G23" s="32">
        <v>4.329980130201605E-2</v>
      </c>
      <c r="H23" s="32">
        <v>-2.5880673691736078E-3</v>
      </c>
      <c r="I23" s="67">
        <v>2.6597239812512719E-2</v>
      </c>
      <c r="J23" s="46"/>
      <c r="K23" s="46" t="s">
        <v>48</v>
      </c>
      <c r="L23" s="47">
        <v>98.21</v>
      </c>
    </row>
    <row r="24" spans="1:12" x14ac:dyDescent="0.25">
      <c r="A24" s="68" t="s">
        <v>50</v>
      </c>
      <c r="B24" s="32">
        <v>-0.19119518975288363</v>
      </c>
      <c r="C24" s="32">
        <v>-8.106794745020518E-3</v>
      </c>
      <c r="D24" s="32">
        <v>-3.3669568508706282E-3</v>
      </c>
      <c r="E24" s="32">
        <v>-5.0744217136293734E-3</v>
      </c>
      <c r="F24" s="32">
        <v>-0.17737887274933195</v>
      </c>
      <c r="G24" s="32">
        <v>1.1489645998789655E-2</v>
      </c>
      <c r="H24" s="32">
        <v>-8.4096562026614308E-3</v>
      </c>
      <c r="I24" s="67">
        <v>7.5482315786332688E-3</v>
      </c>
      <c r="J24" s="46"/>
      <c r="K24" s="46" t="s">
        <v>49</v>
      </c>
      <c r="L24" s="47">
        <v>77.16</v>
      </c>
    </row>
    <row r="25" spans="1:12" x14ac:dyDescent="0.25">
      <c r="A25" s="68" t="s">
        <v>51</v>
      </c>
      <c r="B25" s="32">
        <v>-0.13666354874130715</v>
      </c>
      <c r="C25" s="32">
        <v>-7.3299457572167936E-3</v>
      </c>
      <c r="D25" s="32">
        <v>9.074621235933833E-4</v>
      </c>
      <c r="E25" s="32">
        <v>-7.3170351186483407E-3</v>
      </c>
      <c r="F25" s="32">
        <v>-0.15239059210721695</v>
      </c>
      <c r="G25" s="32">
        <v>-1.1026391048886808E-2</v>
      </c>
      <c r="H25" s="32">
        <v>-5.9617939258839181E-3</v>
      </c>
      <c r="I25" s="67">
        <v>-7.7964441346368707E-3</v>
      </c>
      <c r="J25" s="46"/>
      <c r="K25" s="46" t="s">
        <v>50</v>
      </c>
      <c r="L25" s="47">
        <v>81.540000000000006</v>
      </c>
    </row>
    <row r="26" spans="1:12" ht="17.25" customHeight="1" x14ac:dyDescent="0.25">
      <c r="A26" s="68" t="s">
        <v>52</v>
      </c>
      <c r="B26" s="32">
        <v>-0.12350724275278191</v>
      </c>
      <c r="C26" s="32">
        <v>-1.0361795668132223E-2</v>
      </c>
      <c r="D26" s="32">
        <v>3.973157657841897E-3</v>
      </c>
      <c r="E26" s="32">
        <v>-7.4726881371075526E-3</v>
      </c>
      <c r="F26" s="32">
        <v>-0.12698887360926758</v>
      </c>
      <c r="G26" s="32">
        <v>8.4410176176967777E-3</v>
      </c>
      <c r="H26" s="32">
        <v>8.141634297991196E-3</v>
      </c>
      <c r="I26" s="67">
        <v>3.5115561462661926E-3</v>
      </c>
      <c r="J26" s="58"/>
      <c r="K26" s="50" t="s">
        <v>51</v>
      </c>
      <c r="L26" s="47">
        <v>86.97</v>
      </c>
    </row>
    <row r="27" spans="1:12" x14ac:dyDescent="0.25">
      <c r="A27" s="68" t="s">
        <v>53</v>
      </c>
      <c r="B27" s="32">
        <v>-0.14949130001108291</v>
      </c>
      <c r="C27" s="32">
        <v>-1.508363636363641E-2</v>
      </c>
      <c r="D27" s="32">
        <v>-1.9758973469742314E-3</v>
      </c>
      <c r="E27" s="32">
        <v>-9.7445803820562782E-3</v>
      </c>
      <c r="F27" s="32">
        <v>-0.15961867260915696</v>
      </c>
      <c r="G27" s="32">
        <v>-8.2090886180584688E-3</v>
      </c>
      <c r="H27" s="32">
        <v>-6.0946525387917116E-3</v>
      </c>
      <c r="I27" s="67">
        <v>3.5990400139946921E-3</v>
      </c>
      <c r="J27" s="53"/>
      <c r="K27" s="41" t="s">
        <v>52</v>
      </c>
      <c r="L27" s="47">
        <v>88.57</v>
      </c>
    </row>
    <row r="28" spans="1:12" ht="15.75" thickBot="1" x14ac:dyDescent="0.3">
      <c r="A28" s="70" t="s">
        <v>54</v>
      </c>
      <c r="B28" s="71">
        <v>-0.21756835937499996</v>
      </c>
      <c r="C28" s="71">
        <v>-3.8451845184518385E-2</v>
      </c>
      <c r="D28" s="71">
        <v>-7.7894736842104573E-3</v>
      </c>
      <c r="E28" s="71">
        <v>-2.5641025641025661E-2</v>
      </c>
      <c r="F28" s="71">
        <v>-0.20563578137928518</v>
      </c>
      <c r="G28" s="71">
        <v>-6.3720924174467397E-2</v>
      </c>
      <c r="H28" s="71">
        <v>-4.2527039505498965E-2</v>
      </c>
      <c r="I28" s="72">
        <v>7.5019516733407787E-3</v>
      </c>
      <c r="J28" s="53"/>
      <c r="K28" s="41" t="s">
        <v>53</v>
      </c>
      <c r="L28" s="47">
        <v>86.35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81.37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Accommodation and food services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99.27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78.040000000000006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81.150000000000006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86.26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87.3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85.22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78.86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103.19</v>
      </c>
    </row>
    <row r="42" spans="1:12" x14ac:dyDescent="0.25">
      <c r="K42" s="46" t="s">
        <v>49</v>
      </c>
      <c r="L42" s="47">
        <v>78.23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80.88</v>
      </c>
    </row>
    <row r="44" spans="1:12" ht="15.4" customHeight="1" x14ac:dyDescent="0.25">
      <c r="A44" s="26" t="str">
        <f>"Indexed number of payroll jobs in "&amp;$L$1&amp;" each week by age group"</f>
        <v>Indexed number of payroll jobs in Accommodation and food services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86.33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87.65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85.05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78.239999999999995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84.16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71.72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86.58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86.8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89.12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84.03</v>
      </c>
    </row>
    <row r="58" spans="1:12" ht="15.4" customHeight="1" x14ac:dyDescent="0.25">
      <c r="K58" s="41" t="s">
        <v>2</v>
      </c>
      <c r="L58" s="47">
        <v>90.19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Accommodation and food services each week by State and Territory</v>
      </c>
      <c r="K59" s="41" t="s">
        <v>1</v>
      </c>
      <c r="L59" s="47">
        <v>82.77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82.13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75.38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84.34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86.12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87.52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80.45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90.63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80.73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82.13</v>
      </c>
    </row>
    <row r="71" spans="1:12" ht="15.4" customHeight="1" x14ac:dyDescent="0.25">
      <c r="K71" s="46" t="s">
        <v>5</v>
      </c>
      <c r="L71" s="47">
        <v>75.569999999999993</v>
      </c>
    </row>
    <row r="72" spans="1:12" ht="15.4" customHeight="1" x14ac:dyDescent="0.25">
      <c r="K72" s="46" t="s">
        <v>46</v>
      </c>
      <c r="L72" s="47">
        <v>85.15</v>
      </c>
    </row>
    <row r="73" spans="1:12" ht="15.4" customHeight="1" x14ac:dyDescent="0.25">
      <c r="K73" s="50" t="s">
        <v>4</v>
      </c>
      <c r="L73" s="47">
        <v>86.57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Accommodation and food services each week by State and Territory</v>
      </c>
      <c r="K74" s="41" t="s">
        <v>3</v>
      </c>
      <c r="L74" s="47">
        <v>86.68</v>
      </c>
    </row>
    <row r="75" spans="1:12" ht="15.4" customHeight="1" x14ac:dyDescent="0.25">
      <c r="K75" s="41" t="s">
        <v>45</v>
      </c>
      <c r="L75" s="47">
        <v>83.15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92.45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80.150000000000006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84.18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70.64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86.17</v>
      </c>
    </row>
    <row r="84" spans="1:12" ht="15.4" customHeight="1" x14ac:dyDescent="0.25">
      <c r="K84" s="50" t="s">
        <v>4</v>
      </c>
      <c r="L84" s="47">
        <v>85.28</v>
      </c>
    </row>
    <row r="85" spans="1:12" ht="15.4" customHeight="1" x14ac:dyDescent="0.25">
      <c r="K85" s="41" t="s">
        <v>3</v>
      </c>
      <c r="L85" s="47">
        <v>90.65</v>
      </c>
    </row>
    <row r="86" spans="1:12" ht="15.4" customHeight="1" x14ac:dyDescent="0.25">
      <c r="K86" s="41" t="s">
        <v>45</v>
      </c>
      <c r="L86" s="47">
        <v>83.91</v>
      </c>
    </row>
    <row r="87" spans="1:12" ht="15.4" customHeight="1" x14ac:dyDescent="0.25">
      <c r="K87" s="41" t="s">
        <v>2</v>
      </c>
      <c r="L87" s="47">
        <v>91.15</v>
      </c>
    </row>
    <row r="88" spans="1:12" ht="15.4" customHeight="1" x14ac:dyDescent="0.25">
      <c r="K88" s="41" t="s">
        <v>1</v>
      </c>
      <c r="L88" s="47">
        <v>81.48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82.1</v>
      </c>
    </row>
    <row r="91" spans="1:12" ht="15" customHeight="1" x14ac:dyDescent="0.25">
      <c r="K91" s="46" t="s">
        <v>5</v>
      </c>
      <c r="L91" s="47">
        <v>74.75</v>
      </c>
    </row>
    <row r="92" spans="1:12" ht="15" customHeight="1" x14ac:dyDescent="0.25">
      <c r="A92" s="26"/>
      <c r="K92" s="46" t="s">
        <v>46</v>
      </c>
      <c r="L92" s="47">
        <v>84.05</v>
      </c>
    </row>
    <row r="93" spans="1:12" ht="15" customHeight="1" x14ac:dyDescent="0.25">
      <c r="K93" s="50" t="s">
        <v>4</v>
      </c>
      <c r="L93" s="47">
        <v>84.94</v>
      </c>
    </row>
    <row r="94" spans="1:12" ht="15" customHeight="1" x14ac:dyDescent="0.25">
      <c r="K94" s="41" t="s">
        <v>3</v>
      </c>
      <c r="L94" s="47">
        <v>88.86</v>
      </c>
    </row>
    <row r="95" spans="1:12" ht="15" customHeight="1" x14ac:dyDescent="0.25">
      <c r="K95" s="41" t="s">
        <v>45</v>
      </c>
      <c r="L95" s="47">
        <v>81.39</v>
      </c>
    </row>
    <row r="96" spans="1:12" ht="15" customHeight="1" x14ac:dyDescent="0.25">
      <c r="K96" s="41" t="s">
        <v>2</v>
      </c>
      <c r="L96" s="47">
        <v>92.34</v>
      </c>
    </row>
    <row r="97" spans="1:12" ht="15" customHeight="1" x14ac:dyDescent="0.25">
      <c r="K97" s="41" t="s">
        <v>1</v>
      </c>
      <c r="L97" s="47">
        <v>79.989999999999995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82.39</v>
      </c>
    </row>
    <row r="100" spans="1:12" x14ac:dyDescent="0.25">
      <c r="A100" s="25"/>
      <c r="B100" s="24"/>
      <c r="K100" s="46" t="s">
        <v>5</v>
      </c>
      <c r="L100" s="47">
        <v>75.19</v>
      </c>
    </row>
    <row r="101" spans="1:12" x14ac:dyDescent="0.25">
      <c r="A101" s="25"/>
      <c r="B101" s="24"/>
      <c r="K101" s="46" t="s">
        <v>46</v>
      </c>
      <c r="L101" s="47">
        <v>84.93</v>
      </c>
    </row>
    <row r="102" spans="1:12" x14ac:dyDescent="0.25">
      <c r="A102" s="25"/>
      <c r="B102" s="24"/>
      <c r="K102" s="50" t="s">
        <v>4</v>
      </c>
      <c r="L102" s="47">
        <v>85.89</v>
      </c>
    </row>
    <row r="103" spans="1:12" x14ac:dyDescent="0.25">
      <c r="A103" s="25"/>
      <c r="B103" s="24"/>
      <c r="K103" s="41" t="s">
        <v>3</v>
      </c>
      <c r="L103" s="47">
        <v>87.81</v>
      </c>
    </row>
    <row r="104" spans="1:12" x14ac:dyDescent="0.25">
      <c r="A104" s="25"/>
      <c r="B104" s="24"/>
      <c r="K104" s="41" t="s">
        <v>45</v>
      </c>
      <c r="L104" s="47">
        <v>84.17</v>
      </c>
    </row>
    <row r="105" spans="1:12" x14ac:dyDescent="0.25">
      <c r="A105" s="25"/>
      <c r="B105" s="24"/>
      <c r="K105" s="41" t="s">
        <v>2</v>
      </c>
      <c r="L105" s="47">
        <v>93.77</v>
      </c>
    </row>
    <row r="106" spans="1:12" x14ac:dyDescent="0.25">
      <c r="A106" s="25"/>
      <c r="B106" s="24"/>
      <c r="K106" s="41" t="s">
        <v>1</v>
      </c>
      <c r="L106" s="47">
        <v>78.84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96.361900000000006</v>
      </c>
    </row>
    <row r="110" spans="1:12" x14ac:dyDescent="0.25">
      <c r="K110" s="74">
        <v>43918</v>
      </c>
      <c r="L110" s="47">
        <v>80.018900000000002</v>
      </c>
    </row>
    <row r="111" spans="1:12" x14ac:dyDescent="0.25">
      <c r="K111" s="74">
        <v>43925</v>
      </c>
      <c r="L111" s="47">
        <v>69.551400000000001</v>
      </c>
    </row>
    <row r="112" spans="1:12" x14ac:dyDescent="0.25">
      <c r="K112" s="74">
        <v>43932</v>
      </c>
      <c r="L112" s="47">
        <v>65.057500000000005</v>
      </c>
    </row>
    <row r="113" spans="11:12" x14ac:dyDescent="0.25">
      <c r="K113" s="74">
        <v>43939</v>
      </c>
      <c r="L113" s="47">
        <v>65.136799999999994</v>
      </c>
    </row>
    <row r="114" spans="11:12" x14ac:dyDescent="0.25">
      <c r="K114" s="74">
        <v>43946</v>
      </c>
      <c r="L114" s="47">
        <v>67.517899999999997</v>
      </c>
    </row>
    <row r="115" spans="11:12" x14ac:dyDescent="0.25">
      <c r="K115" s="74">
        <v>43953</v>
      </c>
      <c r="L115" s="47">
        <v>69.194299999999998</v>
      </c>
    </row>
    <row r="116" spans="11:12" x14ac:dyDescent="0.25">
      <c r="K116" s="74">
        <v>43960</v>
      </c>
      <c r="L116" s="47">
        <v>70.427099999999996</v>
      </c>
    </row>
    <row r="117" spans="11:12" x14ac:dyDescent="0.25">
      <c r="K117" s="74">
        <v>43967</v>
      </c>
      <c r="L117" s="47">
        <v>70.673599999999993</v>
      </c>
    </row>
    <row r="118" spans="11:12" x14ac:dyDescent="0.25">
      <c r="K118" s="74">
        <v>43974</v>
      </c>
      <c r="L118" s="47">
        <v>72.005899999999997</v>
      </c>
    </row>
    <row r="119" spans="11:12" x14ac:dyDescent="0.25">
      <c r="K119" s="74">
        <v>43981</v>
      </c>
      <c r="L119" s="47">
        <v>73.551199999999994</v>
      </c>
    </row>
    <row r="120" spans="11:12" x14ac:dyDescent="0.25">
      <c r="K120" s="74">
        <v>43988</v>
      </c>
      <c r="L120" s="47">
        <v>76.674499999999995</v>
      </c>
    </row>
    <row r="121" spans="11:12" x14ac:dyDescent="0.25">
      <c r="K121" s="74">
        <v>43995</v>
      </c>
      <c r="L121" s="47">
        <v>78.767099999999999</v>
      </c>
    </row>
    <row r="122" spans="11:12" x14ac:dyDescent="0.25">
      <c r="K122" s="74">
        <v>44002</v>
      </c>
      <c r="L122" s="47">
        <v>80.287400000000005</v>
      </c>
    </row>
    <row r="123" spans="11:12" x14ac:dyDescent="0.25">
      <c r="K123" s="74">
        <v>44009</v>
      </c>
      <c r="L123" s="47">
        <v>81.835400000000007</v>
      </c>
    </row>
    <row r="124" spans="11:12" x14ac:dyDescent="0.25">
      <c r="K124" s="74">
        <v>44016</v>
      </c>
      <c r="L124" s="47">
        <v>84.7149</v>
      </c>
    </row>
    <row r="125" spans="11:12" x14ac:dyDescent="0.25">
      <c r="K125" s="74">
        <v>44023</v>
      </c>
      <c r="L125" s="47">
        <v>84.807400000000001</v>
      </c>
    </row>
    <row r="126" spans="11:12" x14ac:dyDescent="0.25">
      <c r="K126" s="74">
        <v>44030</v>
      </c>
      <c r="L126" s="47">
        <v>84.771600000000007</v>
      </c>
    </row>
    <row r="127" spans="11:12" x14ac:dyDescent="0.25">
      <c r="K127" s="74">
        <v>44037</v>
      </c>
      <c r="L127" s="47">
        <v>84.420500000000004</v>
      </c>
    </row>
    <row r="128" spans="11:12" x14ac:dyDescent="0.25">
      <c r="K128" s="74">
        <v>44044</v>
      </c>
      <c r="L128" s="47">
        <v>84.447100000000006</v>
      </c>
    </row>
    <row r="129" spans="1:12" x14ac:dyDescent="0.25">
      <c r="K129" s="74">
        <v>44051</v>
      </c>
      <c r="L129" s="47">
        <v>82.528499999999994</v>
      </c>
    </row>
    <row r="130" spans="1:12" x14ac:dyDescent="0.25">
      <c r="K130" s="74">
        <v>44058</v>
      </c>
      <c r="L130" s="47">
        <v>82.504900000000006</v>
      </c>
    </row>
    <row r="131" spans="1:12" x14ac:dyDescent="0.25">
      <c r="K131" s="74">
        <v>44065</v>
      </c>
      <c r="L131" s="47">
        <v>83.171899999999994</v>
      </c>
    </row>
    <row r="132" spans="1:12" x14ac:dyDescent="0.25">
      <c r="K132" s="74">
        <v>44072</v>
      </c>
      <c r="L132" s="47">
        <v>83.182400000000001</v>
      </c>
    </row>
    <row r="133" spans="1:12" x14ac:dyDescent="0.25">
      <c r="K133" s="74">
        <v>44079</v>
      </c>
      <c r="L133" s="47">
        <v>83.395700000000005</v>
      </c>
    </row>
    <row r="134" spans="1:12" x14ac:dyDescent="0.25">
      <c r="K134" s="74">
        <v>44086</v>
      </c>
      <c r="L134" s="47">
        <v>85.4846</v>
      </c>
    </row>
    <row r="135" spans="1:12" x14ac:dyDescent="0.25">
      <c r="K135" s="74">
        <v>44093</v>
      </c>
      <c r="L135" s="47">
        <v>86.025599999999997</v>
      </c>
    </row>
    <row r="136" spans="1:12" x14ac:dyDescent="0.25">
      <c r="K136" s="74">
        <v>44100</v>
      </c>
      <c r="L136" s="47">
        <v>86.283699999999996</v>
      </c>
    </row>
    <row r="137" spans="1:12" x14ac:dyDescent="0.25">
      <c r="K137" s="74">
        <v>44107</v>
      </c>
      <c r="L137" s="47">
        <v>85.6708</v>
      </c>
    </row>
    <row r="138" spans="1:12" x14ac:dyDescent="0.25">
      <c r="K138" s="74">
        <v>44114</v>
      </c>
      <c r="L138" s="47">
        <v>85.254800000000003</v>
      </c>
    </row>
    <row r="139" spans="1:12" x14ac:dyDescent="0.25">
      <c r="A139" s="25"/>
      <c r="B139" s="24"/>
      <c r="K139" s="74">
        <v>44121</v>
      </c>
      <c r="L139" s="47">
        <v>84.890699999999995</v>
      </c>
    </row>
    <row r="140" spans="1:12" x14ac:dyDescent="0.25">
      <c r="A140" s="25"/>
      <c r="B140" s="24"/>
      <c r="K140" s="74">
        <v>44128</v>
      </c>
      <c r="L140" s="47">
        <v>84.708600000000004</v>
      </c>
    </row>
    <row r="141" spans="1:12" x14ac:dyDescent="0.25">
      <c r="K141" s="74">
        <v>44135</v>
      </c>
      <c r="L141" s="47">
        <v>84.892099999999999</v>
      </c>
    </row>
    <row r="142" spans="1:12" x14ac:dyDescent="0.25">
      <c r="K142" s="74">
        <v>44142</v>
      </c>
      <c r="L142" s="47">
        <v>84.889099999999999</v>
      </c>
    </row>
    <row r="143" spans="1:12" x14ac:dyDescent="0.25">
      <c r="K143" s="74">
        <v>44149</v>
      </c>
      <c r="L143" s="47">
        <v>85.557400000000001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92.381600000000006</v>
      </c>
    </row>
    <row r="152" spans="11:12" x14ac:dyDescent="0.25">
      <c r="K152" s="74">
        <v>43918</v>
      </c>
      <c r="L152" s="47">
        <v>79.475300000000004</v>
      </c>
    </row>
    <row r="153" spans="11:12" x14ac:dyDescent="0.25">
      <c r="K153" s="74">
        <v>43925</v>
      </c>
      <c r="L153" s="47">
        <v>75.435000000000002</v>
      </c>
    </row>
    <row r="154" spans="11:12" x14ac:dyDescent="0.25">
      <c r="K154" s="74">
        <v>43932</v>
      </c>
      <c r="L154" s="47">
        <v>72.521199999999993</v>
      </c>
    </row>
    <row r="155" spans="11:12" x14ac:dyDescent="0.25">
      <c r="K155" s="74">
        <v>43939</v>
      </c>
      <c r="L155" s="47">
        <v>74.037499999999994</v>
      </c>
    </row>
    <row r="156" spans="11:12" x14ac:dyDescent="0.25">
      <c r="K156" s="74">
        <v>43946</v>
      </c>
      <c r="L156" s="47">
        <v>84.874200000000002</v>
      </c>
    </row>
    <row r="157" spans="11:12" x14ac:dyDescent="0.25">
      <c r="K157" s="74">
        <v>43953</v>
      </c>
      <c r="L157" s="47">
        <v>81.498199999999997</v>
      </c>
    </row>
    <row r="158" spans="11:12" x14ac:dyDescent="0.25">
      <c r="K158" s="74">
        <v>43960</v>
      </c>
      <c r="L158" s="47">
        <v>79.314899999999994</v>
      </c>
    </row>
    <row r="159" spans="11:12" x14ac:dyDescent="0.25">
      <c r="K159" s="74">
        <v>43967</v>
      </c>
      <c r="L159" s="47">
        <v>75.153000000000006</v>
      </c>
    </row>
    <row r="160" spans="11:12" x14ac:dyDescent="0.25">
      <c r="K160" s="74">
        <v>43974</v>
      </c>
      <c r="L160" s="47">
        <v>75.538899999999998</v>
      </c>
    </row>
    <row r="161" spans="11:12" x14ac:dyDescent="0.25">
      <c r="K161" s="74">
        <v>43981</v>
      </c>
      <c r="L161" s="47">
        <v>76.2851</v>
      </c>
    </row>
    <row r="162" spans="11:12" x14ac:dyDescent="0.25">
      <c r="K162" s="74">
        <v>43988</v>
      </c>
      <c r="L162" s="47">
        <v>81.432000000000002</v>
      </c>
    </row>
    <row r="163" spans="11:12" x14ac:dyDescent="0.25">
      <c r="K163" s="74">
        <v>43995</v>
      </c>
      <c r="L163" s="47">
        <v>84.045400000000001</v>
      </c>
    </row>
    <row r="164" spans="11:12" x14ac:dyDescent="0.25">
      <c r="K164" s="74">
        <v>44002</v>
      </c>
      <c r="L164" s="47">
        <v>84.046000000000006</v>
      </c>
    </row>
    <row r="165" spans="11:12" x14ac:dyDescent="0.25">
      <c r="K165" s="74">
        <v>44009</v>
      </c>
      <c r="L165" s="47">
        <v>84.044700000000006</v>
      </c>
    </row>
    <row r="166" spans="11:12" x14ac:dyDescent="0.25">
      <c r="K166" s="74">
        <v>44016</v>
      </c>
      <c r="L166" s="47">
        <v>94.041300000000007</v>
      </c>
    </row>
    <row r="167" spans="11:12" x14ac:dyDescent="0.25">
      <c r="K167" s="74">
        <v>44023</v>
      </c>
      <c r="L167" s="47">
        <v>90.060599999999994</v>
      </c>
    </row>
    <row r="168" spans="11:12" x14ac:dyDescent="0.25">
      <c r="K168" s="74">
        <v>44030</v>
      </c>
      <c r="L168" s="47">
        <v>89.671300000000002</v>
      </c>
    </row>
    <row r="169" spans="11:12" x14ac:dyDescent="0.25">
      <c r="K169" s="74">
        <v>44037</v>
      </c>
      <c r="L169" s="47">
        <v>88.231499999999997</v>
      </c>
    </row>
    <row r="170" spans="11:12" x14ac:dyDescent="0.25">
      <c r="K170" s="74">
        <v>44044</v>
      </c>
      <c r="L170" s="47">
        <v>89.347700000000003</v>
      </c>
    </row>
    <row r="171" spans="11:12" x14ac:dyDescent="0.25">
      <c r="K171" s="74">
        <v>44051</v>
      </c>
      <c r="L171" s="47">
        <v>87.300399999999996</v>
      </c>
    </row>
    <row r="172" spans="11:12" x14ac:dyDescent="0.25">
      <c r="K172" s="74">
        <v>44058</v>
      </c>
      <c r="L172" s="47">
        <v>88.314099999999996</v>
      </c>
    </row>
    <row r="173" spans="11:12" x14ac:dyDescent="0.25">
      <c r="K173" s="74">
        <v>44065</v>
      </c>
      <c r="L173" s="47">
        <v>88.953699999999998</v>
      </c>
    </row>
    <row r="174" spans="11:12" x14ac:dyDescent="0.25">
      <c r="K174" s="74">
        <v>44072</v>
      </c>
      <c r="L174" s="47">
        <v>87.999799999999993</v>
      </c>
    </row>
    <row r="175" spans="11:12" x14ac:dyDescent="0.25">
      <c r="K175" s="74">
        <v>44079</v>
      </c>
      <c r="L175" s="47">
        <v>88.174499999999995</v>
      </c>
    </row>
    <row r="176" spans="11:12" x14ac:dyDescent="0.25">
      <c r="K176" s="74">
        <v>44086</v>
      </c>
      <c r="L176" s="47">
        <v>90.418199999999999</v>
      </c>
    </row>
    <row r="177" spans="11:12" x14ac:dyDescent="0.25">
      <c r="K177" s="74">
        <v>44093</v>
      </c>
      <c r="L177" s="47">
        <v>91.332099999999997</v>
      </c>
    </row>
    <row r="178" spans="11:12" x14ac:dyDescent="0.25">
      <c r="K178" s="74">
        <v>44100</v>
      </c>
      <c r="L178" s="47">
        <v>91.169200000000004</v>
      </c>
    </row>
    <row r="179" spans="11:12" x14ac:dyDescent="0.25">
      <c r="K179" s="74">
        <v>44107</v>
      </c>
      <c r="L179" s="47">
        <v>89.245900000000006</v>
      </c>
    </row>
    <row r="180" spans="11:12" x14ac:dyDescent="0.25">
      <c r="K180" s="74">
        <v>44114</v>
      </c>
      <c r="L180" s="47">
        <v>88.370500000000007</v>
      </c>
    </row>
    <row r="181" spans="11:12" x14ac:dyDescent="0.25">
      <c r="K181" s="74">
        <v>44121</v>
      </c>
      <c r="L181" s="47">
        <v>85.217500000000001</v>
      </c>
    </row>
    <row r="182" spans="11:12" x14ac:dyDescent="0.25">
      <c r="K182" s="74">
        <v>44128</v>
      </c>
      <c r="L182" s="47">
        <v>85.468599999999995</v>
      </c>
    </row>
    <row r="183" spans="11:12" x14ac:dyDescent="0.25">
      <c r="K183" s="74">
        <v>44135</v>
      </c>
      <c r="L183" s="47">
        <v>85.806600000000003</v>
      </c>
    </row>
    <row r="184" spans="11:12" x14ac:dyDescent="0.25">
      <c r="K184" s="74">
        <v>44142</v>
      </c>
      <c r="L184" s="47">
        <v>86.812299999999993</v>
      </c>
    </row>
    <row r="185" spans="11:12" x14ac:dyDescent="0.25">
      <c r="K185" s="74">
        <v>44149</v>
      </c>
      <c r="L185" s="47">
        <v>86.7517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Contents</vt:lpstr>
      <vt:lpstr>Agriculture, forestry and f...</vt:lpstr>
      <vt:lpstr>Mining</vt:lpstr>
      <vt:lpstr>Manufacturing</vt:lpstr>
      <vt:lpstr>Electricity, gas, water and...</vt:lpstr>
      <vt:lpstr>Construction</vt:lpstr>
      <vt:lpstr>Wholesale trade</vt:lpstr>
      <vt:lpstr>Retail trade</vt:lpstr>
      <vt:lpstr>Accommodation and food serv...</vt:lpstr>
      <vt:lpstr>Transport, postal and wareh...</vt:lpstr>
      <vt:lpstr>Information media and telec...</vt:lpstr>
      <vt:lpstr>Financial and insurance ser...</vt:lpstr>
      <vt:lpstr>Rental, hiring and real est...</vt:lpstr>
      <vt:lpstr>Professional, scientific an...</vt:lpstr>
      <vt:lpstr>Administrative and support ...</vt:lpstr>
      <vt:lpstr>Public administration and s...</vt:lpstr>
      <vt:lpstr>Education and training</vt:lpstr>
      <vt:lpstr>Health care and social assi...</vt:lpstr>
      <vt:lpstr>Arts and recreation services</vt:lpstr>
      <vt:lpstr>Other services</vt:lpstr>
      <vt:lpstr>'Accommodation and food serv...'!Print_Area</vt:lpstr>
      <vt:lpstr>'Administrative and support ...'!Print_Area</vt:lpstr>
      <vt:lpstr>'Agriculture, forestry and f...'!Print_Area</vt:lpstr>
      <vt:lpstr>'Arts and recreation services'!Print_Area</vt:lpstr>
      <vt:lpstr>Construction!Print_Area</vt:lpstr>
      <vt:lpstr>'Education and training'!Print_Area</vt:lpstr>
      <vt:lpstr>'Electricity, gas, water and...'!Print_Area</vt:lpstr>
      <vt:lpstr>'Financial and insurance ser...'!Print_Area</vt:lpstr>
      <vt:lpstr>'Health care and social assi...'!Print_Area</vt:lpstr>
      <vt:lpstr>'Information media and telec...'!Print_Area</vt:lpstr>
      <vt:lpstr>Manufacturing!Print_Area</vt:lpstr>
      <vt:lpstr>Mining!Print_Area</vt:lpstr>
      <vt:lpstr>'Other services'!Print_Area</vt:lpstr>
      <vt:lpstr>'Professional, scientific an...'!Print_Area</vt:lpstr>
      <vt:lpstr>'Public administration and s...'!Print_Area</vt:lpstr>
      <vt:lpstr>'Rental, hiring and real est...'!Print_Area</vt:lpstr>
      <vt:lpstr>'Retail trade'!Print_Area</vt:lpstr>
      <vt:lpstr>'Transport, postal and wareh...'!Print_Area</vt:lpstr>
      <vt:lpstr>'Wholesale trade'!Print_Area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2020-06-12T04:11:39Z</dcterms:created>
  <dcterms:modified xsi:type="dcterms:W3CDTF">2020-11-30T02:00:51Z</dcterms:modified>
</cp:coreProperties>
</file>